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51D059B4-EEB1-492D-9B38-8D66AF3C4D2D}" xr6:coauthVersionLast="47" xr6:coauthVersionMax="47" xr10:uidLastSave="{00000000-0000-0000-0000-000000000000}"/>
  <bookViews>
    <workbookView xWindow="-110" yWindow="-110" windowWidth="22780" windowHeight="14660" xr2:uid="{00000000-000D-0000-FFFF-FFFF00000000}"/>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33" sheetId="38" r:id="rId11"/>
    <sheet name="P34" sheetId="11" r:id="rId12"/>
    <sheet name="P35" sheetId="12" r:id="rId13"/>
    <sheet name="P36-P39" sheetId="33" r:id="rId14"/>
    <sheet name="P40-P41" sheetId="15" r:id="rId15"/>
    <sheet name="P42-P43" sheetId="16" r:id="rId16"/>
    <sheet name="P44" sheetId="42" r:id="rId17"/>
    <sheet name="P45" sheetId="18" r:id="rId18"/>
    <sheet name="P46-P47" sheetId="48" r:id="rId19"/>
    <sheet name="P48" sheetId="47" r:id="rId20"/>
    <sheet name="P49" sheetId="46" r:id="rId21"/>
    <sheet name="P50" sheetId="50" r:id="rId22"/>
    <sheet name="P51" sheetId="51" r:id="rId23"/>
    <sheet name="P52-P53" sheetId="52" r:id="rId24"/>
    <sheet name="P54-P55" sheetId="53" r:id="rId25"/>
    <sheet name="P56-P59" sheetId="41" r:id="rId26"/>
    <sheet name="P60-P61" sheetId="49" r:id="rId27"/>
    <sheet name="P62-P63" sheetId="44" r:id="rId28"/>
    <sheet name="P64-P65" sheetId="45" r:id="rId29"/>
    <sheet name="P66" sheetId="32" r:id="rId30"/>
  </sheets>
  <definedNames>
    <definedName name="_3" localSheetId="16">#REF!</definedName>
    <definedName name="_3" localSheetId="18">#REF!</definedName>
    <definedName name="_3" localSheetId="19">#REF!</definedName>
    <definedName name="_3" localSheetId="20">#REF!</definedName>
    <definedName name="_3">'P2'!$I$6</definedName>
    <definedName name="_4">#REF!</definedName>
    <definedName name="_Key1" localSheetId="10">'P32-33'!$AG$10:$AG$25</definedName>
    <definedName name="_Key1" localSheetId="4">'P8-P11'!#REF!</definedName>
    <definedName name="_Order1">255</definedName>
    <definedName name="_Regression_Int" localSheetId="5">1</definedName>
    <definedName name="_Regression_Int" localSheetId="6">1</definedName>
    <definedName name="_Regression_Int" localSheetId="7">1</definedName>
    <definedName name="_Regression_Int" localSheetId="8">1</definedName>
    <definedName name="_Regression_Int" localSheetId="9">1</definedName>
    <definedName name="_Regression_Int" localSheetId="10">1</definedName>
    <definedName name="_Regression_Int" localSheetId="11">1</definedName>
    <definedName name="_Regression_Int" localSheetId="12">1</definedName>
    <definedName name="_Regression_Int" localSheetId="13">1</definedName>
    <definedName name="_Regression_Int" localSheetId="14">1</definedName>
    <definedName name="_Regression_Int" localSheetId="15">1</definedName>
    <definedName name="_Regression_Int" localSheetId="17">1</definedName>
    <definedName name="_Regression_Int" localSheetId="3">1</definedName>
    <definedName name="_Regression_Int" localSheetId="4">1</definedName>
    <definedName name="_Sort" localSheetId="5">'P12-P15'!$A$15:$AD$80</definedName>
    <definedName name="_Sort" localSheetId="6">'P16-19'!$A$16:$AI$80</definedName>
    <definedName name="_Sort" localSheetId="8">'P24-P27'!$A$15:$AD$80</definedName>
    <definedName name="_Sort" localSheetId="9">'P28-31'!$A$16:$AI$80</definedName>
    <definedName name="_Sort" localSheetId="10">'P32-33'!$AG$10:$AG$25</definedName>
    <definedName name="_Sort" localSheetId="15">'P42-P43'!$A$13:$AE$27</definedName>
    <definedName name="_Sort" localSheetId="16">#REF!</definedName>
    <definedName name="_Sort" localSheetId="17">'P45'!$A$15:$J$21</definedName>
    <definedName name="_Sort" localSheetId="18">#REF!</definedName>
    <definedName name="_Sort" localSheetId="19">#REF!</definedName>
    <definedName name="_Sort" localSheetId="20">#REF!</definedName>
    <definedName name="_Sort" localSheetId="4">'P8-P11'!#REF!</definedName>
    <definedName name="_Sort">'P4-P7'!$A$15:$Y$37</definedName>
    <definedName name="_Sort2">#REF!</definedName>
    <definedName name="_xlnm.Print_Area" localSheetId="0">'P1'!$A$1:$N$53</definedName>
    <definedName name="_xlnm.Print_Area" localSheetId="5">'P12-P15'!$A$1:$AD$84</definedName>
    <definedName name="_xlnm.Print_Area" localSheetId="6">'P16-19'!$A$1:$AI$84</definedName>
    <definedName name="_xlnm.Print_Area" localSheetId="1">'P2'!$A$1:$N$38</definedName>
    <definedName name="_xlnm.Print_Area" localSheetId="7">'P20-P23'!$A$1:$U$91</definedName>
    <definedName name="_xlnm.Print_Area" localSheetId="8">'P24-P27'!$A$1:$AD$92</definedName>
    <definedName name="_xlnm.Print_Area" localSheetId="9">'P28-31'!$A$1:$AI$91</definedName>
    <definedName name="_xlnm.Print_Area" localSheetId="2">'P3'!$A$1:$N$44</definedName>
    <definedName name="_xlnm.Print_Area" localSheetId="10">'P32-33'!$A$1:$AI$49</definedName>
    <definedName name="_xlnm.Print_Area" localSheetId="12">'P35'!$A$1:$R$24</definedName>
    <definedName name="_xlnm.Print_Area" localSheetId="13">'P36-P39'!$A$1:$X$98</definedName>
    <definedName name="_xlnm.Print_Area" localSheetId="14">'P40-P41'!$A$1:$T$100</definedName>
    <definedName name="_xlnm.Print_Area" localSheetId="16">'P44'!$A$1:$J$47</definedName>
    <definedName name="_xlnm.Print_Area" localSheetId="17">'P45'!$A$1:$U$31</definedName>
    <definedName name="_xlnm.Print_Area" localSheetId="18">'P46-P47'!$A$1:$AC$46</definedName>
    <definedName name="_xlnm.Print_Area" localSheetId="19">'P48'!$A$1:$Q$48</definedName>
    <definedName name="_xlnm.Print_Area" localSheetId="20">'P49'!$A$1:$M$30</definedName>
    <definedName name="_xlnm.Print_Area" localSheetId="3">'P4-P7'!$A$1:$Y$83</definedName>
    <definedName name="_xlnm.Print_Area" localSheetId="21">'P50'!$A$1:$J$48</definedName>
    <definedName name="_xlnm.Print_Area" localSheetId="23">'P52-P53'!$A$1:$Z$42</definedName>
    <definedName name="_xlnm.Print_Area" localSheetId="24">'P54-P55'!$A$1:$AA$46</definedName>
    <definedName name="_xlnm.Print_Area" localSheetId="25">'P56-P59'!$A$1:$AB$150</definedName>
    <definedName name="_xlnm.Print_Area" localSheetId="26">'P60-P61'!$A$1:$AF$96</definedName>
    <definedName name="_xlnm.Print_Area" localSheetId="27">'P62-P63'!$A$1:$AE$78</definedName>
    <definedName name="_xlnm.Print_Area" localSheetId="28">'P64-P65'!$A$1:$X$76</definedName>
    <definedName name="_xlnm.Print_Area" localSheetId="29">'P66'!$A$1:$Q$74</definedName>
    <definedName name="_xlnm.Print_Area" localSheetId="4">'P8-P11'!$A$1:$X$84</definedName>
    <definedName name="Print_Area_MI" localSheetId="5">'P12-P15'!$A$45:$AB$84</definedName>
    <definedName name="Print_Area_MI" localSheetId="6">'P16-19'!$A$46:$AI$83</definedName>
    <definedName name="Print_Area_MI" localSheetId="7">'P20-P23'!$A$8:$K$76</definedName>
    <definedName name="Print_Area_MI" localSheetId="8">'P24-P27'!$O$4:$AD$43</definedName>
    <definedName name="Print_Area_MI" localSheetId="9">'P28-31'!$A$46:$AI$91</definedName>
    <definedName name="Print_Area_MI" localSheetId="10">'P32-33'!$A$8:$L$11</definedName>
    <definedName name="Print_Area_MI" localSheetId="16">'P44'!#REF!</definedName>
    <definedName name="Print_Area_MI" localSheetId="18">'P46-P47'!#REF!</definedName>
    <definedName name="Print_Area_MI" localSheetId="19">'P48'!#REF!</definedName>
    <definedName name="Print_Area_MI" localSheetId="20">'P49'!#REF!</definedName>
    <definedName name="Print_Area_MI" localSheetId="4">'P8-P11'!$A$8:$L$47</definedName>
    <definedName name="_xlnm.Print_Titles" localSheetId="5">'P12-P15'!$1:$6</definedName>
    <definedName name="_xlnm.Print_Titles" localSheetId="6">'P16-19'!$1:$7</definedName>
    <definedName name="_xlnm.Print_Titles" localSheetId="7">'P20-P23'!$1:$7</definedName>
    <definedName name="_xlnm.Print_Titles" localSheetId="8">'P24-P27'!$1:$6</definedName>
    <definedName name="_xlnm.Print_Titles" localSheetId="9">'P28-31'!$1:$7</definedName>
    <definedName name="_xlnm.Print_Titles" localSheetId="10">'P32-33'!$1:$7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'P49'!$1:$6</definedName>
    <definedName name="_xlnm.Print_Titles" localSheetId="3">'P4-P7'!$1:$7</definedName>
    <definedName name="_xlnm.Print_Titles" localSheetId="4">'P8-P11'!$1:$7</definedName>
    <definedName name="Print_Titles_MI" localSheetId="5">'P12-P15'!$1:$6</definedName>
    <definedName name="Print_Titles_MI" localSheetId="6">'P16-19'!$1:$7</definedName>
    <definedName name="Print_Titles_MI" localSheetId="7">'P20-P23'!$1:$7</definedName>
    <definedName name="Print_Titles_MI" localSheetId="8">'P24-P27'!$1:$6</definedName>
    <definedName name="Print_Titles_MI" localSheetId="9">'P28-31'!$1:$7</definedName>
    <definedName name="Print_Titles_MI" localSheetId="10">'P32-33'!$1:$7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'P49'!$1:$6</definedName>
    <definedName name="Print_Titles_MI" localSheetId="3">'P4-P7'!$1:$7</definedName>
    <definedName name="Print_Titles_MI" localSheetId="4">'P8-P11'!$1:$7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G15" i="1"/>
  <c r="I15" i="1"/>
  <c r="H42" i="1"/>
  <c r="L42" i="1"/>
  <c r="K42" i="1" s="1"/>
  <c r="K43" i="1" s="1"/>
  <c r="H43" i="1"/>
  <c r="V37" i="41"/>
  <c r="V69" i="41"/>
  <c r="Q21" i="53"/>
  <c r="R21" i="53"/>
  <c r="S21" i="53"/>
  <c r="T21" i="53"/>
  <c r="U21" i="53"/>
  <c r="V21" i="53"/>
  <c r="W21" i="53"/>
  <c r="X21" i="53"/>
  <c r="Y21" i="53"/>
  <c r="Z21" i="53"/>
  <c r="E22" i="52"/>
  <c r="F22" i="52"/>
  <c r="G22" i="52"/>
  <c r="H22" i="52"/>
  <c r="I22" i="52"/>
  <c r="J22" i="52"/>
  <c r="K22" i="52"/>
  <c r="L22" i="52"/>
  <c r="M22" i="52"/>
  <c r="N22" i="52"/>
  <c r="O22" i="52"/>
  <c r="P22" i="52"/>
  <c r="Q22" i="52"/>
  <c r="R22" i="52"/>
  <c r="S22" i="52"/>
  <c r="T22" i="52"/>
  <c r="U22" i="52"/>
  <c r="V22" i="52"/>
  <c r="W22" i="52"/>
  <c r="B28" i="18"/>
  <c r="E28" i="18"/>
  <c r="H28" i="18"/>
  <c r="K28" i="18"/>
  <c r="N28" i="18"/>
  <c r="Q28" i="18"/>
  <c r="Z8" i="16"/>
  <c r="AA8" i="16"/>
  <c r="Z10" i="16"/>
  <c r="AA10" i="16"/>
  <c r="Z24" i="16"/>
  <c r="AA24" i="16"/>
  <c r="Z25" i="16"/>
  <c r="AA25" i="16"/>
  <c r="L43" i="1" l="1"/>
  <c r="T42" i="5"/>
  <c r="T38" i="5"/>
  <c r="T15" i="5"/>
  <c r="T9" i="5"/>
  <c r="N42" i="5"/>
  <c r="N38" i="5"/>
  <c r="M21" i="5"/>
  <c r="M18" i="5"/>
  <c r="N15" i="5"/>
  <c r="M15" i="5"/>
  <c r="N9" i="5"/>
  <c r="M9" i="5"/>
  <c r="J21" i="5"/>
  <c r="H21" i="5"/>
  <c r="J18" i="5"/>
  <c r="H18" i="5"/>
  <c r="J15" i="5"/>
  <c r="H15" i="5"/>
  <c r="J9" i="5"/>
  <c r="H9" i="5"/>
  <c r="D28" i="3"/>
  <c r="D27" i="3"/>
  <c r="B28" i="3"/>
  <c r="B27" i="3"/>
</calcChain>
</file>

<file path=xl/sharedStrings.xml><?xml version="1.0" encoding="utf-8"?>
<sst xmlns="http://schemas.openxmlformats.org/spreadsheetml/2006/main" count="3966" uniqueCount="1207">
  <si>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</si>
  <si>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</si>
  <si>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</si>
  <si>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</si>
  <si>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</si>
  <si>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</si>
  <si>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</si>
  <si>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</si>
  <si>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</si>
  <si>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</si>
  <si>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</si>
  <si>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</si>
  <si>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</si>
  <si>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</si>
  <si>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</si>
  <si>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</si>
  <si>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</si>
  <si>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</si>
  <si>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</si>
  <si>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</si>
  <si>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</si>
  <si>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</si>
  <si>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</si>
  <si>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</si>
  <si>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</si>
  <si>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</si>
  <si>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</si>
  <si>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</si>
  <si>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</si>
  <si>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</si>
  <si>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</si>
  <si>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</si>
  <si>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</si>
  <si>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</si>
  <si>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</si>
  <si>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</si>
  <si>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</si>
  <si>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</si>
  <si>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</si>
  <si>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</si>
  <si>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</si>
  <si>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</si>
  <si>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</si>
  <si>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</si>
  <si>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</si>
  <si>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</si>
  <si>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</si>
  <si>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</si>
  <si>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</si>
  <si>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</si>
  <si>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</si>
  <si>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</si>
  <si>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</si>
  <si>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</si>
  <si>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</si>
  <si>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</si>
  <si>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</si>
  <si>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</si>
  <si>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</si>
  <si>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</si>
  <si>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</si>
  <si>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</si>
  <si>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</si>
  <si>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</si>
  <si>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</si>
  <si>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</si>
  <si>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</si>
  <si>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</si>
  <si>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</si>
  <si>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</si>
  <si>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</si>
  <si>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</si>
  <si>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</si>
  <si>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</si>
  <si>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</si>
  <si>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</si>
  <si>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</si>
  <si>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</si>
  <si>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</si>
  <si>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</si>
  <si>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</si>
  <si>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</si>
  <si>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</si>
  <si>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</si>
  <si>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</si>
  <si>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</si>
  <si>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</si>
  <si>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</si>
  <si>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</si>
  <si>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</si>
  <si>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</si>
  <si>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</si>
  <si>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</si>
  <si>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</si>
  <si>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</si>
  <si>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</si>
  <si>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</si>
  <si>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</si>
  <si>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</si>
  <si>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長久手市</t>
    <rPh sb="4" eb="5">
      <t>シ</t>
    </rPh>
    <phoneticPr fontId="8"/>
  </si>
  <si>
    <t>　あま市</t>
    <rPh sb="3" eb="4">
      <t>シ</t>
    </rPh>
    <phoneticPr fontId="8"/>
  </si>
  <si>
    <t>　みよし市</t>
    <rPh sb="4" eb="5">
      <t>シ</t>
    </rPh>
    <phoneticPr fontId="8"/>
  </si>
  <si>
    <t>　弥富市</t>
    <rPh sb="3" eb="4">
      <t>シ</t>
    </rPh>
    <phoneticPr fontId="8"/>
  </si>
  <si>
    <t>　北名古屋市</t>
    <rPh sb="1" eb="2">
      <t>キタ</t>
    </rPh>
    <rPh sb="2" eb="5">
      <t>ナゴヤ</t>
    </rPh>
    <rPh sb="5" eb="6">
      <t>シ</t>
    </rPh>
    <phoneticPr fontId="8"/>
  </si>
  <si>
    <t>　愛西市</t>
    <rPh sb="1" eb="2">
      <t>アイ</t>
    </rPh>
    <rPh sb="2" eb="3">
      <t>ニシ</t>
    </rPh>
    <rPh sb="3" eb="4">
      <t>シ</t>
    </rPh>
    <phoneticPr fontId="8"/>
  </si>
  <si>
    <t>　日進市</t>
  </si>
  <si>
    <t>　豊明市</t>
  </si>
  <si>
    <t>　岩倉市</t>
  </si>
  <si>
    <t>　高浜市</t>
  </si>
  <si>
    <t>　尾張旭市</t>
  </si>
  <si>
    <t>　知立市</t>
  </si>
  <si>
    <t>　知多市</t>
  </si>
  <si>
    <t>　大府市</t>
  </si>
  <si>
    <t>　東海市</t>
  </si>
  <si>
    <t>　稲沢市</t>
  </si>
  <si>
    <t>　小牧市</t>
  </si>
  <si>
    <t>　江南市</t>
  </si>
  <si>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</si>
  <si>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</si>
  <si>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</si>
  <si>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</si>
  <si>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</si>
  <si>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</si>
  <si>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</si>
  <si>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</si>
  <si>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</si>
  <si>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</si>
  <si>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</si>
  <si>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</si>
  <si>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</si>
  <si>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</si>
  <si>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</si>
  <si>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</si>
  <si>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</si>
  <si>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rPh sb="5" eb="6">
      <t>シ</t>
    </rPh>
    <rPh sb="6" eb="7">
      <t>ショ</t>
    </rPh>
    <phoneticPr fontId="8"/>
  </si>
  <si>
    <t>　碧南市</t>
  </si>
  <si>
    <t>（西三河）</t>
  </si>
  <si>
    <t>　阿久比町</t>
  </si>
  <si>
    <t>　常滑市</t>
  </si>
  <si>
    <t>（知　多）</t>
  </si>
  <si>
    <t>（海　部）</t>
  </si>
  <si>
    <t>　清須市</t>
    <rPh sb="1" eb="3">
      <t>キヨス</t>
    </rPh>
    <rPh sb="3" eb="4">
      <t>シ</t>
    </rPh>
    <phoneticPr fontId="8"/>
  </si>
  <si>
    <t>（尾　張）</t>
  </si>
  <si>
    <t>国立</t>
  </si>
  <si>
    <t>うち男</t>
  </si>
  <si>
    <t>女</t>
  </si>
  <si>
    <t>男</t>
  </si>
  <si>
    <t>区  分</t>
    <phoneticPr fontId="8"/>
  </si>
  <si>
    <t>（ 本 務 者 ）</t>
    <phoneticPr fontId="8"/>
  </si>
  <si>
    <t>兼　　務</t>
    <phoneticPr fontId="8"/>
  </si>
  <si>
    <t>本　　務</t>
    <phoneticPr fontId="8"/>
  </si>
  <si>
    <t>５歳児</t>
    <phoneticPr fontId="8"/>
  </si>
  <si>
    <t>４歳児</t>
    <phoneticPr fontId="8"/>
  </si>
  <si>
    <t>３歳児</t>
    <phoneticPr fontId="8"/>
  </si>
  <si>
    <t>学級数</t>
  </si>
  <si>
    <t>（）内分園
数再掲</t>
    <rPh sb="2" eb="3">
      <t>ナイ</t>
    </rPh>
    <rPh sb="3" eb="4">
      <t>ブン</t>
    </rPh>
    <rPh sb="4" eb="5">
      <t>エン</t>
    </rPh>
    <rPh sb="6" eb="7">
      <t>カズ</t>
    </rPh>
    <rPh sb="7" eb="9">
      <t>サイケイ</t>
    </rPh>
    <phoneticPr fontId="8"/>
  </si>
  <si>
    <t>修了者数</t>
    <phoneticPr fontId="8"/>
  </si>
  <si>
    <t>職　員　数</t>
    <phoneticPr fontId="8"/>
  </si>
  <si>
    <t>数</t>
  </si>
  <si>
    <t>員</t>
  </si>
  <si>
    <t>教</t>
  </si>
  <si>
    <t>者</t>
  </si>
  <si>
    <t>園</t>
  </si>
  <si>
    <t>幼稚園数</t>
  </si>
  <si>
    <t>（１）園数、学級数、在園者数、教員数、職員数、前年度修了者数</t>
    <phoneticPr fontId="8"/>
  </si>
  <si>
    <t>７ 幼 稚 園</t>
    <rPh sb="2" eb="7">
      <t>ヨウチエン</t>
    </rPh>
    <phoneticPr fontId="8"/>
  </si>
  <si>
    <t>〔　学　　校　　種　　別　〕</t>
    <rPh sb="2" eb="6">
      <t>ガッコウ</t>
    </rPh>
    <rPh sb="8" eb="12">
      <t>シュベツ</t>
    </rPh>
    <phoneticPr fontId="2"/>
  </si>
  <si>
    <t>幼稚園</t>
    <phoneticPr fontId="8"/>
  </si>
  <si>
    <t>　豊根村</t>
  </si>
  <si>
    <t>　東栄町</t>
  </si>
  <si>
    <t>　設楽町</t>
  </si>
  <si>
    <t>（新城設楽支所）</t>
    <phoneticPr fontId="8"/>
  </si>
  <si>
    <t>　田原市</t>
    <rPh sb="3" eb="4">
      <t>シ</t>
    </rPh>
    <phoneticPr fontId="8"/>
  </si>
  <si>
    <t>（東三河）</t>
  </si>
  <si>
    <t xml:space="preserve">  みよし市</t>
    <rPh sb="5" eb="6">
      <t>シ</t>
    </rPh>
    <phoneticPr fontId="8"/>
  </si>
  <si>
    <t>　武豊町</t>
  </si>
  <si>
    <t>　南知多町</t>
  </si>
  <si>
    <t>　東海市</t>
    <phoneticPr fontId="8"/>
  </si>
  <si>
    <t>　東郷町</t>
  </si>
  <si>
    <t>　清須市</t>
    <rPh sb="2" eb="3">
      <t>ス</t>
    </rPh>
    <rPh sb="3" eb="4">
      <t>シ</t>
    </rPh>
    <phoneticPr fontId="8"/>
  </si>
  <si>
    <t>市町村立</t>
  </si>
  <si>
    <t>特別支援</t>
    <phoneticPr fontId="8"/>
  </si>
  <si>
    <t>複　式</t>
  </si>
  <si>
    <t>単　式</t>
  </si>
  <si>
    <t>区  分</t>
    <phoneticPr fontId="8"/>
  </si>
  <si>
    <t>外国人児童数（再掲）</t>
    <rPh sb="7" eb="9">
      <t>サイケイ</t>
    </rPh>
    <phoneticPr fontId="8"/>
  </si>
  <si>
    <t>６学年</t>
    <phoneticPr fontId="8"/>
  </si>
  <si>
    <t>５学年</t>
    <phoneticPr fontId="8"/>
  </si>
  <si>
    <t>４学年</t>
    <phoneticPr fontId="8"/>
  </si>
  <si>
    <t>３学年</t>
    <phoneticPr fontId="8"/>
  </si>
  <si>
    <t>２学年</t>
    <phoneticPr fontId="8"/>
  </si>
  <si>
    <t>１学年</t>
    <phoneticPr fontId="8"/>
  </si>
  <si>
    <t>（）内分校数再掲</t>
    <rPh sb="3" eb="5">
      <t>ブンコウ</t>
    </rPh>
    <rPh sb="5" eb="6">
      <t>スウ</t>
    </rPh>
    <rPh sb="6" eb="8">
      <t>サイケイ</t>
    </rPh>
    <phoneticPr fontId="8"/>
  </si>
  <si>
    <t>童</t>
  </si>
  <si>
    <t>児</t>
  </si>
  <si>
    <t xml:space="preserve">    学級数</t>
  </si>
  <si>
    <t>学校数</t>
    <phoneticPr fontId="8"/>
  </si>
  <si>
    <t>（１）学校数、学級数、児童数</t>
    <rPh sb="11" eb="13">
      <t>ジドウ</t>
    </rPh>
    <phoneticPr fontId="8"/>
  </si>
  <si>
    <t>８ 小 学 校</t>
    <rPh sb="2" eb="7">
      <t>ショウガッコウ</t>
    </rPh>
    <phoneticPr fontId="8"/>
  </si>
  <si>
    <t>小学校</t>
    <phoneticPr fontId="8"/>
  </si>
  <si>
    <t>小学校</t>
  </si>
  <si>
    <t>（注）「休職」には、教員組合事務専従者は含まない。</t>
  </si>
  <si>
    <t>（新城設楽支所）</t>
    <phoneticPr fontId="8"/>
  </si>
  <si>
    <t>　弥富市</t>
    <rPh sb="1" eb="2">
      <t>ヤ</t>
    </rPh>
    <rPh sb="2" eb="3">
      <t>トミ</t>
    </rPh>
    <rPh sb="3" eb="4">
      <t>シ</t>
    </rPh>
    <phoneticPr fontId="8"/>
  </si>
  <si>
    <t xml:space="preserve">  愛西市</t>
    <rPh sb="2" eb="3">
      <t>アイ</t>
    </rPh>
    <rPh sb="3" eb="4">
      <t>ニシ</t>
    </rPh>
    <rPh sb="4" eb="5">
      <t>シ</t>
    </rPh>
    <phoneticPr fontId="8"/>
  </si>
  <si>
    <t>　</t>
  </si>
  <si>
    <t>業代替</t>
  </si>
  <si>
    <t>代　替</t>
  </si>
  <si>
    <t>うち男</t>
    <rPh sb="2" eb="3">
      <t>オトコ</t>
    </rPh>
    <phoneticPr fontId="8"/>
  </si>
  <si>
    <t>計</t>
    <rPh sb="0" eb="1">
      <t>ケイ</t>
    </rPh>
    <phoneticPr fontId="8"/>
  </si>
  <si>
    <t>うち男</t>
    <phoneticPr fontId="8"/>
  </si>
  <si>
    <t>区  分</t>
    <phoneticPr fontId="8"/>
  </si>
  <si>
    <t>育児休</t>
  </si>
  <si>
    <t>産　休</t>
  </si>
  <si>
    <t>休　職</t>
    <phoneticPr fontId="8"/>
  </si>
  <si>
    <t>市町村費負担の教員</t>
    <rPh sb="0" eb="3">
      <t>シチョウソン</t>
    </rPh>
    <rPh sb="3" eb="4">
      <t>ヒ</t>
    </rPh>
    <rPh sb="4" eb="6">
      <t>フタン</t>
    </rPh>
    <rPh sb="7" eb="9">
      <t>キョウイン</t>
    </rPh>
    <phoneticPr fontId="8"/>
  </si>
  <si>
    <t>講    師</t>
    <phoneticPr fontId="8"/>
  </si>
  <si>
    <t>栄養教諭</t>
    <rPh sb="0" eb="2">
      <t>エイヨウ</t>
    </rPh>
    <rPh sb="2" eb="4">
      <t>キョウユ</t>
    </rPh>
    <phoneticPr fontId="8"/>
  </si>
  <si>
    <t>養護教諭</t>
  </si>
  <si>
    <t>教　　諭</t>
  </si>
  <si>
    <t>主幹教諭</t>
    <rPh sb="0" eb="1">
      <t>シュ</t>
    </rPh>
    <rPh sb="1" eb="2">
      <t>ミキ</t>
    </rPh>
    <phoneticPr fontId="8"/>
  </si>
  <si>
    <t>教　　頭</t>
  </si>
  <si>
    <t>副校長</t>
    <rPh sb="0" eb="1">
      <t>フク</t>
    </rPh>
    <rPh sb="1" eb="3">
      <t>コウチョウ</t>
    </rPh>
    <phoneticPr fontId="8"/>
  </si>
  <si>
    <t>校　　長</t>
  </si>
  <si>
    <t>兼務者</t>
    <phoneticPr fontId="8"/>
  </si>
  <si>
    <t>本務者の再掲</t>
    <phoneticPr fontId="8"/>
  </si>
  <si>
    <t>務</t>
  </si>
  <si>
    <t>本</t>
  </si>
  <si>
    <t>（２）職名別　教員数</t>
    <phoneticPr fontId="8"/>
  </si>
  <si>
    <t>区  分</t>
    <phoneticPr fontId="8"/>
  </si>
  <si>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</si>
  <si>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</si>
  <si>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</si>
  <si>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</si>
  <si>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</si>
  <si>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</si>
  <si>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</si>
  <si>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</si>
  <si>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8"/>
  </si>
  <si>
    <t>（新城設楽支所）</t>
    <phoneticPr fontId="8"/>
  </si>
  <si>
    <t>特別支援</t>
    <rPh sb="0" eb="2">
      <t>トクベツ</t>
    </rPh>
    <rPh sb="2" eb="4">
      <t>シエン</t>
    </rPh>
    <phoneticPr fontId="8"/>
  </si>
  <si>
    <t>複式</t>
  </si>
  <si>
    <t>単式</t>
  </si>
  <si>
    <t>外国人生徒数（再掲）</t>
    <rPh sb="3" eb="5">
      <t>セイト</t>
    </rPh>
    <rPh sb="7" eb="9">
      <t>サイケイ</t>
    </rPh>
    <phoneticPr fontId="8"/>
  </si>
  <si>
    <t>２学年</t>
  </si>
  <si>
    <t>１学年</t>
  </si>
  <si>
    <t>（）内分校数再掲</t>
    <rPh sb="3" eb="4">
      <t>ブン</t>
    </rPh>
    <rPh sb="4" eb="6">
      <t>コウスウ</t>
    </rPh>
    <rPh sb="6" eb="8">
      <t>サイケイ</t>
    </rPh>
    <phoneticPr fontId="8"/>
  </si>
  <si>
    <t>徒</t>
  </si>
  <si>
    <t>生</t>
  </si>
  <si>
    <t xml:space="preserve">  学  級  数</t>
  </si>
  <si>
    <t>学校数</t>
    <phoneticPr fontId="8"/>
  </si>
  <si>
    <t>（１）学校数、学級数、生徒数</t>
    <phoneticPr fontId="8"/>
  </si>
  <si>
    <t>９ 中 学 校</t>
    <rPh sb="2" eb="7">
      <t>チュウガッコウ</t>
    </rPh>
    <phoneticPr fontId="8"/>
  </si>
  <si>
    <t>中学校</t>
  </si>
  <si>
    <t>（新城設楽支所）</t>
    <rPh sb="5" eb="6">
      <t>シ</t>
    </rPh>
    <rPh sb="6" eb="7">
      <t>ショ</t>
    </rPh>
    <phoneticPr fontId="8"/>
  </si>
  <si>
    <t xml:space="preserve">  岡崎市</t>
  </si>
  <si>
    <t>うち男</t>
    <phoneticPr fontId="8"/>
  </si>
  <si>
    <t>男</t>
    <phoneticPr fontId="8"/>
  </si>
  <si>
    <t>区  分</t>
    <phoneticPr fontId="8"/>
  </si>
  <si>
    <t>休　職</t>
    <rPh sb="0" eb="3">
      <t>キュウショク</t>
    </rPh>
    <phoneticPr fontId="8"/>
  </si>
  <si>
    <t>講    師</t>
    <phoneticPr fontId="8"/>
  </si>
  <si>
    <t>教　　諭</t>
    <phoneticPr fontId="8"/>
  </si>
  <si>
    <t>主幹教諭</t>
    <rPh sb="0" eb="2">
      <t>シュカン</t>
    </rPh>
    <rPh sb="2" eb="4">
      <t>キョウユ</t>
    </rPh>
    <phoneticPr fontId="8"/>
  </si>
  <si>
    <t>教　　頭</t>
    <phoneticPr fontId="8"/>
  </si>
  <si>
    <t>兼務者</t>
  </si>
  <si>
    <t>本務者の再掲</t>
    <phoneticPr fontId="8"/>
  </si>
  <si>
    <t>（２）職名別　教員数</t>
    <phoneticPr fontId="8"/>
  </si>
  <si>
    <t>警備員・その他</t>
    <phoneticPr fontId="8"/>
  </si>
  <si>
    <t>用 務 員</t>
    <phoneticPr fontId="8"/>
  </si>
  <si>
    <t>学校給食調理従事員</t>
    <phoneticPr fontId="8"/>
  </si>
  <si>
    <t>学校栄養職員</t>
    <phoneticPr fontId="8"/>
  </si>
  <si>
    <t>そ  の  他  の  者</t>
  </si>
  <si>
    <t>　　　負担法による者</t>
  </si>
  <si>
    <t>（３）職名別　本務職員数</t>
    <phoneticPr fontId="8"/>
  </si>
  <si>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</si>
  <si>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</si>
  <si>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8"/>
  </si>
  <si>
    <t>職業１と総合</t>
    <rPh sb="0" eb="2">
      <t>ショクギョウ</t>
    </rPh>
    <rPh sb="4" eb="6">
      <t>ソウゴウ</t>
    </rPh>
    <phoneticPr fontId="8"/>
  </si>
  <si>
    <t>普，職２以上と総合</t>
    <rPh sb="0" eb="1">
      <t>フツウ</t>
    </rPh>
    <rPh sb="2" eb="3">
      <t>ショク</t>
    </rPh>
    <rPh sb="4" eb="6">
      <t>イジョウ</t>
    </rPh>
    <rPh sb="7" eb="9">
      <t>ソウゴウ</t>
    </rPh>
    <phoneticPr fontId="8"/>
  </si>
  <si>
    <t>普通と職業１と総合</t>
    <rPh sb="0" eb="2">
      <t>フツウ</t>
    </rPh>
    <rPh sb="3" eb="5">
      <t>ショクギョウ</t>
    </rPh>
    <rPh sb="7" eb="9">
      <t>ソウゴウ</t>
    </rPh>
    <phoneticPr fontId="8"/>
  </si>
  <si>
    <t>普通と総　合</t>
    <rPh sb="0" eb="2">
      <t>フツウ</t>
    </rPh>
    <rPh sb="3" eb="6">
      <t>ソウゴウ</t>
    </rPh>
    <phoneticPr fontId="8"/>
  </si>
  <si>
    <t>職　業のみ　２以上</t>
    <rPh sb="0" eb="3">
      <t>ショクギョウ</t>
    </rPh>
    <rPh sb="7" eb="9">
      <t>２イジョウ</t>
    </rPh>
    <phoneticPr fontId="8"/>
  </si>
  <si>
    <t>普通と職　業２以上</t>
    <rPh sb="0" eb="2">
      <t>フツウ</t>
    </rPh>
    <rPh sb="3" eb="6">
      <t>ショクギョウ</t>
    </rPh>
    <rPh sb="7" eb="9">
      <t>２イジョウ</t>
    </rPh>
    <phoneticPr fontId="8"/>
  </si>
  <si>
    <t>普通と職業１</t>
    <rPh sb="0" eb="2">
      <t>フツウ</t>
    </rPh>
    <rPh sb="3" eb="5">
      <t>ショクギョウ</t>
    </rPh>
    <phoneticPr fontId="8"/>
  </si>
  <si>
    <t>（複数の学科を置くもの）</t>
    <rPh sb="1" eb="3">
      <t>フクスウ</t>
    </rPh>
    <rPh sb="4" eb="6">
      <t>ガッカ</t>
    </rPh>
    <rPh sb="7" eb="8">
      <t>オ</t>
    </rPh>
    <phoneticPr fontId="8"/>
  </si>
  <si>
    <t>総　　　　合　　　　校</t>
    <rPh sb="0" eb="6">
      <t>ソウゴウ</t>
    </rPh>
    <rPh sb="10" eb="11">
      <t>コウ</t>
    </rPh>
    <phoneticPr fontId="8"/>
  </si>
  <si>
    <t>（注）通信制課程を除く。</t>
    <rPh sb="1" eb="2">
      <t>チュウ</t>
    </rPh>
    <rPh sb="3" eb="6">
      <t>ツウシンセイ</t>
    </rPh>
    <rPh sb="6" eb="8">
      <t>カテイ</t>
    </rPh>
    <rPh sb="9" eb="10">
      <t>ノゾ</t>
    </rPh>
    <phoneticPr fontId="8"/>
  </si>
  <si>
    <t>総合</t>
    <rPh sb="0" eb="2">
      <t>ソウゴウ</t>
    </rPh>
    <phoneticPr fontId="8"/>
  </si>
  <si>
    <t>その他</t>
    <rPh sb="0" eb="3">
      <t>ソノタ</t>
    </rPh>
    <phoneticPr fontId="8"/>
  </si>
  <si>
    <t>福祉</t>
    <rPh sb="0" eb="2">
      <t>フクシ</t>
    </rPh>
    <phoneticPr fontId="8"/>
  </si>
  <si>
    <t>情報</t>
    <rPh sb="0" eb="2">
      <t>ジョウホウ</t>
    </rPh>
    <phoneticPr fontId="8"/>
  </si>
  <si>
    <t>看護</t>
    <rPh sb="0" eb="2">
      <t>カンゴ</t>
    </rPh>
    <phoneticPr fontId="8"/>
  </si>
  <si>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</si>
  <si>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</si>
  <si>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</si>
  <si>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</si>
  <si>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</si>
  <si>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</si>
  <si>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8"/>
  </si>
  <si>
    <t xml:space="preserve">             単　　　　　　独　　　　　　校</t>
    <rPh sb="13" eb="21">
      <t>タンドク</t>
    </rPh>
    <rPh sb="27" eb="28">
      <t>コウ</t>
    </rPh>
    <phoneticPr fontId="8"/>
  </si>
  <si>
    <t>（  ）内分校数再掲</t>
    <rPh sb="4" eb="5">
      <t>ナイ</t>
    </rPh>
    <rPh sb="5" eb="7">
      <t>ブンコウ</t>
    </rPh>
    <rPh sb="7" eb="8">
      <t>スウ</t>
    </rPh>
    <rPh sb="8" eb="9">
      <t>サイ</t>
    </rPh>
    <rPh sb="9" eb="10">
      <t>ケイ</t>
    </rPh>
    <phoneticPr fontId="8"/>
  </si>
  <si>
    <t>（２）単独・総合別　　学校数</t>
    <rPh sb="3" eb="5">
      <t>タンドク</t>
    </rPh>
    <rPh sb="6" eb="8">
      <t>ソウゴウ</t>
    </rPh>
    <rPh sb="8" eb="9">
      <t>ベツ</t>
    </rPh>
    <rPh sb="11" eb="13">
      <t>ガッコウ</t>
    </rPh>
    <rPh sb="13" eb="14">
      <t>スウ</t>
    </rPh>
    <phoneticPr fontId="8"/>
  </si>
  <si>
    <t>　全・定・通</t>
    <rPh sb="1" eb="2">
      <t>ゼン</t>
    </rPh>
    <rPh sb="3" eb="4">
      <t>テイ</t>
    </rPh>
    <rPh sb="5" eb="6">
      <t>ツウ</t>
    </rPh>
    <phoneticPr fontId="8"/>
  </si>
  <si>
    <t>定・通</t>
    <rPh sb="0" eb="1">
      <t>テイ</t>
    </rPh>
    <rPh sb="2" eb="3">
      <t>ツウ</t>
    </rPh>
    <phoneticPr fontId="8"/>
  </si>
  <si>
    <t>全・通</t>
    <rPh sb="0" eb="1">
      <t>ゼン</t>
    </rPh>
    <rPh sb="2" eb="3">
      <t>ツウ</t>
    </rPh>
    <phoneticPr fontId="8"/>
  </si>
  <si>
    <t>全・定</t>
    <rPh sb="0" eb="1">
      <t>ゼン</t>
    </rPh>
    <rPh sb="2" eb="3">
      <t>テイ</t>
    </rPh>
    <phoneticPr fontId="8"/>
  </si>
  <si>
    <t>通信制</t>
    <rPh sb="0" eb="3">
      <t>ツウシンセイ</t>
    </rPh>
    <phoneticPr fontId="8"/>
  </si>
  <si>
    <t>定時制</t>
    <rPh sb="0" eb="3">
      <t>テイジセイ</t>
    </rPh>
    <phoneticPr fontId="2"/>
  </si>
  <si>
    <t>全日制</t>
    <rPh sb="0" eb="3">
      <t>ゼンニチセイ</t>
    </rPh>
    <phoneticPr fontId="2"/>
  </si>
  <si>
    <t xml:space="preserve"> （３課程）</t>
    <rPh sb="3" eb="5">
      <t>カテイ</t>
    </rPh>
    <phoneticPr fontId="8"/>
  </si>
  <si>
    <t>（２つの課程を置くもの）</t>
    <rPh sb="4" eb="6">
      <t>カテイ</t>
    </rPh>
    <rPh sb="7" eb="8">
      <t>オ</t>
    </rPh>
    <phoneticPr fontId="8"/>
  </si>
  <si>
    <t>　  （ １つの課程を置くもの ）</t>
    <rPh sb="8" eb="10">
      <t>カテイ</t>
    </rPh>
    <rPh sb="11" eb="12">
      <t>オ</t>
    </rPh>
    <phoneticPr fontId="8"/>
  </si>
  <si>
    <t xml:space="preserve"> 併　置　校</t>
    <rPh sb="1" eb="4">
      <t>ヘイチ</t>
    </rPh>
    <rPh sb="5" eb="6">
      <t>コウ</t>
    </rPh>
    <phoneticPr fontId="8"/>
  </si>
  <si>
    <t xml:space="preserve">   併　　　置　　　校</t>
    <rPh sb="3" eb="8">
      <t>ヘイチ</t>
    </rPh>
    <rPh sb="11" eb="12">
      <t>コウ</t>
    </rPh>
    <phoneticPr fontId="8"/>
  </si>
  <si>
    <t xml:space="preserve">        独　　　立　　　校</t>
    <rPh sb="8" eb="13">
      <t>ドクリツ</t>
    </rPh>
    <rPh sb="16" eb="17">
      <t>コウ</t>
    </rPh>
    <phoneticPr fontId="8"/>
  </si>
  <si>
    <t>（１）課程別　　学校数</t>
    <rPh sb="3" eb="5">
      <t>カテイ</t>
    </rPh>
    <rPh sb="5" eb="6">
      <t>ベツ</t>
    </rPh>
    <rPh sb="8" eb="10">
      <t>ガッコウ</t>
    </rPh>
    <rPh sb="10" eb="11">
      <t>スウ</t>
    </rPh>
    <phoneticPr fontId="8"/>
  </si>
  <si>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</si>
  <si>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</si>
  <si>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</si>
  <si>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</si>
  <si>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</si>
  <si>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</si>
  <si>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</si>
  <si>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</si>
  <si>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</si>
  <si>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8"/>
  </si>
  <si>
    <t>国際教養</t>
    <rPh sb="0" eb="2">
      <t>コクサイ</t>
    </rPh>
    <rPh sb="2" eb="4">
      <t>キョウヨウ</t>
    </rPh>
    <phoneticPr fontId="8"/>
  </si>
  <si>
    <t>体育</t>
    <rPh sb="0" eb="2">
      <t>タイイク</t>
    </rPh>
    <phoneticPr fontId="8"/>
  </si>
  <si>
    <t>外国語</t>
    <rPh sb="0" eb="3">
      <t>ガイコクゴ</t>
    </rPh>
    <phoneticPr fontId="8"/>
  </si>
  <si>
    <t>美術</t>
    <rPh sb="0" eb="2">
      <t>ビジュツ</t>
    </rPh>
    <phoneticPr fontId="8"/>
  </si>
  <si>
    <t>音楽</t>
    <rPh sb="0" eb="2">
      <t>オンガク</t>
    </rPh>
    <phoneticPr fontId="8"/>
  </si>
  <si>
    <t>看護</t>
  </si>
  <si>
    <t>家庭</t>
  </si>
  <si>
    <t>水産</t>
  </si>
  <si>
    <t>商業</t>
  </si>
  <si>
    <t>工業</t>
  </si>
  <si>
    <t>農業</t>
  </si>
  <si>
    <t>普通</t>
  </si>
  <si>
    <t>区　　分</t>
    <rPh sb="0" eb="4">
      <t>クブン</t>
    </rPh>
    <phoneticPr fontId="8"/>
  </si>
  <si>
    <t>（３）学　　科　　数</t>
    <rPh sb="3" eb="7">
      <t>ガッカ</t>
    </rPh>
    <rPh sb="9" eb="10">
      <t>スウ</t>
    </rPh>
    <phoneticPr fontId="8"/>
  </si>
  <si>
    <t>　日進市</t>
    <rPh sb="3" eb="4">
      <t>シ</t>
    </rPh>
    <phoneticPr fontId="8"/>
  </si>
  <si>
    <t>　新城市</t>
    <rPh sb="1" eb="4">
      <t>シンシロシ</t>
    </rPh>
    <phoneticPr fontId="8"/>
  </si>
  <si>
    <t>市立</t>
  </si>
  <si>
    <t>県立</t>
  </si>
  <si>
    <t>定時制</t>
  </si>
  <si>
    <t>全日制</t>
  </si>
  <si>
    <t>（公立本科のみ）</t>
    <rPh sb="4" eb="5">
      <t>カ</t>
    </rPh>
    <phoneticPr fontId="8"/>
  </si>
  <si>
    <t>（）内分校数
再掲</t>
    <rPh sb="3" eb="4">
      <t>ブン</t>
    </rPh>
    <rPh sb="4" eb="6">
      <t>コウスウ</t>
    </rPh>
    <rPh sb="7" eb="9">
      <t>サイケイ</t>
    </rPh>
    <phoneticPr fontId="8"/>
  </si>
  <si>
    <t>専攻科生徒数</t>
  </si>
  <si>
    <t>本科（定時制）生徒数</t>
  </si>
  <si>
    <t>本科（全日制）生徒数</t>
  </si>
  <si>
    <t>学校数</t>
  </si>
  <si>
    <t>女</t>
    <rPh sb="0" eb="1">
      <t>オンナ</t>
    </rPh>
    <phoneticPr fontId="8"/>
  </si>
  <si>
    <t>男</t>
    <rPh sb="0" eb="1">
      <t>オトコ</t>
    </rPh>
    <phoneticPr fontId="8"/>
  </si>
  <si>
    <t>全 日 制</t>
    <rPh sb="0" eb="5">
      <t>ゼンニチセイ</t>
    </rPh>
    <phoneticPr fontId="8"/>
  </si>
  <si>
    <t>県　　立</t>
    <rPh sb="0" eb="4">
      <t>ケンリツ</t>
    </rPh>
    <phoneticPr fontId="8"/>
  </si>
  <si>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8"/>
  </si>
  <si>
    <t>４ 学 年</t>
    <phoneticPr fontId="8"/>
  </si>
  <si>
    <t>３ 学 年</t>
    <phoneticPr fontId="8"/>
  </si>
  <si>
    <t>２ 学 年</t>
    <phoneticPr fontId="8"/>
  </si>
  <si>
    <t>１ 学 年</t>
    <rPh sb="2" eb="5">
      <t>ガクネン</t>
    </rPh>
    <phoneticPr fontId="8"/>
  </si>
  <si>
    <t>定 時 制</t>
    <rPh sb="0" eb="3">
      <t>テイジ</t>
    </rPh>
    <rPh sb="3" eb="5">
      <t>ゼンニチセイ</t>
    </rPh>
    <phoneticPr fontId="8"/>
  </si>
  <si>
    <t xml:space="preserve">外国語  </t>
    <rPh sb="0" eb="3">
      <t>ガイコクゴ</t>
    </rPh>
    <phoneticPr fontId="8"/>
  </si>
  <si>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8"/>
  </si>
  <si>
    <t xml:space="preserve">   高等学校</t>
    <phoneticPr fontId="8"/>
  </si>
  <si>
    <t>（全日制）</t>
    <rPh sb="1" eb="4">
      <t>ゼンニチセイ</t>
    </rPh>
    <phoneticPr fontId="8"/>
  </si>
  <si>
    <t>国　　　立</t>
    <rPh sb="0" eb="5">
      <t>コクリツ</t>
    </rPh>
    <phoneticPr fontId="8"/>
  </si>
  <si>
    <t>全　日　制</t>
    <rPh sb="0" eb="5">
      <t>ゼンニチセイ</t>
    </rPh>
    <phoneticPr fontId="8"/>
  </si>
  <si>
    <t>総　　　計</t>
    <rPh sb="0" eb="5">
      <t>ソウケイ</t>
    </rPh>
    <phoneticPr fontId="8"/>
  </si>
  <si>
    <t>私　　　立</t>
  </si>
  <si>
    <t>市　　立</t>
  </si>
  <si>
    <t>県　　立</t>
  </si>
  <si>
    <t>公　　　立</t>
  </si>
  <si>
    <t>（全日制）</t>
  </si>
  <si>
    <t>国　　　立</t>
  </si>
  <si>
    <t>定　時　制</t>
  </si>
  <si>
    <t>全　日　制</t>
  </si>
  <si>
    <t>代替</t>
    <rPh sb="0" eb="2">
      <t>ダイタイ</t>
    </rPh>
    <phoneticPr fontId="8"/>
  </si>
  <si>
    <t>　区  分</t>
    <phoneticPr fontId="8"/>
  </si>
  <si>
    <t>産休</t>
    <rPh sb="0" eb="2">
      <t>サンキュウ</t>
    </rPh>
    <phoneticPr fontId="8"/>
  </si>
  <si>
    <t>休職</t>
  </si>
  <si>
    <t>警備員・その他</t>
    <rPh sb="0" eb="3">
      <t>ケイビイン</t>
    </rPh>
    <rPh sb="4" eb="7">
      <t>ソノタ</t>
    </rPh>
    <phoneticPr fontId="8"/>
  </si>
  <si>
    <t>技術職員</t>
    <rPh sb="0" eb="2">
      <t>ギジュツ</t>
    </rPh>
    <rPh sb="2" eb="4">
      <t>ショクイン</t>
    </rPh>
    <phoneticPr fontId="8"/>
  </si>
  <si>
    <t>学校図書館事務員</t>
    <rPh sb="0" eb="2">
      <t>ガッコウ</t>
    </rPh>
    <rPh sb="2" eb="5">
      <t>トショカン</t>
    </rPh>
    <rPh sb="5" eb="8">
      <t>ジムイン</t>
    </rPh>
    <phoneticPr fontId="8"/>
  </si>
  <si>
    <t>実習助手</t>
    <phoneticPr fontId="8"/>
  </si>
  <si>
    <t>うち学校図書館従事者</t>
    <rPh sb="2" eb="7">
      <t>ガッコウトショカン</t>
    </rPh>
    <rPh sb="7" eb="10">
      <t>ジュウジシャ</t>
    </rPh>
    <phoneticPr fontId="8"/>
  </si>
  <si>
    <t>主事・主事補等</t>
    <rPh sb="0" eb="2">
      <t>シュジ</t>
    </rPh>
    <rPh sb="3" eb="5">
      <t>シュジ</t>
    </rPh>
    <rPh sb="5" eb="6">
      <t>ホ</t>
    </rPh>
    <rPh sb="6" eb="7">
      <t>トウ</t>
    </rPh>
    <phoneticPr fontId="8"/>
  </si>
  <si>
    <t>区  分</t>
    <phoneticPr fontId="8"/>
  </si>
  <si>
    <t>本務者の再掲</t>
    <rPh sb="0" eb="2">
      <t>ホンム</t>
    </rPh>
    <rPh sb="2" eb="3">
      <t>シャ</t>
    </rPh>
    <rPh sb="4" eb="6">
      <t>サイケイ</t>
    </rPh>
    <phoneticPr fontId="8"/>
  </si>
  <si>
    <t>養護職員</t>
    <rPh sb="0" eb="2">
      <t>ヨウゴ</t>
    </rPh>
    <rPh sb="2" eb="4">
      <t>ショクイン</t>
    </rPh>
    <phoneticPr fontId="8"/>
  </si>
  <si>
    <t>事　　　　　　務　　　　　　職　　　　　　員</t>
    <rPh sb="0" eb="22">
      <t>ジムショクイン</t>
    </rPh>
    <phoneticPr fontId="8"/>
  </si>
  <si>
    <t>（８）職名別　本務職員数</t>
    <rPh sb="7" eb="9">
      <t>ホンム</t>
    </rPh>
    <rPh sb="9" eb="11">
      <t>ショクイン</t>
    </rPh>
    <phoneticPr fontId="8"/>
  </si>
  <si>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8"/>
  </si>
  <si>
    <t>定時制</t>
    <rPh sb="0" eb="3">
      <t>テイジセイ</t>
    </rPh>
    <phoneticPr fontId="8"/>
  </si>
  <si>
    <t>全日制</t>
    <rPh sb="0" eb="3">
      <t>ゼンニチセイ</t>
    </rPh>
    <phoneticPr fontId="8"/>
  </si>
  <si>
    <t>私　　　立</t>
    <rPh sb="0" eb="1">
      <t>シ</t>
    </rPh>
    <rPh sb="1" eb="5">
      <t>コウリツ</t>
    </rPh>
    <phoneticPr fontId="8"/>
  </si>
  <si>
    <t>市　　立</t>
    <rPh sb="0" eb="1">
      <t>シ</t>
    </rPh>
    <rPh sb="1" eb="4">
      <t>ケンリツ</t>
    </rPh>
    <phoneticPr fontId="8"/>
  </si>
  <si>
    <t>公　　　立</t>
    <rPh sb="0" eb="5">
      <t>コウリツ</t>
    </rPh>
    <phoneticPr fontId="8"/>
  </si>
  <si>
    <t>定　時　制</t>
    <rPh sb="0" eb="5">
      <t>テイジセイ</t>
    </rPh>
    <phoneticPr fontId="8"/>
  </si>
  <si>
    <t>代替</t>
    <phoneticPr fontId="8"/>
  </si>
  <si>
    <t>　区  分</t>
    <phoneticPr fontId="8"/>
  </si>
  <si>
    <t>産休</t>
    <phoneticPr fontId="8"/>
  </si>
  <si>
    <t>休職</t>
    <phoneticPr fontId="8"/>
  </si>
  <si>
    <t>講師</t>
    <phoneticPr fontId="8"/>
  </si>
  <si>
    <t>養護助教諭</t>
    <rPh sb="0" eb="2">
      <t>ヨウゴ</t>
    </rPh>
    <rPh sb="2" eb="5">
      <t>ジョキョウユ</t>
    </rPh>
    <phoneticPr fontId="8"/>
  </si>
  <si>
    <t>養護教諭</t>
    <phoneticPr fontId="8"/>
  </si>
  <si>
    <t>助教諭</t>
    <rPh sb="0" eb="1">
      <t>ジョ</t>
    </rPh>
    <rPh sb="1" eb="3">
      <t>キョウユ</t>
    </rPh>
    <phoneticPr fontId="8"/>
  </si>
  <si>
    <t>教　　諭</t>
    <rPh sb="0" eb="1">
      <t>キョウ</t>
    </rPh>
    <rPh sb="3" eb="4">
      <t>サトシ</t>
    </rPh>
    <phoneticPr fontId="8"/>
  </si>
  <si>
    <t>指導教諭</t>
    <rPh sb="0" eb="2">
      <t>シドウ</t>
    </rPh>
    <rPh sb="2" eb="4">
      <t>キョウユ</t>
    </rPh>
    <phoneticPr fontId="8"/>
  </si>
  <si>
    <t>教頭</t>
    <rPh sb="0" eb="2">
      <t>キョウトウ</t>
    </rPh>
    <phoneticPr fontId="8"/>
  </si>
  <si>
    <t>副校長</t>
    <rPh sb="0" eb="1">
      <t>フク</t>
    </rPh>
    <phoneticPr fontId="8"/>
  </si>
  <si>
    <t>校　　長</t>
    <phoneticPr fontId="8"/>
  </si>
  <si>
    <t>兼務者</t>
    <phoneticPr fontId="8"/>
  </si>
  <si>
    <t>本務者の再掲</t>
    <phoneticPr fontId="8"/>
  </si>
  <si>
    <t xml:space="preserve"> </t>
    <phoneticPr fontId="8"/>
  </si>
  <si>
    <t>（７）職名別　教員数</t>
    <phoneticPr fontId="8"/>
  </si>
  <si>
    <t>高等学校</t>
    <rPh sb="0" eb="2">
      <t>コウトウ</t>
    </rPh>
    <phoneticPr fontId="8"/>
  </si>
  <si>
    <t>高等学校</t>
    <rPh sb="0" eb="4">
      <t>コウトウガッコウ</t>
    </rPh>
    <phoneticPr fontId="8"/>
  </si>
  <si>
    <t>家　　庭</t>
    <rPh sb="0" eb="4">
      <t>カテイ</t>
    </rPh>
    <phoneticPr fontId="8"/>
  </si>
  <si>
    <t>私　　立</t>
    <rPh sb="0" eb="4">
      <t>シリツ</t>
    </rPh>
    <phoneticPr fontId="8"/>
  </si>
  <si>
    <t>以上</t>
    <rPh sb="0" eb="2">
      <t>イジョウ</t>
    </rPh>
    <phoneticPr fontId="8"/>
  </si>
  <si>
    <t>59歳</t>
  </si>
  <si>
    <t>49歳</t>
    <rPh sb="0" eb="3">
      <t>４９サイ</t>
    </rPh>
    <phoneticPr fontId="8"/>
  </si>
  <si>
    <t>39歳</t>
    <phoneticPr fontId="8"/>
  </si>
  <si>
    <t>29歳</t>
    <rPh sb="0" eb="3">
      <t>２９サイ</t>
    </rPh>
    <phoneticPr fontId="8"/>
  </si>
  <si>
    <t>24歳</t>
    <rPh sb="2" eb="3">
      <t>サイ</t>
    </rPh>
    <phoneticPr fontId="8"/>
  </si>
  <si>
    <t>60歳</t>
    <rPh sb="2" eb="3">
      <t>サイ</t>
    </rPh>
    <phoneticPr fontId="8"/>
  </si>
  <si>
    <t>50～</t>
  </si>
  <si>
    <t>40～</t>
    <phoneticPr fontId="8"/>
  </si>
  <si>
    <t>30～</t>
  </si>
  <si>
    <t>25～</t>
    <phoneticPr fontId="8"/>
  </si>
  <si>
    <t>20～</t>
    <phoneticPr fontId="8"/>
  </si>
  <si>
    <t>19歳</t>
  </si>
  <si>
    <t>18歳</t>
  </si>
  <si>
    <t>17歳</t>
  </si>
  <si>
    <t>16歳</t>
  </si>
  <si>
    <t>15歳</t>
    <rPh sb="0" eb="3">
      <t>１５サイ</t>
    </rPh>
    <phoneticPr fontId="8"/>
  </si>
  <si>
    <t>　イ　生　徒　数</t>
    <rPh sb="3" eb="8">
      <t>セイトスウ</t>
    </rPh>
    <phoneticPr fontId="8"/>
  </si>
  <si>
    <t>講師</t>
    <rPh sb="0" eb="2">
      <t>コウシ</t>
    </rPh>
    <phoneticPr fontId="8"/>
  </si>
  <si>
    <t>養護教諭</t>
    <rPh sb="0" eb="2">
      <t>ヨウゴ</t>
    </rPh>
    <rPh sb="2" eb="4">
      <t>キョウユ</t>
    </rPh>
    <phoneticPr fontId="8"/>
  </si>
  <si>
    <t>教諭</t>
    <rPh sb="0" eb="2">
      <t>キョウユ</t>
    </rPh>
    <phoneticPr fontId="8"/>
  </si>
  <si>
    <t>副校長</t>
    <rPh sb="0" eb="3">
      <t>フクコウチョウ</t>
    </rPh>
    <phoneticPr fontId="8"/>
  </si>
  <si>
    <t>校長</t>
    <rPh sb="0" eb="2">
      <t>コウチョウ</t>
    </rPh>
    <phoneticPr fontId="8"/>
  </si>
  <si>
    <t>兼 務 者</t>
    <rPh sb="0" eb="3">
      <t>ケンム</t>
    </rPh>
    <rPh sb="4" eb="5">
      <t>シャ</t>
    </rPh>
    <phoneticPr fontId="8"/>
  </si>
  <si>
    <t>職 員 数　(本務者)</t>
    <phoneticPr fontId="8"/>
  </si>
  <si>
    <t>教　　　　　　　　　　員　　　　　　　　　　数</t>
    <rPh sb="0" eb="23">
      <t>キョウインスウ</t>
    </rPh>
    <phoneticPr fontId="8"/>
  </si>
  <si>
    <t>　ア　教 員 数、 職 員 数</t>
    <rPh sb="3" eb="8">
      <t>キョウインスウ</t>
    </rPh>
    <rPh sb="10" eb="15">
      <t>ショクインスウ</t>
    </rPh>
    <phoneticPr fontId="8"/>
  </si>
  <si>
    <t>市　立</t>
    <rPh sb="0" eb="3">
      <t>シリツ</t>
    </rPh>
    <phoneticPr fontId="8"/>
  </si>
  <si>
    <t>県　立</t>
    <rPh sb="0" eb="3">
      <t>ケンリツ</t>
    </rPh>
    <phoneticPr fontId="8"/>
  </si>
  <si>
    <t>公　　立</t>
    <rPh sb="0" eb="4">
      <t>コウリツ</t>
    </rPh>
    <phoneticPr fontId="8"/>
  </si>
  <si>
    <t>国　　立</t>
    <rPh sb="0" eb="4">
      <t>コクリツ</t>
    </rPh>
    <phoneticPr fontId="8"/>
  </si>
  <si>
    <t>（ 県 立 ）</t>
    <rPh sb="2" eb="5">
      <t>ケンリツ</t>
    </rPh>
    <phoneticPr fontId="8"/>
  </si>
  <si>
    <t>聾　学　校</t>
    <rPh sb="0" eb="5">
      <t>ロウガッコウ</t>
    </rPh>
    <phoneticPr fontId="8"/>
  </si>
  <si>
    <t>盲　学　校</t>
    <rPh sb="0" eb="5">
      <t>モウガッコウ</t>
    </rPh>
    <phoneticPr fontId="8"/>
  </si>
  <si>
    <t>区　　分</t>
    <phoneticPr fontId="8"/>
  </si>
  <si>
    <t>別　　科</t>
    <rPh sb="0" eb="1">
      <t>ベツ</t>
    </rPh>
    <rPh sb="3" eb="4">
      <t>カ</t>
    </rPh>
    <phoneticPr fontId="8"/>
  </si>
  <si>
    <t>専　攻　科</t>
    <rPh sb="0" eb="5">
      <t>センコウカ</t>
    </rPh>
    <phoneticPr fontId="8"/>
  </si>
  <si>
    <t>１学年</t>
    <rPh sb="1" eb="3">
      <t>ガクネン</t>
    </rPh>
    <phoneticPr fontId="8"/>
  </si>
  <si>
    <t>高　　　等　　　部</t>
    <rPh sb="0" eb="5">
      <t>コウトウ</t>
    </rPh>
    <rPh sb="8" eb="9">
      <t>ショウガクブ</t>
    </rPh>
    <phoneticPr fontId="8"/>
  </si>
  <si>
    <t>高　　等　　部　( 本　　科 ）</t>
    <rPh sb="0" eb="4">
      <t>コウトウ</t>
    </rPh>
    <rPh sb="6" eb="7">
      <t>ショウガクブ</t>
    </rPh>
    <rPh sb="10" eb="14">
      <t>ホンカ</t>
    </rPh>
    <phoneticPr fontId="8"/>
  </si>
  <si>
    <t>中　　　学　　　部</t>
    <rPh sb="0" eb="1">
      <t>ナカ</t>
    </rPh>
    <rPh sb="4" eb="9">
      <t>ショウガクブ</t>
    </rPh>
    <phoneticPr fontId="8"/>
  </si>
  <si>
    <t>小　　　　　　　学　　　　　　　部</t>
    <rPh sb="0" eb="1">
      <t>ショウ</t>
    </rPh>
    <rPh sb="8" eb="17">
      <t>ショウガクブ</t>
    </rPh>
    <phoneticPr fontId="8"/>
  </si>
  <si>
    <t>幼　稚　部</t>
    <rPh sb="0" eb="5">
      <t>ヨウチブ</t>
    </rPh>
    <phoneticPr fontId="8"/>
  </si>
  <si>
    <t>重 心 病 棟</t>
    <rPh sb="0" eb="3">
      <t>ジュウシン</t>
    </rPh>
    <rPh sb="4" eb="5">
      <t>ビョウイン</t>
    </rPh>
    <rPh sb="6" eb="7">
      <t>トウ</t>
    </rPh>
    <phoneticPr fontId="8"/>
  </si>
  <si>
    <t>（下宿を含む）</t>
    <rPh sb="1" eb="3">
      <t>ゲシュク</t>
    </rPh>
    <rPh sb="4" eb="5">
      <t>フク</t>
    </rPh>
    <phoneticPr fontId="8"/>
  </si>
  <si>
    <t>そ の 他 の 医 療 機 関</t>
    <rPh sb="0" eb="5">
      <t>ソノタ</t>
    </rPh>
    <rPh sb="8" eb="15">
      <t>イリョウキカン</t>
    </rPh>
    <phoneticPr fontId="8"/>
  </si>
  <si>
    <t>国立療養所</t>
    <rPh sb="0" eb="2">
      <t>コクリツ</t>
    </rPh>
    <rPh sb="2" eb="5">
      <t>リョウヨウジョ</t>
    </rPh>
    <phoneticPr fontId="8"/>
  </si>
  <si>
    <t>児童福祉施設</t>
    <rPh sb="0" eb="2">
      <t>ジドウ</t>
    </rPh>
    <rPh sb="2" eb="6">
      <t>フクシシセツ</t>
    </rPh>
    <phoneticPr fontId="8"/>
  </si>
  <si>
    <t>寄　宿　舎</t>
    <rPh sb="0" eb="5">
      <t>キシュクシャ</t>
    </rPh>
    <phoneticPr fontId="8"/>
  </si>
  <si>
    <t>（２）通学状況別　　在学者数</t>
    <rPh sb="3" eb="5">
      <t>ツウガク</t>
    </rPh>
    <rPh sb="5" eb="7">
      <t>ジョウキョウ</t>
    </rPh>
    <rPh sb="7" eb="8">
      <t>ベツ</t>
    </rPh>
    <rPh sb="10" eb="14">
      <t>ザイガクシャスウ</t>
    </rPh>
    <phoneticPr fontId="8"/>
  </si>
  <si>
    <t>市　 立</t>
    <rPh sb="0" eb="4">
      <t>シリツ</t>
    </rPh>
    <phoneticPr fontId="8"/>
  </si>
  <si>
    <t>県　 立</t>
    <rPh sb="0" eb="4">
      <t>ケンリツ</t>
    </rPh>
    <phoneticPr fontId="8"/>
  </si>
  <si>
    <t>公　　 立</t>
    <rPh sb="0" eb="5">
      <t>コウリツ</t>
    </rPh>
    <phoneticPr fontId="8"/>
  </si>
  <si>
    <t>国　　 立</t>
    <rPh sb="0" eb="5">
      <t>コクリツ</t>
    </rPh>
    <phoneticPr fontId="8"/>
  </si>
  <si>
    <t>障 害</t>
    <rPh sb="0" eb="3">
      <t>ショウガイ</t>
    </rPh>
    <phoneticPr fontId="8"/>
  </si>
  <si>
    <t>別科</t>
    <rPh sb="0" eb="1">
      <t>ベツ</t>
    </rPh>
    <rPh sb="1" eb="2">
      <t>カ</t>
    </rPh>
    <phoneticPr fontId="8"/>
  </si>
  <si>
    <t>専攻科</t>
    <rPh sb="0" eb="3">
      <t>センコウカ</t>
    </rPh>
    <phoneticPr fontId="8"/>
  </si>
  <si>
    <t>本科</t>
    <rPh sb="0" eb="2">
      <t>ホンカ</t>
    </rPh>
    <phoneticPr fontId="8"/>
  </si>
  <si>
    <t>肢 体</t>
    <rPh sb="0" eb="3">
      <t>シタイ</t>
    </rPh>
    <phoneticPr fontId="8"/>
  </si>
  <si>
    <t>知 的</t>
    <rPh sb="0" eb="1">
      <t>チテキ</t>
    </rPh>
    <rPh sb="2" eb="3">
      <t>チテキ</t>
    </rPh>
    <phoneticPr fontId="8"/>
  </si>
  <si>
    <t>聾　学　校</t>
    <phoneticPr fontId="8"/>
  </si>
  <si>
    <t>盲　学　校</t>
    <phoneticPr fontId="8"/>
  </si>
  <si>
    <t>区　　分</t>
  </si>
  <si>
    <t>高　　等　　部</t>
    <rPh sb="0" eb="4">
      <t>コウトウ</t>
    </rPh>
    <rPh sb="6" eb="7">
      <t>ブ</t>
    </rPh>
    <phoneticPr fontId="8"/>
  </si>
  <si>
    <t>中　学　部</t>
  </si>
  <si>
    <t>小　学　部</t>
  </si>
  <si>
    <t>幼　稚　部</t>
  </si>
  <si>
    <t>（　）内分校再掲</t>
    <rPh sb="3" eb="4">
      <t>ウチ</t>
    </rPh>
    <rPh sb="4" eb="6">
      <t>ブンコウ</t>
    </rPh>
    <rPh sb="6" eb="7">
      <t>サイ</t>
    </rPh>
    <rPh sb="7" eb="8">
      <t>ケイ</t>
    </rPh>
    <phoneticPr fontId="8"/>
  </si>
  <si>
    <t>（１）学校数</t>
    <rPh sb="3" eb="5">
      <t>ガッコウ</t>
    </rPh>
    <rPh sb="5" eb="6">
      <t>スウ</t>
    </rPh>
    <phoneticPr fontId="8"/>
  </si>
  <si>
    <t>特別支援学校</t>
    <rPh sb="0" eb="2">
      <t>トクベツ</t>
    </rPh>
    <rPh sb="2" eb="4">
      <t>シエン</t>
    </rPh>
    <rPh sb="4" eb="6">
      <t>ガッコウ</t>
    </rPh>
    <phoneticPr fontId="8"/>
  </si>
  <si>
    <t>用務員</t>
    <rPh sb="0" eb="3">
      <t>ヨウムイン</t>
    </rPh>
    <phoneticPr fontId="8"/>
  </si>
  <si>
    <t>そ  の  他  の  者</t>
    <rPh sb="0" eb="4">
      <t>ソノタノモ</t>
    </rPh>
    <rPh sb="6" eb="7">
      <t>タ</t>
    </rPh>
    <rPh sb="12" eb="13">
      <t>モノ</t>
    </rPh>
    <phoneticPr fontId="8"/>
  </si>
  <si>
    <t>負担法による者</t>
    <rPh sb="0" eb="2">
      <t>フタン</t>
    </rPh>
    <rPh sb="2" eb="3">
      <t>ホウ</t>
    </rPh>
    <rPh sb="6" eb="7">
      <t>モノ</t>
    </rPh>
    <phoneticPr fontId="8"/>
  </si>
  <si>
    <t>（６）職 名 別　　本 務 職 員 数</t>
    <rPh sb="3" eb="6">
      <t>ショクメイ</t>
    </rPh>
    <rPh sb="7" eb="8">
      <t>ベツ</t>
    </rPh>
    <rPh sb="10" eb="13">
      <t>ホンム</t>
    </rPh>
    <rPh sb="14" eb="17">
      <t>ショクイン</t>
    </rPh>
    <rPh sb="18" eb="19">
      <t>キョウインスウ</t>
    </rPh>
    <phoneticPr fontId="8"/>
  </si>
  <si>
    <t>育児休業代替</t>
    <rPh sb="0" eb="2">
      <t>イクジ</t>
    </rPh>
    <rPh sb="2" eb="4">
      <t>キュウギョウ</t>
    </rPh>
    <rPh sb="4" eb="6">
      <t>ダイタイ</t>
    </rPh>
    <phoneticPr fontId="8"/>
  </si>
  <si>
    <t>休職</t>
    <rPh sb="0" eb="2">
      <t>キュウショク</t>
    </rPh>
    <phoneticPr fontId="8"/>
  </si>
  <si>
    <t>主幹
教諭</t>
    <rPh sb="0" eb="2">
      <t>シュカン</t>
    </rPh>
    <rPh sb="3" eb="5">
      <t>キョウユ</t>
    </rPh>
    <phoneticPr fontId="8"/>
  </si>
  <si>
    <t>兼務者</t>
    <rPh sb="0" eb="1">
      <t>ケン</t>
    </rPh>
    <rPh sb="1" eb="3">
      <t>ムシャ</t>
    </rPh>
    <phoneticPr fontId="8"/>
  </si>
  <si>
    <t>本務者の再掲</t>
    <rPh sb="0" eb="1">
      <t>ホン</t>
    </rPh>
    <rPh sb="1" eb="3">
      <t>ムシャ</t>
    </rPh>
    <rPh sb="4" eb="5">
      <t>サイ</t>
    </rPh>
    <rPh sb="5" eb="6">
      <t>ケイサイ</t>
    </rPh>
    <phoneticPr fontId="8"/>
  </si>
  <si>
    <t>本            務            者</t>
    <rPh sb="0" eb="1">
      <t>ホン</t>
    </rPh>
    <rPh sb="13" eb="27">
      <t>ムシャ</t>
    </rPh>
    <phoneticPr fontId="8"/>
  </si>
  <si>
    <t>（５）職 名 別　　教 員 数</t>
    <rPh sb="3" eb="6">
      <t>ショクメイ</t>
    </rPh>
    <rPh sb="7" eb="8">
      <t>ベツ</t>
    </rPh>
    <rPh sb="10" eb="15">
      <t>キョウインスウ</t>
    </rPh>
    <phoneticPr fontId="8"/>
  </si>
  <si>
    <t>各種学校</t>
    <rPh sb="0" eb="4">
      <t>カクシュガッコウ</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</si>
  <si>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</si>
  <si>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</si>
  <si>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</si>
  <si>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</si>
  <si>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</si>
  <si>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</si>
  <si>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</si>
  <si>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</si>
  <si>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</si>
  <si>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</si>
  <si>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</si>
  <si>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</si>
  <si>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</si>
  <si>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</si>
  <si>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</si>
  <si>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</si>
  <si>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</si>
  <si>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</si>
  <si>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</si>
  <si>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</si>
  <si>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</si>
  <si>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</si>
  <si>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年度</t>
    <rPh sb="0" eb="2">
      <t>ネンド</t>
    </rPh>
    <phoneticPr fontId="2"/>
  </si>
  <si>
    <t>元</t>
    <rPh sb="0" eb="1">
      <t>ヒラモト</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</si>
  <si>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</si>
  <si>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</si>
  <si>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</si>
  <si>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</si>
  <si>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</si>
  <si>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</si>
  <si>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</si>
  <si>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</si>
  <si>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</si>
  <si>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</si>
  <si>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</si>
  <si>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</si>
  <si>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</si>
  <si>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</si>
  <si>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</si>
  <si>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</si>
  <si>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</si>
  <si>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</si>
  <si>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</si>
  <si>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</si>
  <si>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</si>
  <si>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</si>
  <si>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</si>
  <si>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</si>
  <si>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</si>
  <si>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</si>
  <si>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</si>
  <si>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</si>
  <si>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</si>
  <si>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</si>
  <si>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</si>
  <si>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18</t>
  </si>
  <si>
    <t>25</t>
  </si>
  <si>
    <t>17</t>
  </si>
  <si>
    <t>16</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</si>
  <si>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</si>
  <si>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</si>
  <si>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</si>
  <si>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</si>
  <si>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</si>
  <si>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</si>
  <si>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</si>
  <si>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</si>
  <si>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</si>
  <si>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</si>
  <si>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</si>
  <si>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</si>
  <si>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</si>
  <si>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</si>
  <si>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</si>
  <si>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</si>
  <si>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</si>
  <si>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</si>
  <si>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</si>
  <si>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</si>
  <si>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</si>
  <si>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</si>
  <si>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t>
  </si>
  <si>
    <t>単位：校</t>
    <rPh sb="0" eb="2">
      <t>タンイ</t>
    </rPh>
    <rPh sb="3" eb="4">
      <t>コウ</t>
    </rPh>
    <phoneticPr fontId="2"/>
  </si>
  <si>
    <t>〔　推　　　　移　〕</t>
    <rPh sb="2" eb="8">
      <t>スイイ</t>
    </rPh>
    <phoneticPr fontId="2"/>
  </si>
  <si>
    <t>15</t>
  </si>
  <si>
    <t>22</t>
  </si>
  <si>
    <t>20</t>
  </si>
  <si>
    <t>14</t>
  </si>
  <si>
    <t>13</t>
  </si>
  <si>
    <t>12</t>
  </si>
  <si>
    <t>…</t>
  </si>
  <si>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</si>
  <si>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</si>
  <si>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</si>
  <si>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</si>
  <si>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</si>
  <si>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8"/>
  </si>
  <si>
    <t>（４）学校数、学級数、生徒数</t>
    <phoneticPr fontId="8"/>
  </si>
  <si>
    <t>生   徒   数</t>
    <phoneticPr fontId="8"/>
  </si>
  <si>
    <t>区  分</t>
    <phoneticPr fontId="8"/>
  </si>
  <si>
    <t>病 弱</t>
    <rPh sb="0" eb="1">
      <t>ビョウ</t>
    </rPh>
    <rPh sb="2" eb="3">
      <t>ジャク</t>
    </rPh>
    <phoneticPr fontId="2"/>
  </si>
  <si>
    <t>不 自 由</t>
    <rPh sb="0" eb="1">
      <t>フ</t>
    </rPh>
    <rPh sb="2" eb="3">
      <t>ジ</t>
    </rPh>
    <rPh sb="4" eb="5">
      <t>ユウ</t>
    </rPh>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</si>
  <si>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</si>
  <si>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8"/>
  </si>
  <si>
    <t>600～　699　</t>
    <phoneticPr fontId="2"/>
  </si>
  <si>
    <t>５学年</t>
    <rPh sb="1" eb="3">
      <t>ガクネン</t>
    </rPh>
    <phoneticPr fontId="8"/>
  </si>
  <si>
    <t>在</t>
    <rPh sb="0" eb="1">
      <t>ザイ</t>
    </rPh>
    <phoneticPr fontId="2"/>
  </si>
  <si>
    <t>　名古屋市</t>
    <rPh sb="1" eb="5">
      <t>ナゴヤシ</t>
    </rPh>
    <phoneticPr fontId="2"/>
  </si>
  <si>
    <t>県　　　立</t>
    <rPh sb="0" eb="1">
      <t>ケン</t>
    </rPh>
    <rPh sb="4" eb="5">
      <t>タテ</t>
    </rPh>
    <phoneticPr fontId="2"/>
  </si>
  <si>
    <t>家庭</t>
    <rPh sb="0" eb="2">
      <t>カテイ</t>
    </rPh>
    <phoneticPr fontId="8"/>
  </si>
  <si>
    <t>４ 学 年</t>
    <rPh sb="2" eb="3">
      <t>ガク</t>
    </rPh>
    <rPh sb="4" eb="5">
      <t>ネン</t>
    </rPh>
    <phoneticPr fontId="2"/>
  </si>
  <si>
    <t>　　　　　　　　　　本　　　　　　　　務　　　　　　　　者</t>
    <rPh sb="10" eb="20">
      <t>ホンム</t>
    </rPh>
    <rPh sb="28" eb="29">
      <t>シャ</t>
    </rPh>
    <phoneticPr fontId="8"/>
  </si>
  <si>
    <t>( 県 立 )</t>
    <rPh sb="2" eb="3">
      <t>ケン</t>
    </rPh>
    <rPh sb="4" eb="5">
      <t>リツ</t>
    </rPh>
    <phoneticPr fontId="2"/>
  </si>
  <si>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</si>
  <si>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8"/>
  </si>
  <si>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</si>
  <si>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</si>
  <si>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</si>
  <si>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</si>
  <si>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</si>
  <si>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8"/>
  </si>
  <si>
    <t>　　　場合もある。</t>
    <rPh sb="3" eb="5">
      <t>バアイ</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</si>
  <si>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</si>
  <si>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</si>
  <si>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</si>
  <si>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２４</t>
  </si>
  <si>
    <t>２５</t>
  </si>
  <si>
    <t>幼保連携型
認定こども園</t>
    <rPh sb="0" eb="1">
      <t>ヨウ</t>
    </rPh>
    <rPh sb="1" eb="2">
      <t>ホ</t>
    </rPh>
    <rPh sb="2" eb="5">
      <t>レンケイガタ</t>
    </rPh>
    <rPh sb="6" eb="8">
      <t>ニンテイ</t>
    </rPh>
    <rPh sb="11" eb="12">
      <t>エン</t>
    </rPh>
    <phoneticPr fontId="2"/>
  </si>
  <si>
    <t>２６</t>
  </si>
  <si>
    <t>計</t>
    <rPh sb="0" eb="1">
      <t>ケイ</t>
    </rPh>
    <phoneticPr fontId="10"/>
  </si>
  <si>
    <t>男</t>
    <rPh sb="0" eb="1">
      <t>オトコ</t>
    </rPh>
    <phoneticPr fontId="10"/>
  </si>
  <si>
    <t>女</t>
    <rPh sb="0" eb="1">
      <t>オンナ</t>
    </rPh>
    <phoneticPr fontId="10"/>
  </si>
  <si>
    <t>小学校</t>
    <phoneticPr fontId="8"/>
  </si>
  <si>
    <t>（３）職名別　本務職員数</t>
    <phoneticPr fontId="8"/>
  </si>
  <si>
    <t>区  分</t>
    <phoneticPr fontId="8"/>
  </si>
  <si>
    <t>警備員・その他</t>
    <phoneticPr fontId="8"/>
  </si>
  <si>
    <t>区  分</t>
    <phoneticPr fontId="8"/>
  </si>
  <si>
    <t>学校図書館事務員</t>
    <phoneticPr fontId="10"/>
  </si>
  <si>
    <t>　名古屋市</t>
    <phoneticPr fontId="2"/>
  </si>
  <si>
    <t>２７</t>
  </si>
  <si>
    <t>「職名別教員数」
以外の教員</t>
    <rPh sb="1" eb="3">
      <t>ショクメイ</t>
    </rPh>
    <rPh sb="3" eb="4">
      <t>ベツ</t>
    </rPh>
    <rPh sb="4" eb="6">
      <t>キョウイン</t>
    </rPh>
    <rPh sb="6" eb="7">
      <t>スウ</t>
    </rPh>
    <rPh sb="9" eb="11">
      <t>イガイ</t>
    </rPh>
    <phoneticPr fontId="9"/>
  </si>
  <si>
    <t>「職名別教員数｣
以外の教員</t>
    <rPh sb="1" eb="3">
      <t>ショクメイ</t>
    </rPh>
    <rPh sb="3" eb="4">
      <t>ベツ</t>
    </rPh>
    <rPh sb="4" eb="6">
      <t>キョウイン</t>
    </rPh>
    <rPh sb="6" eb="7">
      <t>スウ</t>
    </rPh>
    <rPh sb="9" eb="11">
      <t>イガイ</t>
    </rPh>
    <phoneticPr fontId="9"/>
  </si>
  <si>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</si>
  <si>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</si>
  <si>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</si>
  <si>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</si>
  <si>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</si>
  <si>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6"/>
  </si>
  <si>
    <t>男</t>
    <rPh sb="0" eb="1">
      <t>オトコ</t>
    </rPh>
    <phoneticPr fontId="6"/>
  </si>
  <si>
    <t>女</t>
    <rPh sb="0" eb="1">
      <t>オンナ</t>
    </rPh>
    <phoneticPr fontId="6"/>
  </si>
  <si>
    <t>私　　立</t>
    <rPh sb="0" eb="1">
      <t>ワタシ</t>
    </rPh>
    <rPh sb="3" eb="4">
      <t>タテ</t>
    </rPh>
    <phoneticPr fontId="2"/>
  </si>
  <si>
    <t>２８</t>
  </si>
  <si>
    <t>２９</t>
  </si>
  <si>
    <t>令和元年度</t>
    <rPh sb="0" eb="2">
      <t>レイワ</t>
    </rPh>
    <rPh sb="2" eb="3">
      <t>モト</t>
    </rPh>
    <rPh sb="3" eb="5">
      <t>ネンド</t>
    </rPh>
    <phoneticPr fontId="2"/>
  </si>
  <si>
    <t>３０</t>
  </si>
  <si>
    <t>令和</t>
    <rPh sb="0" eb="2">
      <t>レイワ</t>
    </rPh>
    <phoneticPr fontId="2"/>
  </si>
  <si>
    <t>義務教育学校</t>
  </si>
  <si>
    <t>義務教育学校</t>
    <rPh sb="0" eb="2">
      <t>ギム</t>
    </rPh>
    <rPh sb="2" eb="4">
      <t>キョウイク</t>
    </rPh>
    <rPh sb="4" eb="6">
      <t>ガッコウ</t>
    </rPh>
    <phoneticPr fontId="2"/>
  </si>
  <si>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</si>
  <si>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</si>
  <si>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</si>
  <si>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</si>
  <si>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</si>
  <si>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</si>
  <si>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</si>
  <si>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</si>
  <si>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</si>
  <si>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</si>
  <si>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</si>
  <si>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</si>
  <si>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</si>
  <si>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</si>
  <si>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</si>
  <si>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</si>
  <si>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</si>
  <si>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</si>
  <si>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</si>
  <si>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8"/>
  </si>
  <si>
    <t>８学年</t>
    <phoneticPr fontId="8"/>
  </si>
  <si>
    <t>９学年</t>
    <phoneticPr fontId="8"/>
  </si>
  <si>
    <t>複式</t>
    <phoneticPr fontId="2"/>
  </si>
  <si>
    <t>単式</t>
    <phoneticPr fontId="2"/>
  </si>
  <si>
    <t>特別
支援</t>
    <phoneticPr fontId="8"/>
  </si>
  <si>
    <t>警備員・
その他</t>
    <phoneticPr fontId="8"/>
  </si>
  <si>
    <t>学校栄養職員</t>
    <phoneticPr fontId="2"/>
  </si>
  <si>
    <t>校　長</t>
    <phoneticPr fontId="2"/>
  </si>
  <si>
    <t>教　頭</t>
    <phoneticPr fontId="2"/>
  </si>
  <si>
    <t>教　諭</t>
    <phoneticPr fontId="2"/>
  </si>
  <si>
    <t>講   師</t>
    <phoneticPr fontId="8"/>
  </si>
  <si>
    <t>１０ 義務教育学校</t>
    <rPh sb="3" eb="4">
      <t>タダシ</t>
    </rPh>
    <rPh sb="4" eb="5">
      <t>ツトム</t>
    </rPh>
    <rPh sb="5" eb="6">
      <t>キョウ</t>
    </rPh>
    <rPh sb="6" eb="7">
      <t>イク</t>
    </rPh>
    <rPh sb="7" eb="8">
      <t>ガク</t>
    </rPh>
    <rPh sb="8" eb="9">
      <t>コウ</t>
    </rPh>
    <phoneticPr fontId="8"/>
  </si>
  <si>
    <t>事 務 職 員</t>
    <phoneticPr fontId="2"/>
  </si>
  <si>
    <t>養 護 職 員</t>
    <phoneticPr fontId="2"/>
  </si>
  <si>
    <t>栄 養 職 員</t>
    <phoneticPr fontId="2"/>
  </si>
  <si>
    <t>用 務 員</t>
    <phoneticPr fontId="2"/>
  </si>
  <si>
    <t>学 校 給 食
調理従事員</t>
    <phoneticPr fontId="2"/>
  </si>
  <si>
    <t>１１ 高　等　学　校</t>
    <rPh sb="3" eb="10">
      <t>コウトウガッコウ</t>
    </rPh>
    <phoneticPr fontId="8"/>
  </si>
  <si>
    <t>１２ 特別支援学校</t>
    <rPh sb="3" eb="5">
      <t>トクベツ</t>
    </rPh>
    <rPh sb="5" eb="7">
      <t>シエン</t>
    </rPh>
    <rPh sb="7" eb="9">
      <t>ガッコウ</t>
    </rPh>
    <phoneticPr fontId="8"/>
  </si>
  <si>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</si>
  <si>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</si>
  <si>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</si>
  <si>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</si>
  <si>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</si>
  <si>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</si>
  <si>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</si>
  <si>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</si>
  <si>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　飛島村</t>
    <rPh sb="1" eb="4">
      <t>トビシマムラ</t>
    </rPh>
    <phoneticPr fontId="3"/>
  </si>
  <si>
    <t>　西尾市</t>
    <rPh sb="1" eb="4">
      <t>ニシオシ</t>
    </rPh>
    <phoneticPr fontId="2"/>
  </si>
  <si>
    <t>　飛島村</t>
    <rPh sb="1" eb="4">
      <t>トビシマムラ</t>
    </rPh>
    <phoneticPr fontId="2"/>
  </si>
  <si>
    <t>　清須市</t>
    <rPh sb="1" eb="3">
      <t>キヨス</t>
    </rPh>
    <rPh sb="3" eb="4">
      <t>シ</t>
    </rPh>
    <phoneticPr fontId="7"/>
  </si>
  <si>
    <t>　常滑市</t>
    <rPh sb="1" eb="4">
      <t>トコナメシ</t>
    </rPh>
    <phoneticPr fontId="7"/>
  </si>
  <si>
    <t>　高浜市</t>
    <rPh sb="1" eb="3">
      <t>タカハマ</t>
    </rPh>
    <rPh sb="3" eb="4">
      <t>シ</t>
    </rPh>
    <phoneticPr fontId="7"/>
  </si>
  <si>
    <t>　愛西市</t>
    <rPh sb="1" eb="2">
      <t>アイ</t>
    </rPh>
    <rPh sb="2" eb="3">
      <t>ニシ</t>
    </rPh>
    <rPh sb="3" eb="4">
      <t>シ</t>
    </rPh>
    <phoneticPr fontId="7"/>
  </si>
  <si>
    <t>　北名古屋市</t>
    <rPh sb="1" eb="2">
      <t>キタ</t>
    </rPh>
    <rPh sb="2" eb="5">
      <t>ナゴヤ</t>
    </rPh>
    <rPh sb="5" eb="6">
      <t>シ</t>
    </rPh>
    <phoneticPr fontId="7"/>
  </si>
  <si>
    <t>　みよし市</t>
    <rPh sb="4" eb="5">
      <t>シ</t>
    </rPh>
    <phoneticPr fontId="7"/>
  </si>
  <si>
    <t>　あま市</t>
    <rPh sb="3" eb="4">
      <t>シ</t>
    </rPh>
    <phoneticPr fontId="7"/>
  </si>
  <si>
    <t>　長久手市</t>
    <rPh sb="4" eb="5">
      <t>シ</t>
    </rPh>
    <phoneticPr fontId="7"/>
  </si>
  <si>
    <t>　東郷町</t>
    <rPh sb="1" eb="3">
      <t>トウゴウ</t>
    </rPh>
    <phoneticPr fontId="7"/>
  </si>
  <si>
    <t>学校
栄養
職員</t>
    <rPh sb="0" eb="2">
      <t>ガッコウ</t>
    </rPh>
    <rPh sb="3" eb="5">
      <t>エイヨウ</t>
    </rPh>
    <rPh sb="6" eb="8">
      <t>ショクイン</t>
    </rPh>
    <phoneticPr fontId="8"/>
  </si>
  <si>
    <t>警備員
その他</t>
    <rPh sb="0" eb="3">
      <t>ケイビイン</t>
    </rPh>
    <rPh sb="4" eb="7">
      <t>ソノタ</t>
    </rPh>
    <phoneticPr fontId="8"/>
  </si>
  <si>
    <t>事務
職員</t>
    <rPh sb="0" eb="2">
      <t>ジム</t>
    </rPh>
    <rPh sb="3" eb="5">
      <t>ショクイン</t>
    </rPh>
    <phoneticPr fontId="8"/>
  </si>
  <si>
    <t>（１）学校数、学級数、児童・生徒数</t>
    <rPh sb="11" eb="13">
      <t>ジドウ</t>
    </rPh>
    <rPh sb="14" eb="16">
      <t>セイト</t>
    </rPh>
    <phoneticPr fontId="8"/>
  </si>
  <si>
    <t>　　　　 　児　　　　 　 　　童　　　　　 　 　・　　　  　　　　生　　　　　  　　徒　　　 　　 　　数　　　 　　　</t>
    <rPh sb="6" eb="7">
      <t>コ</t>
    </rPh>
    <rPh sb="16" eb="17">
      <t>ワラベ</t>
    </rPh>
    <rPh sb="36" eb="37">
      <t>セイ</t>
    </rPh>
    <rPh sb="46" eb="47">
      <t>ト</t>
    </rPh>
    <rPh sb="56" eb="57">
      <t>カズ</t>
    </rPh>
    <phoneticPr fontId="2"/>
  </si>
  <si>
    <t>　瀬戸市</t>
    <rPh sb="1" eb="4">
      <t>セトシ</t>
    </rPh>
    <phoneticPr fontId="2"/>
  </si>
  <si>
    <t>　名古屋市</t>
    <phoneticPr fontId="2"/>
  </si>
  <si>
    <t>用務員</t>
    <phoneticPr fontId="8"/>
  </si>
  <si>
    <t>　愛西市</t>
    <rPh sb="1" eb="4">
      <t>アイサイシ</t>
    </rPh>
    <phoneticPr fontId="2"/>
  </si>
  <si>
    <t>　岡崎市</t>
    <rPh sb="1" eb="4">
      <t>オカザキシ</t>
    </rPh>
    <phoneticPr fontId="2"/>
  </si>
  <si>
    <t>市町村立</t>
    <rPh sb="0" eb="1">
      <t>シ</t>
    </rPh>
    <rPh sb="3" eb="4">
      <t>リツ</t>
    </rPh>
    <phoneticPr fontId="2"/>
  </si>
  <si>
    <t>市町村立</t>
    <rPh sb="2" eb="3">
      <t>ムラ</t>
    </rPh>
    <phoneticPr fontId="2"/>
  </si>
  <si>
    <t>市町村立</t>
    <rPh sb="1" eb="2">
      <t>チョウ</t>
    </rPh>
    <phoneticPr fontId="2"/>
  </si>
  <si>
    <t>2</t>
  </si>
  <si>
    <t>…</t>
    <phoneticPr fontId="2"/>
  </si>
  <si>
    <t>学校給食
調理従事員</t>
    <rPh sb="0" eb="2">
      <t>ガッコウ</t>
    </rPh>
    <rPh sb="2" eb="4">
      <t>キュウショク</t>
    </rPh>
    <rPh sb="4" eb="6">
      <t>チョウリ</t>
    </rPh>
    <rPh sb="6" eb="8">
      <t>ジュウジ</t>
    </rPh>
    <rPh sb="8" eb="9">
      <t>イン</t>
    </rPh>
    <phoneticPr fontId="8"/>
  </si>
  <si>
    <t>市町立</t>
  </si>
  <si>
    <t>　清須市</t>
    <rPh sb="1" eb="3">
      <t>キヨス</t>
    </rPh>
    <rPh sb="3" eb="4">
      <t>シ</t>
    </rPh>
    <phoneticPr fontId="4"/>
  </si>
  <si>
    <t>　常滑市</t>
    <rPh sb="1" eb="4">
      <t>トコナメシ</t>
    </rPh>
    <phoneticPr fontId="4"/>
  </si>
  <si>
    <t>　愛西市</t>
    <rPh sb="1" eb="2">
      <t>アイ</t>
    </rPh>
    <rPh sb="2" eb="3">
      <t>ニシ</t>
    </rPh>
    <rPh sb="3" eb="4">
      <t>シ</t>
    </rPh>
    <phoneticPr fontId="4"/>
  </si>
  <si>
    <t>　北名古屋市</t>
    <rPh sb="1" eb="2">
      <t>キタ</t>
    </rPh>
    <rPh sb="2" eb="5">
      <t>ナゴヤ</t>
    </rPh>
    <rPh sb="5" eb="6">
      <t>シ</t>
    </rPh>
    <phoneticPr fontId="4"/>
  </si>
  <si>
    <t>　みよし市</t>
    <rPh sb="4" eb="5">
      <t>シ</t>
    </rPh>
    <phoneticPr fontId="4"/>
  </si>
  <si>
    <t>　あま市</t>
    <rPh sb="3" eb="4">
      <t>シ</t>
    </rPh>
    <phoneticPr fontId="4"/>
  </si>
  <si>
    <t>　長久手市</t>
    <rPh sb="4" eb="5">
      <t>シ</t>
    </rPh>
    <phoneticPr fontId="4"/>
  </si>
  <si>
    <t>　東郷町</t>
    <rPh sb="1" eb="3">
      <t>トウゴウ</t>
    </rPh>
    <phoneticPr fontId="4"/>
  </si>
  <si>
    <t>平成</t>
    <rPh sb="0" eb="2">
      <t>ヘイセイ</t>
    </rPh>
    <phoneticPr fontId="2"/>
  </si>
  <si>
    <t>年度</t>
    <rPh sb="0" eb="2">
      <t>ネンド</t>
    </rPh>
    <phoneticPr fontId="2"/>
  </si>
  <si>
    <t>助教諭</t>
    <rPh sb="0" eb="1">
      <t>タス</t>
    </rPh>
    <phoneticPr fontId="2"/>
  </si>
  <si>
    <t>本　　　　　　　　　務　　　　　　　　　者</t>
    <rPh sb="10" eb="11">
      <t>ム</t>
    </rPh>
    <rPh sb="20" eb="21">
      <t>モノ</t>
    </rPh>
    <phoneticPr fontId="2"/>
  </si>
  <si>
    <t xml:space="preserve">  　　         　したがって、併置校５校は、高等学校数と重複している。</t>
    <rPh sb="20" eb="22">
      <t>ヘイチ</t>
    </rPh>
    <rPh sb="22" eb="23">
      <t>コウ</t>
    </rPh>
    <rPh sb="24" eb="25">
      <t>コウ</t>
    </rPh>
    <rPh sb="27" eb="31">
      <t>コウトウガッコウ</t>
    </rPh>
    <rPh sb="31" eb="32">
      <t>スウ</t>
    </rPh>
    <rPh sb="33" eb="35">
      <t>チョウフク</t>
    </rPh>
    <phoneticPr fontId="2"/>
  </si>
  <si>
    <t>１　令和６年度学校総覧（高等教育機関を除く)</t>
    <rPh sb="5" eb="7">
      <t>ネンド</t>
    </rPh>
    <rPh sb="6" eb="7">
      <t>ド</t>
    </rPh>
    <rPh sb="7" eb="9">
      <t>ガッコウ</t>
    </rPh>
    <rPh sb="9" eb="11">
      <t>ソウラン</t>
    </rPh>
    <rPh sb="12" eb="14">
      <t>コウトウ</t>
    </rPh>
    <rPh sb="14" eb="16">
      <t>キョウイク</t>
    </rPh>
    <rPh sb="16" eb="18">
      <t>キカン</t>
    </rPh>
    <rPh sb="19" eb="20">
      <t>ノゾ</t>
    </rPh>
    <phoneticPr fontId="2"/>
  </si>
  <si>
    <t>（学校基本調査　６．５．１現在）</t>
    <rPh sb="1" eb="7">
      <t>ガッコウキホンチョウサ</t>
    </rPh>
    <rPh sb="13" eb="15">
      <t>ゲンザイ</t>
    </rPh>
    <phoneticPr fontId="2"/>
  </si>
  <si>
    <t>令和６年度</t>
    <phoneticPr fontId="8"/>
  </si>
  <si>
    <t>令和５年度</t>
    <phoneticPr fontId="2"/>
  </si>
  <si>
    <t>（令和６年３月）</t>
    <phoneticPr fontId="8"/>
  </si>
  <si>
    <t>　豊明市</t>
    <rPh sb="1" eb="4">
      <t>トヨアケシ</t>
    </rPh>
    <phoneticPr fontId="2"/>
  </si>
  <si>
    <t>　愛西市</t>
    <rPh sb="1" eb="4">
      <t>アイサイシ</t>
    </rPh>
    <phoneticPr fontId="2"/>
  </si>
  <si>
    <t>　豊明市</t>
    <phoneticPr fontId="2"/>
  </si>
  <si>
    <t>６</t>
    <phoneticPr fontId="2"/>
  </si>
  <si>
    <t>6</t>
  </si>
  <si>
    <t>6</t>
    <phoneticPr fontId="2"/>
  </si>
  <si>
    <t>　　　２　学校数の（　）内は、独立校数を再掲した。</t>
    <rPh sb="5" eb="7">
      <t>ガッコウ</t>
    </rPh>
    <rPh sb="7" eb="8">
      <t>スウ</t>
    </rPh>
    <rPh sb="12" eb="13">
      <t>ナイ</t>
    </rPh>
    <rPh sb="15" eb="17">
      <t>ドクリツ</t>
    </rPh>
    <rPh sb="17" eb="19">
      <t>コウスウ</t>
    </rPh>
    <rPh sb="20" eb="22">
      <t>サイケイ</t>
    </rPh>
    <phoneticPr fontId="2"/>
  </si>
  <si>
    <t>（注）１　分校も１校として計上した。</t>
    <rPh sb="1" eb="2">
      <t>チュウ</t>
    </rPh>
    <rPh sb="5" eb="7">
      <t>ブンコウ</t>
    </rPh>
    <rPh sb="9" eb="10">
      <t>コウ</t>
    </rPh>
    <rPh sb="13" eb="15">
      <t>ケイジョウ</t>
    </rPh>
    <phoneticPr fontId="2"/>
  </si>
  <si>
    <t>平成11年度</t>
    <rPh sb="0" eb="2">
      <t>ヘイセイ</t>
    </rPh>
    <rPh sb="4" eb="6">
      <t>ネンド</t>
    </rPh>
    <phoneticPr fontId="2"/>
  </si>
  <si>
    <t>令和５年度</t>
    <rPh sb="3" eb="5">
      <t>ネンド</t>
    </rPh>
    <rPh sb="4" eb="5">
      <t>ド</t>
    </rPh>
    <phoneticPr fontId="8"/>
  </si>
  <si>
    <t>令和６年度</t>
    <rPh sb="3" eb="5">
      <t>ネンド</t>
    </rPh>
    <rPh sb="4" eb="5">
      <t>ガンネン</t>
    </rPh>
    <phoneticPr fontId="8"/>
  </si>
  <si>
    <t>令和５年度</t>
  </si>
  <si>
    <t>3(1)</t>
    <phoneticPr fontId="2"/>
  </si>
  <si>
    <t>2(1)</t>
    <phoneticPr fontId="2"/>
  </si>
  <si>
    <t xml:space="preserve">             ２．通信制高等学校８校の内訳は、独立校３校、全・通併置校４校、定・通併置校１校である。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</si>
  <si>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r>
      <t>2</t>
    </r>
    <r>
      <rPr>
        <sz val="9"/>
        <color theme="0"/>
        <rFont val="BIZ UD明朝 Medium"/>
        <family val="1"/>
        <charset val="128"/>
      </rPr>
      <t>(0)</t>
    </r>
    <phoneticPr fontId="2"/>
  </si>
  <si>
    <r>
      <t>1</t>
    </r>
    <r>
      <rPr>
        <b/>
        <sz val="9"/>
        <color theme="0"/>
        <rFont val="BIZ UD明朝 Medium"/>
        <family val="1"/>
        <charset val="128"/>
      </rPr>
      <t>(0)</t>
    </r>
    <phoneticPr fontId="2"/>
  </si>
  <si>
    <r>
      <t>1</t>
    </r>
    <r>
      <rPr>
        <sz val="9"/>
        <color theme="0"/>
        <rFont val="BIZ UD明朝 Medium"/>
        <family val="1"/>
        <charset val="128"/>
      </rPr>
      <t>(0)</t>
    </r>
    <phoneticPr fontId="2"/>
  </si>
  <si>
    <t>全 日 制</t>
    <rPh sb="0" eb="1">
      <t>ゼン</t>
    </rPh>
    <rPh sb="2" eb="3">
      <t>ニチ</t>
    </rPh>
    <rPh sb="4" eb="5">
      <t>セイ</t>
    </rPh>
    <phoneticPr fontId="8"/>
  </si>
  <si>
    <t>定 時 制</t>
    <rPh sb="0" eb="1">
      <t>テイ</t>
    </rPh>
    <rPh sb="2" eb="3">
      <t>トキ</t>
    </rPh>
    <rPh sb="4" eb="5">
      <t>セイ</t>
    </rPh>
    <phoneticPr fontId="8"/>
  </si>
  <si>
    <t>国　　 立</t>
    <rPh sb="0" eb="1">
      <t>クニ</t>
    </rPh>
    <rPh sb="4" eb="5">
      <t>リツ</t>
    </rPh>
    <phoneticPr fontId="8"/>
  </si>
  <si>
    <t xml:space="preserve"> （全日制）</t>
    <rPh sb="2" eb="5">
      <t>ゼンニチセイ</t>
    </rPh>
    <phoneticPr fontId="8"/>
  </si>
  <si>
    <t>公 　　立</t>
    <rPh sb="0" eb="1">
      <t>コウ</t>
    </rPh>
    <rPh sb="4" eb="5">
      <t>リツ</t>
    </rPh>
    <phoneticPr fontId="8"/>
  </si>
  <si>
    <t>県　　立</t>
    <rPh sb="0" eb="1">
      <t>ケン</t>
    </rPh>
    <rPh sb="3" eb="4">
      <t>リツ</t>
    </rPh>
    <phoneticPr fontId="8"/>
  </si>
  <si>
    <t>全 日 制</t>
    <phoneticPr fontId="8"/>
  </si>
  <si>
    <t>定 時 制</t>
    <phoneticPr fontId="8"/>
  </si>
  <si>
    <t>市　　立</t>
    <rPh sb="0" eb="1">
      <t>シ</t>
    </rPh>
    <rPh sb="3" eb="4">
      <t>リツ</t>
    </rPh>
    <phoneticPr fontId="8"/>
  </si>
  <si>
    <t>私 　　立</t>
    <rPh sb="0" eb="1">
      <t>シ</t>
    </rPh>
    <rPh sb="4" eb="5">
      <t>リツ</t>
    </rPh>
    <phoneticPr fontId="8"/>
  </si>
  <si>
    <t>１６　学 校 数 の 推 移</t>
    <rPh sb="3" eb="6">
      <t>ガッコウ</t>
    </rPh>
    <rPh sb="7" eb="8">
      <t>スウ</t>
    </rPh>
    <rPh sb="11" eb="14">
      <t>スイイ</t>
    </rPh>
    <phoneticPr fontId="2"/>
  </si>
  <si>
    <t>１７　在 学 者 数 の 推 移</t>
    <rPh sb="3" eb="4">
      <t>ザイ</t>
    </rPh>
    <rPh sb="5" eb="6">
      <t>ガッコウ</t>
    </rPh>
    <rPh sb="7" eb="8">
      <t>シャ</t>
    </rPh>
    <rPh sb="9" eb="10">
      <t>スウ</t>
    </rPh>
    <rPh sb="13" eb="16">
      <t>スイイ</t>
    </rPh>
    <phoneticPr fontId="2"/>
  </si>
  <si>
    <t>１８　本 務 教 員 数 の 推 移</t>
    <rPh sb="3" eb="4">
      <t>ホンガッコウ</t>
    </rPh>
    <rPh sb="5" eb="6">
      <t>ム</t>
    </rPh>
    <rPh sb="7" eb="10">
      <t>キョウイン</t>
    </rPh>
    <rPh sb="11" eb="12">
      <t>スウ</t>
    </rPh>
    <rPh sb="15" eb="18">
      <t>スイイ</t>
    </rPh>
    <phoneticPr fontId="2"/>
  </si>
  <si>
    <t>　ウ　入 学 者 数、 退 学 者 数</t>
    <rPh sb="3" eb="10">
      <t>ニュウガクシャスウ</t>
    </rPh>
    <rPh sb="12" eb="17">
      <t>タイガクシャ</t>
    </rPh>
    <rPh sb="18" eb="19">
      <t>スウ</t>
    </rPh>
    <phoneticPr fontId="8"/>
  </si>
  <si>
    <t>入　　　　学　　　　者　</t>
    <rPh sb="0" eb="11">
      <t>ニュウガクシャ</t>
    </rPh>
    <phoneticPr fontId="8"/>
  </si>
  <si>
    <t>退　　　　　学　　　　　者</t>
    <rPh sb="0" eb="13">
      <t>タイガクシャ</t>
    </rPh>
    <phoneticPr fontId="8"/>
  </si>
  <si>
    <t>（注）　「退学者」は前年度間の数値である。</t>
    <rPh sb="1" eb="2">
      <t>チュウ</t>
    </rPh>
    <rPh sb="5" eb="8">
      <t>タイガクシャ</t>
    </rPh>
    <rPh sb="10" eb="13">
      <t>ゼンネンド</t>
    </rPh>
    <rPh sb="13" eb="14">
      <t>アイダ</t>
    </rPh>
    <rPh sb="15" eb="17">
      <t>スウチ</t>
    </rPh>
    <phoneticPr fontId="8"/>
  </si>
  <si>
    <t>令和６年度</t>
  </si>
  <si>
    <t>令和６年度</t>
    <rPh sb="0" eb="2">
      <t>レイワ</t>
    </rPh>
    <phoneticPr fontId="8"/>
  </si>
  <si>
    <t>令和５年度</t>
    <rPh sb="0" eb="2">
      <t>レイワ</t>
    </rPh>
    <phoneticPr fontId="2"/>
  </si>
  <si>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8"/>
  </si>
  <si>
    <t>総　　合</t>
    <rPh sb="0" eb="1">
      <t>ソウ</t>
    </rPh>
    <rPh sb="3" eb="4">
      <t>ゴウ</t>
    </rPh>
    <phoneticPr fontId="8"/>
  </si>
  <si>
    <t>商　　業</t>
    <rPh sb="0" eb="4">
      <t>ショウギョウ</t>
    </rPh>
    <phoneticPr fontId="8"/>
  </si>
  <si>
    <t>工　　業</t>
    <rPh sb="0" eb="4">
      <t>コウギョウ</t>
    </rPh>
    <phoneticPr fontId="8"/>
  </si>
  <si>
    <t>普　　通</t>
    <rPh sb="0" eb="4">
      <t>フツウ</t>
    </rPh>
    <phoneticPr fontId="8"/>
  </si>
  <si>
    <t>総　　合</t>
    <rPh sb="0" eb="4">
      <t>ソウゴウ</t>
    </rPh>
    <phoneticPr fontId="8"/>
  </si>
  <si>
    <t>そ の 他</t>
    <rPh sb="4" eb="5">
      <t>タ</t>
    </rPh>
    <phoneticPr fontId="8"/>
  </si>
  <si>
    <t>体　　育</t>
    <rPh sb="0" eb="4">
      <t>タイイク</t>
    </rPh>
    <phoneticPr fontId="8"/>
  </si>
  <si>
    <t>美　　術</t>
    <rPh sb="0" eb="4">
      <t>ビジュツ</t>
    </rPh>
    <phoneticPr fontId="8"/>
  </si>
  <si>
    <t>音　　楽</t>
    <rPh sb="0" eb="4">
      <t>オンガク</t>
    </rPh>
    <phoneticPr fontId="8"/>
  </si>
  <si>
    <t>外 国 語</t>
    <rPh sb="0" eb="5">
      <t>ガイコクゴ</t>
    </rPh>
    <phoneticPr fontId="8"/>
  </si>
  <si>
    <t>福　　祉</t>
    <rPh sb="0" eb="4">
      <t>フクシ</t>
    </rPh>
    <phoneticPr fontId="8"/>
  </si>
  <si>
    <t>情　　報</t>
    <rPh sb="0" eb="1">
      <t>ジョウ</t>
    </rPh>
    <rPh sb="3" eb="4">
      <t>ホウ</t>
    </rPh>
    <phoneticPr fontId="8"/>
  </si>
  <si>
    <t>看　　護</t>
    <rPh sb="0" eb="4">
      <t>カンゴ</t>
    </rPh>
    <phoneticPr fontId="8"/>
  </si>
  <si>
    <t>水　　産</t>
    <rPh sb="0" eb="4">
      <t>スイサン</t>
    </rPh>
    <phoneticPr fontId="8"/>
  </si>
  <si>
    <t>農　　業</t>
    <rPh sb="0" eb="4">
      <t>ノウギョウ</t>
    </rPh>
    <phoneticPr fontId="8"/>
  </si>
  <si>
    <t>県　立(再掲）</t>
    <rPh sb="0" eb="3">
      <t>ケンリツ</t>
    </rPh>
    <rPh sb="4" eb="6">
      <t>サイケイ</t>
    </rPh>
    <phoneticPr fontId="8"/>
  </si>
  <si>
    <t>計のうち過 年 度中 卒 者</t>
    <rPh sb="0" eb="1">
      <t>ケイ</t>
    </rPh>
    <rPh sb="4" eb="5">
      <t>カ</t>
    </rPh>
    <rPh sb="6" eb="9">
      <t>ネンド</t>
    </rPh>
    <rPh sb="9" eb="14">
      <t>チュウソツシャ</t>
    </rPh>
    <phoneticPr fontId="8"/>
  </si>
  <si>
    <t>計のうち他県所在の中卒者</t>
    <rPh sb="0" eb="1">
      <t>ケイ</t>
    </rPh>
    <rPh sb="4" eb="6">
      <t>タケン</t>
    </rPh>
    <rPh sb="6" eb="8">
      <t>ショザイ</t>
    </rPh>
    <rPh sb="9" eb="12">
      <t>チュウソツシャ</t>
    </rPh>
    <phoneticPr fontId="8"/>
  </si>
  <si>
    <t>入　　　　　学　　　　　者</t>
    <rPh sb="0" eb="13">
      <t>ニュウガクシャ</t>
    </rPh>
    <phoneticPr fontId="8"/>
  </si>
  <si>
    <t>入　　学　　志　　願　　者</t>
    <rPh sb="0" eb="13">
      <t>ニュウガクシガンシャ</t>
    </rPh>
    <phoneticPr fontId="8"/>
  </si>
  <si>
    <t>入学定員</t>
    <rPh sb="0" eb="2">
      <t>ニュウガク</t>
    </rPh>
    <rPh sb="2" eb="4">
      <t>テイイン</t>
    </rPh>
    <phoneticPr fontId="8"/>
  </si>
  <si>
    <t>（９）入　学　状　況　（　本　科　）</t>
    <rPh sb="3" eb="6">
      <t>ニュウガク</t>
    </rPh>
    <rPh sb="7" eb="10">
      <t>ジョウキョウ</t>
    </rPh>
    <rPh sb="13" eb="16">
      <t>ホンカ</t>
    </rPh>
    <phoneticPr fontId="8"/>
  </si>
  <si>
    <t>２２　通 信 制 高 等 学 校 の 推 移</t>
    <rPh sb="3" eb="6">
      <t>ツウシン</t>
    </rPh>
    <rPh sb="7" eb="16">
      <t>シンセイコウトウガッコウ</t>
    </rPh>
    <rPh sb="19" eb="22">
      <t>スイイ</t>
    </rPh>
    <phoneticPr fontId="2"/>
  </si>
  <si>
    <t>２３　帰 国 子 女 数 の 推 移</t>
    <rPh sb="3" eb="10">
      <t>キコクシジョ</t>
    </rPh>
    <rPh sb="11" eb="12">
      <t>スウ</t>
    </rPh>
    <rPh sb="15" eb="18">
      <t>スイイ</t>
    </rPh>
    <phoneticPr fontId="2"/>
  </si>
  <si>
    <t>区　　分</t>
    <rPh sb="0" eb="4">
      <t>クブン</t>
    </rPh>
    <phoneticPr fontId="2"/>
  </si>
  <si>
    <t>小　　　　　学　　　　　校</t>
    <rPh sb="0" eb="13">
      <t>ショウガッコウ</t>
    </rPh>
    <phoneticPr fontId="2"/>
  </si>
  <si>
    <t>　 中　　　学　　　校</t>
    <phoneticPr fontId="2"/>
  </si>
  <si>
    <t>高　　等　　学　　校</t>
    <rPh sb="0" eb="10">
      <t>コウトウガッコウ</t>
    </rPh>
    <phoneticPr fontId="2"/>
  </si>
  <si>
    <t>1学年</t>
    <rPh sb="1" eb="3">
      <t>ガクネン</t>
    </rPh>
    <phoneticPr fontId="2"/>
  </si>
  <si>
    <t>2学年</t>
  </si>
  <si>
    <t>3学年</t>
  </si>
  <si>
    <t>4学年</t>
  </si>
  <si>
    <t>5学年</t>
  </si>
  <si>
    <t>6学年</t>
  </si>
  <si>
    <t>平成19年度間</t>
    <rPh sb="0" eb="2">
      <t>ヘイセイ</t>
    </rPh>
    <rPh sb="4" eb="7">
      <t>ネンドカン</t>
    </rPh>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</si>
  <si>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</si>
  <si>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</si>
  <si>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</si>
  <si>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</si>
  <si>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</si>
  <si>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</si>
  <si>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</si>
  <si>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</si>
  <si>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</si>
  <si>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</si>
  <si>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</si>
  <si>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令和元年度間</t>
    <rPh sb="0" eb="2">
      <t>レイワ</t>
    </rPh>
    <rPh sb="2" eb="5">
      <t>ガンネンド</t>
    </rPh>
    <rPh sb="5" eb="6">
      <t>カン</t>
    </rPh>
    <phoneticPr fontId="2"/>
  </si>
  <si>
    <t>2</t>
    <phoneticPr fontId="2"/>
  </si>
  <si>
    <t>3</t>
    <phoneticPr fontId="2"/>
  </si>
  <si>
    <t>4</t>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</si>
  <si>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</si>
  <si>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　　　２　通信制高等学校を除く。</t>
    <rPh sb="5" eb="7">
      <t>ツウシン</t>
    </rPh>
    <rPh sb="7" eb="8">
      <t>セイ</t>
    </rPh>
    <rPh sb="8" eb="12">
      <t>コウトウガッコウ</t>
    </rPh>
    <rPh sb="13" eb="14">
      <t>ノゾ</t>
    </rPh>
    <phoneticPr fontId="2"/>
  </si>
  <si>
    <t>　　　３　（　）内は、公立学校の帰国子女を再掲した。</t>
    <rPh sb="8" eb="9">
      <t>ナイ</t>
    </rPh>
    <rPh sb="11" eb="15">
      <t>コウリツガッコウ</t>
    </rPh>
    <rPh sb="16" eb="20">
      <t>キコクシジョ</t>
    </rPh>
    <rPh sb="21" eb="23">
      <t>サイケイ</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</si>
  <si>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</si>
  <si>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　　　４　「中学校等」には、中学校のほか義務教育学校の数値が含まれている。</t>
    <rPh sb="6" eb="9">
      <t>チュウガッコウ</t>
    </rPh>
    <rPh sb="9" eb="10">
      <t>トウ</t>
    </rPh>
    <rPh sb="14" eb="17">
      <t>チュウガッコウ</t>
    </rPh>
    <rPh sb="20" eb="22">
      <t>ギム</t>
    </rPh>
    <rPh sb="22" eb="24">
      <t>キョウイク</t>
    </rPh>
    <rPh sb="24" eb="26">
      <t>ガッコウ</t>
    </rPh>
    <rPh sb="27" eb="29">
      <t>スウチ</t>
    </rPh>
    <rPh sb="30" eb="31">
      <t>フク</t>
    </rPh>
    <phoneticPr fontId="2"/>
  </si>
  <si>
    <t>　　　　　（「（２）全国」についても同様である。）</t>
    <rPh sb="10" eb="12">
      <t>ゼンコク</t>
    </rPh>
    <rPh sb="18" eb="20">
      <t>ドウヨウ</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</si>
  <si>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</si>
  <si>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</si>
  <si>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5</t>
    <phoneticPr fontId="2"/>
  </si>
  <si>
    <t>令和2.3卒</t>
    <rPh sb="0" eb="2">
      <t>レイワ</t>
    </rPh>
    <rPh sb="5" eb="6">
      <t>ソツ</t>
    </rPh>
    <phoneticPr fontId="2"/>
  </si>
  <si>
    <t>　　９</t>
  </si>
  <si>
    <t>　　８</t>
  </si>
  <si>
    <t>　　７</t>
  </si>
  <si>
    <t>　　６</t>
  </si>
  <si>
    <t>　　５</t>
  </si>
  <si>
    <t>　　４</t>
  </si>
  <si>
    <t>　　３</t>
  </si>
  <si>
    <t>平成元.3卒</t>
    <rPh sb="0" eb="2">
      <t>ヘイセイ</t>
    </rPh>
    <rPh sb="2" eb="3">
      <t>ガン</t>
    </rPh>
    <rPh sb="5" eb="6">
      <t>ソツ</t>
    </rPh>
    <phoneticPr fontId="2"/>
  </si>
  <si>
    <t>　　63</t>
  </si>
  <si>
    <t>　　62</t>
  </si>
  <si>
    <t>　　61</t>
  </si>
  <si>
    <t>　　60</t>
  </si>
  <si>
    <t>　　59</t>
  </si>
  <si>
    <t>　　58</t>
  </si>
  <si>
    <t>　　57</t>
  </si>
  <si>
    <t>等入学率</t>
    <rPh sb="0" eb="1">
      <t>トウ</t>
    </rPh>
    <rPh sb="1" eb="3">
      <t>ニュウガク</t>
    </rPh>
    <rPh sb="3" eb="4">
      <t>リツ</t>
    </rPh>
    <phoneticPr fontId="2"/>
  </si>
  <si>
    <t>卒業者に占める就職者の割合</t>
    <rPh sb="0" eb="3">
      <t>ソツギョウシャ</t>
    </rPh>
    <rPh sb="4" eb="5">
      <t>シ</t>
    </rPh>
    <rPh sb="7" eb="9">
      <t>シュウショク</t>
    </rPh>
    <rPh sb="9" eb="10">
      <t>シャ</t>
    </rPh>
    <rPh sb="11" eb="13">
      <t>ワリアイ</t>
    </rPh>
    <phoneticPr fontId="2"/>
  </si>
  <si>
    <t>進　　学　　率</t>
    <rPh sb="0" eb="7">
      <t>シンガクリツ</t>
    </rPh>
    <phoneticPr fontId="2"/>
  </si>
  <si>
    <t>高　 等 　学 　校 　卒 　業 　者</t>
    <rPh sb="0" eb="10">
      <t>コウトウガッコウ</t>
    </rPh>
    <rPh sb="12" eb="19">
      <t>ソツギョウシャ</t>
    </rPh>
    <phoneticPr fontId="2"/>
  </si>
  <si>
    <t>中 　学 　校 　等　卒 　業 　者</t>
    <rPh sb="0" eb="7">
      <t>チュウガッコウ</t>
    </rPh>
    <rPh sb="9" eb="10">
      <t>トウ</t>
    </rPh>
    <rPh sb="11" eb="18">
      <t>ソツギョウシャ</t>
    </rPh>
    <phoneticPr fontId="2"/>
  </si>
  <si>
    <t>中 　学 　校　等　卒 　業 　者</t>
    <rPh sb="0" eb="7">
      <t>チュウガッコウ</t>
    </rPh>
    <rPh sb="8" eb="9">
      <t>トウ</t>
    </rPh>
    <rPh sb="10" eb="17">
      <t>ソツギョウシャ</t>
    </rPh>
    <phoneticPr fontId="2"/>
  </si>
  <si>
    <t>単位：％</t>
    <rPh sb="0" eb="2">
      <t>タンイ</t>
    </rPh>
    <phoneticPr fontId="2"/>
  </si>
  <si>
    <t>（２）全 国</t>
    <rPh sb="3" eb="6">
      <t>ゼンコク</t>
    </rPh>
    <phoneticPr fontId="2"/>
  </si>
  <si>
    <t>（１）愛 知 県</t>
    <rPh sb="3" eb="8">
      <t>アイチケン</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</si>
  <si>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</si>
  <si>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　　　　　合算した数値である。</t>
    <phoneticPr fontId="2"/>
  </si>
  <si>
    <t>　　　５　「専修学校（一般課程）等入学者」の「うち専修学校(一般課程）」については、平成２年までは、高等課程と一般課程を</t>
    <phoneticPr fontId="2"/>
  </si>
  <si>
    <t>　　　４　比率は、卒業者総数に対するものである。</t>
    <rPh sb="5" eb="7">
      <t>ヒリツ</t>
    </rPh>
    <rPh sb="9" eb="12">
      <t>ソツギョウシャ</t>
    </rPh>
    <rPh sb="12" eb="14">
      <t>ソウスウ</t>
    </rPh>
    <rPh sb="15" eb="16">
      <t>タイ</t>
    </rPh>
    <phoneticPr fontId="2"/>
  </si>
  <si>
    <t>９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</si>
  <si>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　　　３　平成31年以前の「卒業者に占める就職者の割合」は、同年以前の計算方法で表した数値であるため、脚注２の計算とは異なる。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</si>
  <si>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</si>
  <si>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xml:space="preserve"> 　　　　　かつフルタイム勤務相当の者（再掲）」の占める比率をいう｡</t>
    <phoneticPr fontId="2"/>
  </si>
  <si>
    <t>７　「左記以外の者」については、平成１０年までは「無業者」として計上されている。</t>
    <rPh sb="20" eb="21">
      <t>ネン</t>
    </rPh>
    <phoneticPr fontId="2"/>
  </si>
  <si>
    <t>　　　　　 ｢（Ａ）,（Ｂ）,（Ｃ）,（Ｄ）のうち就職している者（再掲）｣＋「（Ｅ）有期雇用労働者のうち雇用契約期間が一年以上、</t>
    <phoneticPr fontId="2"/>
  </si>
  <si>
    <t>　　れている。</t>
    <phoneticPr fontId="2"/>
  </si>
  <si>
    <t xml:space="preserve">　　　２　「就職者等」の（）内は、｢卒業者に占める就職者の割合｣であり、卒業者のうち｢自営業主等＋無期雇用労働者｣＋
</t>
    <rPh sb="6" eb="9">
      <t>シュウショクシャ</t>
    </rPh>
    <rPh sb="9" eb="10">
      <t>トウ</t>
    </rPh>
    <rPh sb="14" eb="15">
      <t>ナイ</t>
    </rPh>
    <phoneticPr fontId="2"/>
  </si>
  <si>
    <t>６　「公共職業能力開発施設等入学者」については、平成１０年までは「専修学校（一般課程）等入学者」の内数として計上さ</t>
    <rPh sb="54" eb="56">
      <t>ケイジョウ</t>
    </rPh>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</si>
  <si>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</si>
  <si>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31</t>
  </si>
  <si>
    <t>30</t>
  </si>
  <si>
    <t>）</t>
  </si>
  <si>
    <t>％</t>
  </si>
  <si>
    <t>（</t>
  </si>
  <si>
    <t>率</t>
    <rPh sb="0" eb="1">
      <t>リツ</t>
    </rPh>
    <phoneticPr fontId="2"/>
  </si>
  <si>
    <t>比</t>
    <rPh sb="0" eb="1">
      <t>ヒ</t>
    </rPh>
    <phoneticPr fontId="2"/>
  </si>
  <si>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</si>
  <si>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</si>
  <si>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</si>
  <si>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</si>
  <si>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</si>
  <si>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</si>
  <si>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</si>
  <si>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</si>
  <si>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</si>
  <si>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</si>
  <si>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</si>
  <si>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（Ａ）</t>
    <phoneticPr fontId="2"/>
  </si>
  <si>
    <t>不　詳</t>
    <rPh sb="0" eb="3">
      <t>フショウ</t>
    </rPh>
    <phoneticPr fontId="2"/>
  </si>
  <si>
    <t xml:space="preserve">有期雇用労働者(雇用契約期間が一か月以上の者) </t>
    <phoneticPr fontId="2"/>
  </si>
  <si>
    <t>無期雇用労働者</t>
    <phoneticPr fontId="2"/>
  </si>
  <si>
    <t>施設等入</t>
    <rPh sb="3" eb="4">
      <t>ニュウ</t>
    </rPh>
    <phoneticPr fontId="2"/>
  </si>
  <si>
    <t>進学者</t>
    <rPh sb="0" eb="3">
      <t>シンガクシャ</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</si>
  <si>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</si>
  <si>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</si>
  <si>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</si>
  <si>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</si>
  <si>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</si>
  <si>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</si>
  <si>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（Ｅ）有期雇用労働者のうち雇用契約期間が一年以上かつフルタイム勤務相当の者</t>
    <phoneticPr fontId="2"/>
  </si>
  <si>
    <t>就　職　し　て　い　る　者</t>
    <rPh sb="0" eb="1">
      <t>シュウ</t>
    </rPh>
    <rPh sb="2" eb="3">
      <t>ショク</t>
    </rPh>
    <rPh sb="12" eb="13">
      <t>モノ</t>
    </rPh>
    <phoneticPr fontId="2"/>
  </si>
  <si>
    <t>死　亡</t>
    <rPh sb="0" eb="3">
      <t>シボウ</t>
    </rPh>
    <phoneticPr fontId="2"/>
  </si>
  <si>
    <t>左記以外の者</t>
    <rPh sb="0" eb="2">
      <t>サキ</t>
    </rPh>
    <rPh sb="2" eb="4">
      <t>イガイ</t>
    </rPh>
    <rPh sb="5" eb="6">
      <t>モノ</t>
    </rPh>
    <phoneticPr fontId="2"/>
  </si>
  <si>
    <t>臨時
労働者</t>
    <rPh sb="0" eb="2">
      <t>リンジ</t>
    </rPh>
    <rPh sb="3" eb="6">
      <t>ロウドウシャ</t>
    </rPh>
    <phoneticPr fontId="2"/>
  </si>
  <si>
    <t>常用労働者</t>
    <rPh sb="0" eb="2">
      <t>ジョウヨウ</t>
    </rPh>
    <rPh sb="2" eb="5">
      <t>ロウドウシャ</t>
    </rPh>
    <phoneticPr fontId="2"/>
  </si>
  <si>
    <t>自営
業主等</t>
    <rPh sb="0" eb="2">
      <t>ジエイ</t>
    </rPh>
    <rPh sb="3" eb="5">
      <t>ギョウシュ</t>
    </rPh>
    <rPh sb="4" eb="6">
      <t>シュトウ</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</si>
  <si>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</si>
  <si>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</si>
  <si>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</si>
  <si>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</si>
  <si>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</si>
  <si>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</si>
  <si>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</si>
  <si>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</si>
  <si>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</si>
  <si>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再　　　　掲</t>
    <rPh sb="0" eb="1">
      <t>サイ</t>
    </rPh>
    <rPh sb="5" eb="6">
      <t>ケイ</t>
    </rPh>
    <phoneticPr fontId="2"/>
  </si>
  <si>
    <t>就 職 者 等 （Ｅ）</t>
    <rPh sb="0" eb="5">
      <t>シュウショクシャ</t>
    </rPh>
    <rPh sb="6" eb="7">
      <t>トウ</t>
    </rPh>
    <phoneticPr fontId="2"/>
  </si>
  <si>
    <t>公共職業</t>
  </si>
  <si>
    <t>者</t>
    <rPh sb="0" eb="1">
      <t>シャ</t>
    </rPh>
    <phoneticPr fontId="2"/>
  </si>
  <si>
    <t>学</t>
    <rPh sb="0" eb="1">
      <t>ガク</t>
    </rPh>
    <phoneticPr fontId="2"/>
  </si>
  <si>
    <t>進</t>
    <rPh sb="0" eb="1">
      <t>シン</t>
    </rPh>
    <phoneticPr fontId="2"/>
  </si>
  <si>
    <t>２０　進 路 別　　　中 学 校 等 卒 業 者 数 の 推 移</t>
    <rPh sb="3" eb="6">
      <t>シンロ</t>
    </rPh>
    <rPh sb="7" eb="8">
      <t>ベツ</t>
    </rPh>
    <rPh sb="11" eb="16">
      <t>チュウガッコウ</t>
    </rPh>
    <rPh sb="17" eb="18">
      <t>トウ</t>
    </rPh>
    <rPh sb="19" eb="24">
      <t>ソツギョウシャ</t>
    </rPh>
    <rPh sb="25" eb="26">
      <t>スウ</t>
    </rPh>
    <rPh sb="29" eb="32">
      <t>スイイ</t>
    </rPh>
    <phoneticPr fontId="2"/>
  </si>
  <si>
    <t>　　　５　平成31年以前の「卒業者に占める就職者の割合」は、同年以前の計算方法で表した数値であるため、脚注４の計算とは異なる。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</si>
  <si>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９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</si>
  <si>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</si>
  <si>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　　　　　 ｢（Ａ）（Ｂ）（Ｃ）（Ｄ）のうち就職している者（再掲）｣＋「（Ｅ）有期雇用労働者のうち雇用契約期間が一年以上、</t>
    <phoneticPr fontId="2"/>
  </si>
  <si>
    <t>８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</si>
  <si>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xml:space="preserve">　　　４　「就職者等」の（）内は、｢卒業者に占める就職者の割合｣であり、卒業者のうち｢自営業主等＋無期雇用労働者｣＋
</t>
    <rPh sb="6" eb="9">
      <t>シュウショクシャ</t>
    </rPh>
    <rPh sb="9" eb="10">
      <t>トウ</t>
    </rPh>
    <rPh sb="14" eb="15">
      <t>ナイ</t>
    </rPh>
    <phoneticPr fontId="2"/>
  </si>
  <si>
    <t>　算した数値である。</t>
    <rPh sb="1" eb="2">
      <t>サン</t>
    </rPh>
    <rPh sb="4" eb="6">
      <t>スウチ</t>
    </rPh>
    <phoneticPr fontId="2"/>
  </si>
  <si>
    <t>　　　３　「就職者等」には、(Ａ)・(Ｂ)・(Ｃ)及び(Ｄ)のうち就職している者を含まない。</t>
    <rPh sb="6" eb="9">
      <t>シュウショクシャ</t>
    </rPh>
    <rPh sb="9" eb="10">
      <t>トウ</t>
    </rPh>
    <rPh sb="25" eb="26">
      <t>オヨ</t>
    </rPh>
    <rPh sb="33" eb="40">
      <t>シュウショクシテイルモノ</t>
    </rPh>
    <rPh sb="41" eb="42">
      <t>フク</t>
    </rPh>
    <phoneticPr fontId="2"/>
  </si>
  <si>
    <t>７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</si>
  <si>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</si>
  <si>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６　比率は、卒業者総数に対するものである。</t>
    <rPh sb="2" eb="4">
      <t>ヒリツ</t>
    </rPh>
    <rPh sb="6" eb="9">
      <t>ソツギョウシャ</t>
    </rPh>
    <rPh sb="9" eb="11">
      <t>ソウスウ</t>
    </rPh>
    <rPh sb="12" eb="13">
      <t>タイ</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</si>
  <si>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</si>
  <si>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t>
    <phoneticPr fontId="2"/>
  </si>
  <si>
    <t>無期雇用
労働者</t>
    <phoneticPr fontId="2"/>
  </si>
  <si>
    <t>（Ｅ）有期雇用労働者のうち雇用契約期間が一年以上、かつフルタイム勤務相当の者</t>
    <phoneticPr fontId="2"/>
  </si>
  <si>
    <t>（Ａ）（Ｂ）（Ｃ）（Ｄ）のうち就職している者</t>
    <rPh sb="15" eb="17">
      <t>シュウショク</t>
    </rPh>
    <rPh sb="21" eb="22">
      <t>モノ</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</si>
  <si>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</si>
  <si>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</si>
  <si>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</si>
  <si>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</si>
  <si>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再掲</t>
    <rPh sb="0" eb="2">
      <t>サイケイ</t>
    </rPh>
    <phoneticPr fontId="2"/>
  </si>
  <si>
    <t>死亡
不詳</t>
    <rPh sb="0" eb="2">
      <t>シボウ</t>
    </rPh>
    <rPh sb="3" eb="5">
      <t>フショウ</t>
    </rPh>
    <phoneticPr fontId="2"/>
  </si>
  <si>
    <t>左記以外
の者</t>
    <rPh sb="0" eb="2">
      <t>サキ</t>
    </rPh>
    <rPh sb="2" eb="4">
      <t>イガイ</t>
    </rPh>
    <rPh sb="6" eb="7">
      <t>モノ</t>
    </rPh>
    <phoneticPr fontId="2"/>
  </si>
  <si>
    <t>就職者等（Ｅ）</t>
    <rPh sb="0" eb="3">
      <t>シュウショクシャ</t>
    </rPh>
    <rPh sb="3" eb="4">
      <t>トウ</t>
    </rPh>
    <phoneticPr fontId="2"/>
  </si>
  <si>
    <t>公共職業能力開発施設等
入学者（Ｄ）</t>
    <rPh sb="0" eb="2">
      <t>コウキョウ</t>
    </rPh>
    <rPh sb="2" eb="4">
      <t>ショクギョウ</t>
    </rPh>
    <rPh sb="4" eb="6">
      <t>ノウリョク</t>
    </rPh>
    <rPh sb="6" eb="8">
      <t>カイハツ</t>
    </rPh>
    <rPh sb="8" eb="10">
      <t>シセツ</t>
    </rPh>
    <rPh sb="10" eb="11">
      <t>トウ</t>
    </rPh>
    <rPh sb="12" eb="15">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</si>
  <si>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</si>
  <si>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</si>
  <si>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</si>
  <si>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進　　学　　者　（Ａ）</t>
    <rPh sb="0" eb="7">
      <t>シンガクシャ</t>
    </rPh>
    <phoneticPr fontId="2"/>
  </si>
  <si>
    <t>卒　業　者 総　数</t>
    <rPh sb="0" eb="5">
      <t>ソツギョウシャ</t>
    </rPh>
    <rPh sb="6" eb="9">
      <t>ソウスウ</t>
    </rPh>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</si>
  <si>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</si>
  <si>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令和５年度</t>
    <phoneticPr fontId="8"/>
  </si>
  <si>
    <t>死　亡　者</t>
    <rPh sb="0" eb="5">
      <t>シボウシャ</t>
    </rPh>
    <phoneticPr fontId="8"/>
  </si>
  <si>
    <t>学齢児童生徒</t>
    <rPh sb="0" eb="2">
      <t>ガクレイ</t>
    </rPh>
    <rPh sb="2" eb="4">
      <t>ジドウ</t>
    </rPh>
    <rPh sb="4" eb="6">
      <t>セイト</t>
    </rPh>
    <phoneticPr fontId="8"/>
  </si>
  <si>
    <t>不　明　者</t>
    <rPh sb="0" eb="5">
      <t>フメイシャ</t>
    </rPh>
    <phoneticPr fontId="8"/>
  </si>
  <si>
    <t>１年以上居所</t>
    <rPh sb="0" eb="4">
      <t>１ネンイジョウ</t>
    </rPh>
    <rPh sb="4" eb="6">
      <t>イドコロ</t>
    </rPh>
    <phoneticPr fontId="8"/>
  </si>
  <si>
    <t>１４歳</t>
    <rPh sb="0" eb="3">
      <t>６サイ</t>
    </rPh>
    <phoneticPr fontId="8"/>
  </si>
  <si>
    <t>１３歳</t>
    <rPh sb="0" eb="3">
      <t>７サイ</t>
    </rPh>
    <phoneticPr fontId="8"/>
  </si>
  <si>
    <t>１２歳</t>
    <rPh sb="0" eb="3">
      <t>６サイ</t>
    </rPh>
    <phoneticPr fontId="8"/>
  </si>
  <si>
    <t>１１歳</t>
    <rPh sb="0" eb="3">
      <t>７サイ</t>
    </rPh>
    <phoneticPr fontId="8"/>
  </si>
  <si>
    <t>１０歳</t>
    <rPh sb="0" eb="3">
      <t>６サイ</t>
    </rPh>
    <phoneticPr fontId="8"/>
  </si>
  <si>
    <t>９歳</t>
  </si>
  <si>
    <t>８歳</t>
  </si>
  <si>
    <t>７歳</t>
    <rPh sb="0" eb="2">
      <t>７サイ</t>
    </rPh>
    <phoneticPr fontId="8"/>
  </si>
  <si>
    <t>６歳</t>
    <rPh sb="0" eb="2">
      <t>６サイ</t>
    </rPh>
    <phoneticPr fontId="8"/>
  </si>
  <si>
    <t>学　　齢　　生　　徒</t>
    <rPh sb="0" eb="4">
      <t>ガクレイ</t>
    </rPh>
    <rPh sb="6" eb="10">
      <t>セイト</t>
    </rPh>
    <phoneticPr fontId="8"/>
  </si>
  <si>
    <t>　　　　　学　　　齢　　　児　　　童</t>
    <rPh sb="5" eb="10">
      <t>ガクレイ</t>
    </rPh>
    <rPh sb="13" eb="18">
      <t>ジドウ</t>
    </rPh>
    <phoneticPr fontId="8"/>
  </si>
  <si>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8"/>
  </si>
  <si>
    <t>そ　　の　　他</t>
    <phoneticPr fontId="8"/>
  </si>
  <si>
    <t>重国籍のため</t>
    <rPh sb="0" eb="3">
      <t>ジュウコクセキ</t>
    </rPh>
    <phoneticPr fontId="8"/>
  </si>
  <si>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8"/>
  </si>
  <si>
    <t>病弱・発育不完全</t>
    <rPh sb="0" eb="2">
      <t>ビョウジャク</t>
    </rPh>
    <rPh sb="3" eb="5">
      <t>ハツイク</t>
    </rPh>
    <rPh sb="5" eb="8">
      <t>フカンゼン</t>
    </rPh>
    <phoneticPr fontId="8"/>
  </si>
  <si>
    <t>就　学　猶　予　者　数</t>
    <rPh sb="0" eb="3">
      <t>シュウガク</t>
    </rPh>
    <rPh sb="4" eb="7">
      <t>ユウヨ</t>
    </rPh>
    <rPh sb="8" eb="9">
      <t>メンジョシャ</t>
    </rPh>
    <rPh sb="10" eb="11">
      <t>スウ</t>
    </rPh>
    <phoneticPr fontId="8"/>
  </si>
  <si>
    <t>就　学　免　除　者　数</t>
    <rPh sb="0" eb="3">
      <t>シュウガク</t>
    </rPh>
    <rPh sb="4" eb="9">
      <t>メンジョシャ</t>
    </rPh>
    <rPh sb="10" eb="11">
      <t>スウ</t>
    </rPh>
    <phoneticPr fontId="8"/>
  </si>
  <si>
    <t>９歳</t>
    <rPh sb="1" eb="2">
      <t>サイ</t>
    </rPh>
    <phoneticPr fontId="8"/>
  </si>
  <si>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8"/>
  </si>
  <si>
    <t>１３　学齢児童・生徒不就学状況</t>
    <rPh sb="3" eb="5">
      <t>ガクレイ</t>
    </rPh>
    <rPh sb="5" eb="7">
      <t>ジドウ</t>
    </rPh>
    <rPh sb="8" eb="10">
      <t>セイト</t>
    </rPh>
    <rPh sb="10" eb="11">
      <t>フ</t>
    </rPh>
    <rPh sb="11" eb="13">
      <t>シュウガク</t>
    </rPh>
    <rPh sb="13" eb="15">
      <t>ジョウキョウ</t>
    </rPh>
    <phoneticPr fontId="8"/>
  </si>
  <si>
    <t>不 就 学</t>
    <rPh sb="0" eb="1">
      <t>フ</t>
    </rPh>
    <rPh sb="2" eb="5">
      <t>シュウガク</t>
    </rPh>
    <phoneticPr fontId="8"/>
  </si>
  <si>
    <t>学校栄養職員</t>
    <rPh sb="0" eb="2">
      <t>ガッコウ</t>
    </rPh>
    <rPh sb="2" eb="3">
      <t>サカエ</t>
    </rPh>
    <rPh sb="3" eb="4">
      <t>ヨウ</t>
    </rPh>
    <rPh sb="4" eb="6">
      <t>ショクイン</t>
    </rPh>
    <phoneticPr fontId="8"/>
  </si>
  <si>
    <t>養護
職員</t>
    <rPh sb="0" eb="1">
      <t>ヨウ</t>
    </rPh>
    <rPh sb="1" eb="2">
      <t>マモル</t>
    </rPh>
    <rPh sb="3" eb="4">
      <t>ショク</t>
    </rPh>
    <rPh sb="4" eb="5">
      <t>イン</t>
    </rPh>
    <phoneticPr fontId="8"/>
  </si>
  <si>
    <t>実習
助手</t>
    <rPh sb="0" eb="1">
      <t>ジツ</t>
    </rPh>
    <rPh sb="1" eb="2">
      <t>シュウ</t>
    </rPh>
    <rPh sb="3" eb="4">
      <t>スケ</t>
    </rPh>
    <rPh sb="4" eb="5">
      <t>テ</t>
    </rPh>
    <phoneticPr fontId="8"/>
  </si>
  <si>
    <t>寄宿舎指導員</t>
    <rPh sb="0" eb="2">
      <t>キシュク</t>
    </rPh>
    <rPh sb="3" eb="6">
      <t>シドウイン</t>
    </rPh>
    <phoneticPr fontId="8"/>
  </si>
  <si>
    <t>技術
職員</t>
    <rPh sb="0" eb="1">
      <t>ワザ</t>
    </rPh>
    <rPh sb="1" eb="2">
      <t>ジュツ</t>
    </rPh>
    <rPh sb="3" eb="4">
      <t>ショク</t>
    </rPh>
    <rPh sb="4" eb="5">
      <t>イン</t>
    </rPh>
    <phoneticPr fontId="8"/>
  </si>
  <si>
    <t>寄宿舎指導員</t>
    <rPh sb="0" eb="3">
      <t>キシュクシャ</t>
    </rPh>
    <rPh sb="3" eb="6">
      <t>シドウイン</t>
    </rPh>
    <phoneticPr fontId="8"/>
  </si>
  <si>
    <t>産休代替</t>
    <rPh sb="0" eb="2">
      <t>サンキュウ</t>
    </rPh>
    <rPh sb="2" eb="4">
      <t>ダイタイ</t>
    </rPh>
    <phoneticPr fontId="8"/>
  </si>
  <si>
    <t>養護教諭</t>
    <rPh sb="0" eb="4">
      <t>ヨウゴキョウユ</t>
    </rPh>
    <phoneticPr fontId="8"/>
  </si>
  <si>
    <t>（３）在　学　者　数</t>
    <rPh sb="3" eb="10">
      <t>ザイガクシャスウ</t>
    </rPh>
    <phoneticPr fontId="8"/>
  </si>
  <si>
    <t>（４）学級数</t>
    <rPh sb="3" eb="4">
      <t>ガッコウ</t>
    </rPh>
    <rPh sb="4" eb="5">
      <t>キュウ</t>
    </rPh>
    <rPh sb="5" eb="6">
      <t>スウ</t>
    </rPh>
    <phoneticPr fontId="8"/>
  </si>
  <si>
    <t>3</t>
  </si>
  <si>
    <t>4</t>
  </si>
  <si>
    <t>5</t>
  </si>
  <si>
    <t>平成21.3卒</t>
    <rPh sb="0" eb="2">
      <t>ヘイセイ</t>
    </rPh>
    <rPh sb="6" eb="7">
      <t>ソツ</t>
    </rPh>
    <phoneticPr fontId="2"/>
  </si>
  <si>
    <t xml:space="preserve"> </t>
  </si>
  <si>
    <t>実</t>
    <rPh sb="0" eb="1">
      <t>ジツ</t>
    </rPh>
    <phoneticPr fontId="2"/>
  </si>
  <si>
    <t>比</t>
    <rPh sb="0" eb="1">
      <t>ヒ</t>
    </rPh>
    <phoneticPr fontId="2"/>
  </si>
  <si>
    <t>　　２</t>
  </si>
  <si>
    <t>10</t>
  </si>
  <si>
    <t xml:space="preserve">    10</t>
  </si>
  <si>
    <t>令和2.3卒</t>
  </si>
  <si>
    <t>昭和56.3卒</t>
    <rPh sb="0" eb="2">
      <t>ショウワ</t>
    </rPh>
    <rPh sb="6" eb="7">
      <t>ソツ</t>
    </rPh>
    <phoneticPr fontId="2"/>
  </si>
  <si>
    <t>４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</si>
  <si>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</si>
  <si>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xml:space="preserve"> 　　うち雇用契約期間が一年以上、かつフルタイム勤務相当の者（再掲）」の占める比率をいう｡</t>
    <phoneticPr fontId="2"/>
  </si>
  <si>
    <t>　　 ｢（Ａ）,（Ｂ）,（Ｃ）,（Ｄ）のうち就職している者（再掲）｣＋「（Ｅ）有期雇用労働者の</t>
    <phoneticPr fontId="2"/>
  </si>
  <si>
    <t xml:space="preserve">２ 　｢卒業者に占める就職者の割合｣とは、卒業者のうち｢自営業主等＋無期雇用労働者｣＋
</t>
    <phoneticPr fontId="2"/>
  </si>
  <si>
    <t>１　「就職者等」には、(Ａ)・(Ｂ)・(Ｃ）及び（Ｄ）のうち就職している者を含まない。</t>
    <phoneticPr fontId="2"/>
  </si>
  <si>
    <t>(注)</t>
    <rPh sb="1" eb="2">
      <t>チュウ</t>
    </rPh>
    <phoneticPr fontId="2"/>
  </si>
  <si>
    <t>卒業者に占める就職者の割合（％）</t>
    <rPh sb="0" eb="3">
      <t>ソツギョウシャ</t>
    </rPh>
    <rPh sb="4" eb="5">
      <t>シ</t>
    </rPh>
    <rPh sb="7" eb="9">
      <t>シュウショク</t>
    </rPh>
    <rPh sb="9" eb="10">
      <t>シャ</t>
    </rPh>
    <rPh sb="11" eb="13">
      <t>ワリアイ</t>
    </rPh>
    <phoneticPr fontId="2"/>
  </si>
  <si>
    <t>進　　学　　率（％）</t>
    <rPh sb="0" eb="7">
      <t>シンガクリツ</t>
    </rPh>
    <phoneticPr fontId="2"/>
  </si>
  <si>
    <t>（Ｅ）の有期雇用労働者のうち雇用契約期間が一年以上、かつフルタイム勤務相当の者</t>
    <phoneticPr fontId="2"/>
  </si>
  <si>
    <t>（Ｄ）のうち就職している者</t>
    <phoneticPr fontId="2"/>
  </si>
  <si>
    <t>（Ｃ）のうち就職している者</t>
    <rPh sb="6" eb="8">
      <t>シュウショク</t>
    </rPh>
    <rPh sb="12" eb="13">
      <t>モノ</t>
    </rPh>
    <phoneticPr fontId="2"/>
  </si>
  <si>
    <t>（Ｂ）のうち就職している者</t>
    <rPh sb="6" eb="8">
      <t>シュウショク</t>
    </rPh>
    <rPh sb="12" eb="13">
      <t>モノ</t>
    </rPh>
    <phoneticPr fontId="2"/>
  </si>
  <si>
    <t>（再　掲）</t>
    <phoneticPr fontId="2"/>
  </si>
  <si>
    <t>死亡・不詳の者</t>
    <rPh sb="6" eb="7">
      <t>モノ</t>
    </rPh>
    <phoneticPr fontId="2"/>
  </si>
  <si>
    <t>上記以外の者</t>
    <rPh sb="0" eb="2">
      <t>ジョウキ</t>
    </rPh>
    <rPh sb="2" eb="4">
      <t>イガイ</t>
    </rPh>
    <phoneticPr fontId="2"/>
  </si>
  <si>
    <t>臨  時  労  働  者</t>
    <phoneticPr fontId="2"/>
  </si>
  <si>
    <t xml:space="preserve">　　　　　　 有期雇用労働者
　　　　　　(雇用契約期間が
　　　　　　一か月以上の者) </t>
    <phoneticPr fontId="2"/>
  </si>
  <si>
    <t>　　　　　　　無期雇用労働者</t>
    <phoneticPr fontId="2"/>
  </si>
  <si>
    <t>常  用  労  働  者</t>
    <rPh sb="0" eb="1">
      <t>ツネ</t>
    </rPh>
    <rPh sb="3" eb="4">
      <t>ヨウ</t>
    </rPh>
    <rPh sb="6" eb="7">
      <t>ロウ</t>
    </rPh>
    <rPh sb="9" eb="10">
      <t>ドウ</t>
    </rPh>
    <rPh sb="12" eb="13">
      <t>モノ</t>
    </rPh>
    <phoneticPr fontId="2"/>
  </si>
  <si>
    <t>自  営  業  主  等</t>
    <phoneticPr fontId="2"/>
  </si>
  <si>
    <t>就　職　者　等　（Ｅ）</t>
    <rPh sb="6" eb="7">
      <t>トウ</t>
    </rPh>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</si>
  <si>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</si>
  <si>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</si>
  <si>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</si>
  <si>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</si>
  <si>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専修学校(高等課程）進学者（Ｂ）</t>
    <phoneticPr fontId="2"/>
  </si>
  <si>
    <t>別　　　　　科</t>
    <rPh sb="0" eb="1">
      <t>ベツ</t>
    </rPh>
    <rPh sb="6" eb="7">
      <t>カ</t>
    </rPh>
    <phoneticPr fontId="2"/>
  </si>
  <si>
    <t>本　　　　　科</t>
    <rPh sb="0" eb="1">
      <t>ホン</t>
    </rPh>
    <rPh sb="6" eb="7">
      <t>カ</t>
    </rPh>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</si>
  <si>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</si>
  <si>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</si>
  <si>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中等教育学校後期課程本科(全日制)</t>
    <rPh sb="13" eb="16">
      <t>ゼンニチセイ</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</si>
  <si>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</si>
  <si>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</si>
  <si>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</si>
  <si>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</si>
  <si>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中学校等卒業者数</t>
    <rPh sb="3" eb="5">
      <t>シンロ</t>
    </rPh>
    <rPh sb="5" eb="6">
      <t>ベツ</t>
    </rPh>
    <rPh sb="7" eb="10">
      <t>チュウガッコウ</t>
    </rPh>
    <rPh sb="10" eb="11">
      <t>トウ</t>
    </rPh>
    <rPh sb="11" eb="14">
      <t>ソツギョウシャ</t>
    </rPh>
    <rPh sb="14" eb="15">
      <t>スウ</t>
    </rPh>
    <phoneticPr fontId="2"/>
  </si>
  <si>
    <t>１４　中 学 校 等 卒 業 者 の 進 路 状 況</t>
    <rPh sb="3" eb="8">
      <t>チュウガッコウ</t>
    </rPh>
    <rPh sb="9" eb="10">
      <t>トウ</t>
    </rPh>
    <rPh sb="11" eb="16">
      <t>ソツギョウシャ</t>
    </rPh>
    <rPh sb="19" eb="22">
      <t>シンロ</t>
    </rPh>
    <rPh sb="23" eb="26">
      <t>ジョウキョウ</t>
    </rPh>
    <phoneticPr fontId="2"/>
  </si>
  <si>
    <t>〔　　卒　　業　　後　　の　　状　　況　　〕</t>
    <rPh sb="3" eb="10">
      <t>ソツギョウゴ</t>
    </rPh>
    <rPh sb="15" eb="19">
      <t>ジョウキョウ</t>
    </rPh>
    <phoneticPr fontId="2"/>
  </si>
  <si>
    <t>卒　　後</t>
    <rPh sb="0" eb="1">
      <t>ソツ</t>
    </rPh>
    <rPh sb="3" eb="4">
      <t>ゴ</t>
    </rPh>
    <phoneticPr fontId="2"/>
  </si>
  <si>
    <t>（注）「就職者等」、「卒業者に占める就職者の割合」については前ページの（注）を参照。</t>
    <rPh sb="1" eb="2">
      <t>チュウ</t>
    </rPh>
    <rPh sb="4" eb="7">
      <t>シュウショクシャ</t>
    </rPh>
    <rPh sb="7" eb="8">
      <t>トウ</t>
    </rPh>
    <rPh sb="11" eb="14">
      <t>ソツギョウシャ</t>
    </rPh>
    <rPh sb="15" eb="16">
      <t>シ</t>
    </rPh>
    <rPh sb="18" eb="21">
      <t>シュウショクシャ</t>
    </rPh>
    <rPh sb="22" eb="24">
      <t>ワリアイ</t>
    </rPh>
    <rPh sb="30" eb="31">
      <t>ゼン</t>
    </rPh>
    <rPh sb="36" eb="37">
      <t>チュウ</t>
    </rPh>
    <rPh sb="39" eb="41">
      <t>サンショウ</t>
    </rPh>
    <phoneticPr fontId="2"/>
  </si>
  <si>
    <t>卒業者に占める就職者の
割合（％）</t>
    <rPh sb="0" eb="3">
      <t>ソツギョウシャ</t>
    </rPh>
    <rPh sb="4" eb="5">
      <t>シ</t>
    </rPh>
    <rPh sb="7" eb="9">
      <t>シュウショク</t>
    </rPh>
    <rPh sb="9" eb="10">
      <t>シャ</t>
    </rPh>
    <rPh sb="12" eb="14">
      <t>ワリアイ</t>
    </rPh>
    <phoneticPr fontId="2"/>
  </si>
  <si>
    <t>進　学　率　（％）</t>
    <rPh sb="0" eb="5">
      <t>シンガクリツ</t>
    </rPh>
    <phoneticPr fontId="2"/>
  </si>
  <si>
    <t>（再掲）</t>
    <rPh sb="1" eb="3">
      <t>サイケイ</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</si>
  <si>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</si>
  <si>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</si>
  <si>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</si>
  <si>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</si>
  <si>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就職者等</t>
    <rPh sb="0" eb="3">
      <t>シュウショクシャ</t>
    </rPh>
    <rPh sb="3" eb="4">
      <t>トウ</t>
    </rPh>
    <phoneticPr fontId="2"/>
  </si>
  <si>
    <t>専修学校等入学者</t>
    <rPh sb="0" eb="4">
      <t>センシュウガッコウ</t>
    </rPh>
    <rPh sb="4" eb="5">
      <t>トウ</t>
    </rPh>
    <rPh sb="5" eb="8">
      <t>ニュウガクシャ</t>
    </rPh>
    <phoneticPr fontId="2"/>
  </si>
  <si>
    <t>高等部（本科）</t>
    <rPh sb="0" eb="3">
      <t>コウトウブ</t>
    </rPh>
    <rPh sb="4" eb="6">
      <t>ホンカ</t>
    </rPh>
    <phoneticPr fontId="2"/>
  </si>
  <si>
    <t xml:space="preserve">　    特別支援学校   </t>
    <rPh sb="5" eb="7">
      <t>トクベツ</t>
    </rPh>
    <rPh sb="7" eb="9">
      <t>シエン</t>
    </rPh>
    <rPh sb="9" eb="11">
      <t>ガッコウ</t>
    </rPh>
    <phoneticPr fontId="2"/>
  </si>
  <si>
    <t xml:space="preserve">高 等 専 門 学 校 </t>
    <rPh sb="0" eb="3">
      <t>コウトウ</t>
    </rPh>
    <rPh sb="4" eb="11">
      <t>センモンガッコウ</t>
    </rPh>
    <phoneticPr fontId="2"/>
  </si>
  <si>
    <t>　 〃 　（通信制）</t>
    <rPh sb="6" eb="8">
      <t>ツウシン</t>
    </rPh>
    <rPh sb="8" eb="9">
      <t>テイジセイ</t>
    </rPh>
    <phoneticPr fontId="2"/>
  </si>
  <si>
    <t>　 〃 　（定時制）</t>
    <rPh sb="6" eb="9">
      <t>テイジセイ</t>
    </rPh>
    <phoneticPr fontId="2"/>
  </si>
  <si>
    <t>　高等学校（全日制）</t>
    <rPh sb="1" eb="5">
      <t>コウトウガッコウ</t>
    </rPh>
    <rPh sb="6" eb="9">
      <t>ゼンニチセイ</t>
    </rPh>
    <phoneticPr fontId="2"/>
  </si>
  <si>
    <t>知肢病特別支援学校</t>
    <rPh sb="0" eb="1">
      <t>チ</t>
    </rPh>
    <rPh sb="1" eb="2">
      <t>シ</t>
    </rPh>
    <rPh sb="2" eb="3">
      <t>ビョウ</t>
    </rPh>
    <rPh sb="3" eb="5">
      <t>トクベツ</t>
    </rPh>
    <rPh sb="5" eb="7">
      <t>シエン</t>
    </rPh>
    <rPh sb="7" eb="9">
      <t>ガッコウ</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</si>
  <si>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</si>
  <si>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</si>
  <si>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</si>
  <si>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</si>
  <si>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</si>
  <si>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</si>
  <si>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</si>
  <si>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 等</t>
    <rPh sb="0" eb="1">
      <t>シュウ</t>
    </rPh>
    <rPh sb="2" eb="3">
      <t>ショク</t>
    </rPh>
    <rPh sb="4" eb="5">
      <t>モノ</t>
    </rPh>
    <rPh sb="6" eb="7">
      <t>トウ</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</si>
  <si>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</si>
  <si>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</si>
  <si>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</si>
  <si>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</si>
  <si>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</si>
  <si>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</si>
  <si>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</si>
  <si>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</si>
  <si>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</si>
  <si>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</si>
  <si>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</si>
  <si>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</si>
  <si>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</si>
  <si>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（２）中学校等卒業者　産業別就職者数</t>
    <rPh sb="3" eb="6">
      <t>チュウガッコウ</t>
    </rPh>
    <rPh sb="6" eb="7">
      <t>トウ</t>
    </rPh>
    <rPh sb="7" eb="10">
      <t>ソツギョウシャ</t>
    </rPh>
    <rPh sb="11" eb="14">
      <t>サンギョウベツ</t>
    </rPh>
    <rPh sb="14" eb="17">
      <t>シュウショクシャ</t>
    </rPh>
    <rPh sb="17" eb="18">
      <t>スウ</t>
    </rPh>
    <phoneticPr fontId="2"/>
  </si>
  <si>
    <t>４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</si>
  <si>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３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</si>
  <si>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 xml:space="preserve"> 　　かつフルタイム勤務相当の者（再掲）」の占める比率をいう｡</t>
    <phoneticPr fontId="2"/>
  </si>
  <si>
    <t>　　「（Ａ）（Ｂ）（Ｃ）（Ｄ）のうち就職している者（再掲）」＋「（Ｅ）有期雇用労働者のうち雇用契約期間が一年以上、</t>
    <phoneticPr fontId="2"/>
  </si>
  <si>
    <t xml:space="preserve">２　「卒業者に占める就職者の割合」とは、卒業者のうち「自営業主等＋無期雇用労働者」＋
</t>
    <phoneticPr fontId="2"/>
  </si>
  <si>
    <t>１　「就職者等」には、（Ａ）・（Ｂ）・（Ｃ）及び（Ｄ）のうち就職している者を含まない。</t>
    <phoneticPr fontId="2"/>
  </si>
  <si>
    <t>卒業者に占める就職者
の割合（％）</t>
    <rPh sb="0" eb="3">
      <t>ソツギョウシャ</t>
    </rPh>
    <rPh sb="4" eb="5">
      <t>シ</t>
    </rPh>
    <rPh sb="7" eb="9">
      <t>シュウショク</t>
    </rPh>
    <rPh sb="9" eb="10">
      <t>シャ</t>
    </rPh>
    <rPh sb="12" eb="14">
      <t>ワリアイ</t>
    </rPh>
    <phoneticPr fontId="2"/>
  </si>
  <si>
    <t xml:space="preserve">雇用契約期間が一年
以上、かつフルタイ
ム勤務相当の者    </t>
    <phoneticPr fontId="2"/>
  </si>
  <si>
    <t xml:space="preserve">          雇用契約期間が一年
　　　　  以上、かつフルタイ
          ム勤務相当の者    </t>
    <phoneticPr fontId="2"/>
  </si>
  <si>
    <t>自 営 業 主 等
無期雇用労働者</t>
    <phoneticPr fontId="2"/>
  </si>
  <si>
    <t xml:space="preserve">  自 営 業 主 等 
無期雇用労働者 </t>
    <phoneticPr fontId="2"/>
  </si>
  <si>
    <t>(Ａ)(Ｂ)(Ｃ)(Ｄ)のうち
就職している者</t>
    <rPh sb="16" eb="18">
      <t>シュウショク</t>
    </rPh>
    <rPh sb="22" eb="23">
      <t>モノ</t>
    </rPh>
    <phoneticPr fontId="2"/>
  </si>
  <si>
    <t>臨　時　労　働　者</t>
    <rPh sb="0" eb="1">
      <t>リン</t>
    </rPh>
    <rPh sb="2" eb="3">
      <t>トキ</t>
    </rPh>
    <rPh sb="4" eb="5">
      <t>ロウ</t>
    </rPh>
    <rPh sb="6" eb="7">
      <t>ドウ</t>
    </rPh>
    <rPh sb="8" eb="9">
      <t>モノ</t>
    </rPh>
    <phoneticPr fontId="2"/>
  </si>
  <si>
    <t xml:space="preserve">有期雇用労働者
(雇用契約期間が
一か月以上の者) </t>
    <phoneticPr fontId="2"/>
  </si>
  <si>
    <t xml:space="preserve"> 　　　　　　有期雇用労働者  
　　　　　　　(雇用契約期間が 
　　　　　　　一か月以上の者) </t>
    <phoneticPr fontId="2"/>
  </si>
  <si>
    <t>無期雇用労働者</t>
    <rPh sb="0" eb="2">
      <t>ムキ</t>
    </rPh>
    <rPh sb="2" eb="4">
      <t>コヨウ</t>
    </rPh>
    <rPh sb="4" eb="7">
      <t>ロウドウシャ</t>
    </rPh>
    <phoneticPr fontId="2"/>
  </si>
  <si>
    <t>常　用　労　働　者</t>
    <phoneticPr fontId="2"/>
  </si>
  <si>
    <t>常　用　労　働　者</t>
    <rPh sb="0" eb="1">
      <t>ツネ</t>
    </rPh>
    <rPh sb="2" eb="3">
      <t>ヨウ</t>
    </rPh>
    <rPh sb="4" eb="5">
      <t>ロウ</t>
    </rPh>
    <rPh sb="6" eb="7">
      <t>ドウ</t>
    </rPh>
    <rPh sb="8" eb="9">
      <t>モノ</t>
    </rPh>
    <phoneticPr fontId="2"/>
  </si>
  <si>
    <t>自　営　業　主　等</t>
    <rPh sb="0" eb="1">
      <t>ジ</t>
    </rPh>
    <rPh sb="2" eb="3">
      <t>エイ</t>
    </rPh>
    <rPh sb="4" eb="5">
      <t>ゴウ</t>
    </rPh>
    <rPh sb="6" eb="7">
      <t>オモ</t>
    </rPh>
    <rPh sb="8" eb="9">
      <t>トウ</t>
    </rPh>
    <phoneticPr fontId="2"/>
  </si>
  <si>
    <t>就　職　者　等（Ｅ）</t>
    <rPh sb="6" eb="7">
      <t>トウ</t>
    </rPh>
    <phoneticPr fontId="2"/>
  </si>
  <si>
    <t>専修学校(専門課程）進学者（Ｂ）</t>
    <rPh sb="5" eb="7">
      <t>センモン</t>
    </rPh>
    <phoneticPr fontId="2"/>
  </si>
  <si>
    <t>そ　　 の　 　 他</t>
    <rPh sb="9" eb="10">
      <t>ホカ</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</si>
  <si>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</si>
  <si>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</si>
  <si>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1">
      <t>ダイ</t>
    </rPh>
    <rPh sb="3" eb="4">
      <t>ガク</t>
    </rPh>
    <rPh sb="6" eb="7">
      <t>ガク</t>
    </rPh>
    <rPh sb="9" eb="10">
      <t>ブ</t>
    </rPh>
    <phoneticPr fontId="2"/>
  </si>
  <si>
    <t>大　学　学　部</t>
    <rPh sb="0" eb="3">
      <t>ダイガク</t>
    </rPh>
    <rPh sb="4" eb="7">
      <t>ガクブ</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</si>
  <si>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</si>
  <si>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</si>
  <si>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</si>
  <si>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</si>
  <si>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</si>
  <si>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</si>
  <si>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</si>
  <si>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</si>
  <si>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</si>
  <si>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</si>
  <si>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</si>
  <si>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</si>
  <si>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</si>
  <si>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</si>
  <si>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</si>
  <si>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</si>
  <si>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</si>
  <si>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 xml:space="preserve"> 　　　　雇用契約期間が一年以上、かつフルタイム勤務相当の者（再掲）」の占める比率をいう｡</t>
    <phoneticPr fontId="2"/>
  </si>
  <si>
    <t>保安職業従事者</t>
    <rPh sb="0" eb="2">
      <t>ホアン</t>
    </rPh>
    <rPh sb="2" eb="4">
      <t>ショクギョウ</t>
    </rPh>
    <rPh sb="4" eb="7">
      <t>ジュウジシャ</t>
    </rPh>
    <phoneticPr fontId="2"/>
  </si>
  <si>
    <t>　　　　「（Ａ）（Ｂ）（Ｃ）（Ｄ）のうち就職している者（再掲）」＋「（Ｅ）有期雇用労働者のうち</t>
    <phoneticPr fontId="2"/>
  </si>
  <si>
    <t>サービス職業従事者</t>
    <rPh sb="4" eb="6">
      <t>ショクギョウ</t>
    </rPh>
    <rPh sb="6" eb="9">
      <t>ジュウジシャ</t>
    </rPh>
    <phoneticPr fontId="2"/>
  </si>
  <si>
    <t xml:space="preserve">　　　２「卒業者に占める就職者の割合」とは、卒業者のうち「自営業主等＋無期雇用労働者」＋
</t>
    <phoneticPr fontId="2"/>
  </si>
  <si>
    <t>販売従事者</t>
    <rPh sb="0" eb="2">
      <t>ハンバイ</t>
    </rPh>
    <rPh sb="2" eb="4">
      <t>ジュウジ</t>
    </rPh>
    <rPh sb="4" eb="5">
      <t>シャ</t>
    </rPh>
    <phoneticPr fontId="2"/>
  </si>
  <si>
    <t>（注）１「就職者等」には、（Ａ）・（Ｂ）・（Ｃ）及び（Ｄ）のうち就職している者を含まない。</t>
    <rPh sb="5" eb="8">
      <t>シュウショクシャ</t>
    </rPh>
    <rPh sb="8" eb="9">
      <t>トウ</t>
    </rPh>
    <rPh sb="32" eb="39">
      <t>シュウショクシテイルモノ</t>
    </rPh>
    <rPh sb="40" eb="41">
      <t>フク</t>
    </rPh>
    <phoneticPr fontId="2"/>
  </si>
  <si>
    <t>事務従事者</t>
    <rPh sb="0" eb="2">
      <t>ジム</t>
    </rPh>
    <rPh sb="2" eb="5">
      <t>ジュウジシャ</t>
    </rPh>
    <phoneticPr fontId="2"/>
  </si>
  <si>
    <t>専門的・技術的職業従事者</t>
    <rPh sb="0" eb="3">
      <t>センモンテキ</t>
    </rPh>
    <rPh sb="4" eb="7">
      <t>ギジュツテキ</t>
    </rPh>
    <rPh sb="7" eb="9">
      <t>ショクギョウ</t>
    </rPh>
    <rPh sb="9" eb="12">
      <t>ジュウジシャ</t>
    </rPh>
    <phoneticPr fontId="2"/>
  </si>
  <si>
    <t>進学率（％）</t>
    <rPh sb="0" eb="2">
      <t>シンガク</t>
    </rPh>
    <rPh sb="2" eb="3">
      <t>リツ</t>
    </rPh>
    <phoneticPr fontId="2"/>
  </si>
  <si>
    <t>（Ｅ）の有期雇用労働者のうち
雇用契約期間が一年以上、
かつフルタイム勤務相当の者</t>
    <phoneticPr fontId="2"/>
  </si>
  <si>
    <t>区　　　　　分</t>
    <rPh sb="0" eb="7">
      <t>クブン</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</si>
  <si>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</si>
  <si>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（Ａ）（Ｂ）（Ｃ）（Ｄ）の
うち就職している者</t>
    <phoneticPr fontId="2"/>
  </si>
  <si>
    <t xml:space="preserve">   医療機関等入所者</t>
    <rPh sb="3" eb="7">
      <t>イリョウキカン</t>
    </rPh>
    <rPh sb="7" eb="8">
      <t>トウ</t>
    </rPh>
    <rPh sb="8" eb="11">
      <t>ニュウショシャ</t>
    </rPh>
    <phoneticPr fontId="2"/>
  </si>
  <si>
    <t xml:space="preserve">   うち児童福祉施設・</t>
    <rPh sb="5" eb="7">
      <t>ジドウ</t>
    </rPh>
    <rPh sb="7" eb="11">
      <t>フクシシセツ</t>
    </rPh>
    <phoneticPr fontId="2"/>
  </si>
  <si>
    <t>(他に分類されないもの)</t>
    <rPh sb="1" eb="2">
      <t>タ</t>
    </rPh>
    <rPh sb="3" eb="5">
      <t>ブンルイ</t>
    </rPh>
    <phoneticPr fontId="2"/>
  </si>
  <si>
    <t>上記以外の者</t>
    <rPh sb="0" eb="2">
      <t>ジョウキ</t>
    </rPh>
    <rPh sb="2" eb="4">
      <t>イガイ</t>
    </rPh>
    <rPh sb="5" eb="6">
      <t>ギョウシャ</t>
    </rPh>
    <phoneticPr fontId="2"/>
  </si>
  <si>
    <t>公務</t>
    <rPh sb="0" eb="2">
      <t>コウム</t>
    </rPh>
    <phoneticPr fontId="2"/>
  </si>
  <si>
    <t>臨　時　労　働　者</t>
    <phoneticPr fontId="2"/>
  </si>
  <si>
    <t>サービス業</t>
    <rPh sb="0" eb="5">
      <t>サービスギョウ</t>
    </rPh>
    <phoneticPr fontId="2"/>
  </si>
  <si>
    <t xml:space="preserve">　　　有 期 雇 用 労 働 者
　  </t>
    <phoneticPr fontId="2"/>
  </si>
  <si>
    <t>複合ｻｰﾋﾞｽ事業</t>
    <rPh sb="0" eb="2">
      <t>フクゴウ</t>
    </rPh>
    <rPh sb="7" eb="9">
      <t>ジギョウ</t>
    </rPh>
    <phoneticPr fontId="2"/>
  </si>
  <si>
    <t>　　　　　無 期 雇 用 労 働 者</t>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</si>
  <si>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</si>
  <si>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</si>
  <si>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自　営　業　主　等</t>
    <phoneticPr fontId="2"/>
  </si>
  <si>
    <t>生活関連サービス業、娯楽業</t>
    <rPh sb="0" eb="2">
      <t>セイカツ</t>
    </rPh>
    <rPh sb="2" eb="4">
      <t>カンレン</t>
    </rPh>
    <rPh sb="10" eb="13">
      <t>ゴラクギョウ</t>
    </rPh>
    <phoneticPr fontId="2"/>
  </si>
  <si>
    <t>宿泊業、飲食サービス業</t>
    <rPh sb="0" eb="2">
      <t>シュクハク</t>
    </rPh>
    <rPh sb="10" eb="11">
      <t>ギョウ</t>
    </rPh>
    <phoneticPr fontId="2"/>
  </si>
  <si>
    <t>公共職業能力開発施設等入学者(D)</t>
    <rPh sb="0" eb="2">
      <t>コウキョウ</t>
    </rPh>
    <rPh sb="2" eb="4">
      <t>ショクギョウ</t>
    </rPh>
    <rPh sb="4" eb="6">
      <t>ノウリョク</t>
    </rPh>
    <rPh sb="6" eb="8">
      <t>カイハツ</t>
    </rPh>
    <rPh sb="8" eb="10">
      <t>シセツ</t>
    </rPh>
    <rPh sb="10" eb="11">
      <t>トウ</t>
    </rPh>
    <rPh sb="11" eb="14">
      <t>ニュウガクシャ</t>
    </rPh>
    <phoneticPr fontId="2"/>
  </si>
  <si>
    <t>学術研究、専門・技術サービス業</t>
    <rPh sb="0" eb="2">
      <t>ガクジュツ</t>
    </rPh>
    <rPh sb="2" eb="4">
      <t>ケンキュウ</t>
    </rPh>
    <rPh sb="5" eb="7">
      <t>センモン</t>
    </rPh>
    <rPh sb="8" eb="10">
      <t>ギジュツ</t>
    </rPh>
    <rPh sb="14" eb="15">
      <t>ギョウ</t>
    </rPh>
    <phoneticPr fontId="2"/>
  </si>
  <si>
    <t>各　 種　 学　 校</t>
    <rPh sb="0" eb="1">
      <t>カク</t>
    </rPh>
    <rPh sb="3" eb="4">
      <t>シュ</t>
    </rPh>
    <rPh sb="6" eb="7">
      <t>ガク</t>
    </rPh>
    <rPh sb="9" eb="10">
      <t>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</si>
  <si>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</si>
  <si>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</si>
  <si>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</si>
  <si>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専修学校（専門課程）（Ｂ）</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</si>
  <si>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</si>
  <si>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</si>
  <si>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</si>
  <si>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</si>
  <si>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</si>
  <si>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</si>
  <si>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</si>
  <si>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</si>
  <si>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</si>
  <si>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</si>
  <si>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</si>
  <si>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</si>
  <si>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</si>
  <si>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</si>
  <si>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</si>
  <si>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進学者（Ａ）</t>
    <rPh sb="0" eb="3">
      <t>シンガクシャ</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</si>
  <si>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</si>
  <si>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</si>
  <si>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</si>
  <si>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</si>
  <si>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</si>
  <si>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</si>
  <si>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r>
      <t>（Ａ）のうち就職している者</t>
    </r>
    <r>
      <rPr>
        <sz val="6"/>
        <rFont val="BIZ UD明朝 Medium"/>
        <family val="1"/>
        <charset val="128"/>
      </rPr>
      <t>(就職進学者)</t>
    </r>
    <rPh sb="6" eb="8">
      <t>シュウショク</t>
    </rPh>
    <rPh sb="12" eb="13">
      <t>モノ</t>
    </rPh>
    <rPh sb="14" eb="16">
      <t>シュウショク</t>
    </rPh>
    <rPh sb="16" eb="19">
      <t>シンガクシャ</t>
    </rPh>
    <phoneticPr fontId="2"/>
  </si>
  <si>
    <r>
      <t>進学者</t>
    </r>
    <r>
      <rPr>
        <sz val="8"/>
        <rFont val="BIZ UD明朝 Medium"/>
        <family val="1"/>
        <charset val="128"/>
      </rPr>
      <t>・</t>
    </r>
    <r>
      <rPr>
        <sz val="9"/>
        <rFont val="BIZ UD明朝 Medium"/>
        <family val="1"/>
        <charset val="128"/>
      </rPr>
      <t>専修学校等
入学者のうち
就職している者</t>
    </r>
    <rPh sb="0" eb="3">
      <t>シンガクシャ</t>
    </rPh>
    <rPh sb="4" eb="6">
      <t>センシュウ</t>
    </rPh>
    <rPh sb="6" eb="8">
      <t>ガッコウ</t>
    </rPh>
    <rPh sb="8" eb="9">
      <t>トウ</t>
    </rPh>
    <rPh sb="10" eb="13">
      <t>ニュウガクシャ</t>
    </rPh>
    <phoneticPr fontId="2"/>
  </si>
  <si>
    <t>（10）高 等 学 校　　通 信 制 課 程</t>
    <rPh sb="4" eb="11">
      <t>コウトウガッコウ</t>
    </rPh>
    <rPh sb="13" eb="18">
      <t>ツウシンセイ</t>
    </rPh>
    <rPh sb="19" eb="22">
      <t>カテイ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</si>
</sst>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
    <numFmt numFmtId="177" formatCode="#,##0_);\(#,##0\)"/>
    <numFmt numFmtId="178" formatCode="#,##0_);[Red]\(#,##0\)"/>
    <numFmt numFmtId="179" formatCode="\(#,##0\)"/>
    <numFmt numFmtId="180" formatCode="#,##0;[Red]#,##0"/>
    <numFmt numFmtId="181" formatCode="\(0\)"/>
    <numFmt numFmtId="182" formatCode="0_);[Red]\(0\)"/>
    <numFmt numFmtId="183" formatCode="General;\-General;0;@"/>
    <numFmt numFmtId="184" formatCode="0;[Red]0"/>
    <numFmt numFmtId="185" formatCode="0.0_ "/>
    <numFmt numFmtId="186" formatCode="\(##.0\)\ "/>
    <numFmt numFmtId="187" formatCode="0.0_);\(0.0\)"/>
    <numFmt numFmtId="188" formatCode="\(0.0\)\ "/>
    <numFmt numFmtId="189" formatCode="\(0.0\)"/>
    <numFmt numFmtId="190" formatCode="#,##0.0_ "/>
    <numFmt numFmtId="191" formatCode="0.0"/>
    <numFmt numFmtId="192" formatCode="\(#,##0\)\ "/>
    <numFmt numFmtId="193" formatCode="0_);\(0\)"/>
    <numFmt numFmtId="194" formatCode="#,##0.0_ ;[Red]\-#,##0.0\ "/>
    <numFmt numFmtId="195" formatCode="\(\ #,##0.0\)"/>
    <numFmt numFmtId="196" formatCode="#,##0.0;[Red]\-#,##0.0"/>
    <numFmt numFmtId="197" formatCode="\(\ #,##0\)"/>
    <numFmt numFmtId="198" formatCode="#,##0_ ;[Red]\-#,##0\ "/>
    <numFmt numFmtId="199" formatCode="\(#,##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color indexed="12"/>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8"/>
      <name val="BIZ UD明朝 Medium"/>
      <family val="1"/>
      <charset val="128"/>
    </font>
    <font>
      <sz val="10"/>
      <name val="BIZ UD明朝 Medium"/>
      <family val="1"/>
      <charset val="128"/>
    </font>
    <font>
      <b/>
      <sz val="12"/>
      <name val="BIZ UD明朝 Medium"/>
      <family val="1"/>
      <charset val="128"/>
    </font>
    <font>
      <b/>
      <sz val="10"/>
      <name val="BIZ UD明朝 Medium"/>
      <family val="1"/>
      <charset val="128"/>
    </font>
    <font>
      <b/>
      <sz val="9"/>
      <name val="BIZ UD明朝 Medium"/>
      <family val="1"/>
      <charset val="128"/>
    </font>
    <font>
      <sz val="9"/>
      <name val="BIZ UD明朝 Medium"/>
      <family val="1"/>
      <charset val="128"/>
    </font>
    <font>
      <sz val="9"/>
      <color indexed="12"/>
      <name val="BIZ UD明朝 Medium"/>
      <family val="1"/>
      <charset val="128"/>
    </font>
    <font>
      <sz val="11"/>
      <name val="BIZ UD明朝 Medium"/>
      <family val="1"/>
      <charset val="128"/>
    </font>
    <font>
      <sz val="8.5"/>
      <name val="BIZ UD明朝 Medium"/>
      <family val="1"/>
      <charset val="128"/>
    </font>
    <font>
      <sz val="6"/>
      <name val="BIZ UD明朝 Medium"/>
      <family val="1"/>
      <charset val="128"/>
    </font>
    <font>
      <b/>
      <sz val="8"/>
      <name val="BIZ UD明朝 Medium"/>
      <family val="1"/>
      <charset val="128"/>
    </font>
    <font>
      <b/>
      <sz val="10"/>
      <color indexed="10"/>
      <name val="BIZ UD明朝 Medium"/>
      <family val="1"/>
      <charset val="128"/>
    </font>
    <font>
      <sz val="14"/>
      <name val="BIZ UD明朝 Medium"/>
      <family val="1"/>
      <charset val="128"/>
    </font>
    <font>
      <b/>
      <sz val="6"/>
      <name val="BIZ UD明朝 Medium"/>
      <family val="1"/>
      <charset val="128"/>
    </font>
    <font>
      <sz val="7"/>
      <name val="BIZ UD明朝 Medium"/>
      <family val="1"/>
      <charset val="128"/>
    </font>
    <font>
      <sz val="9"/>
      <color theme="0"/>
      <name val="BIZ UD明朝 Medium"/>
      <family val="1"/>
      <charset val="128"/>
    </font>
    <font>
      <b/>
      <sz val="9"/>
      <color theme="0"/>
      <name val="BIZ UD明朝 Medium"/>
      <family val="1"/>
      <charset val="128"/>
    </font>
    <font>
      <sz val="7.5"/>
      <name val="BIZ UD明朝 Medium"/>
      <family val="1"/>
      <charset val="128"/>
    </font>
    <font>
      <sz val="5.5"/>
      <name val="BIZ UD明朝 Medium"/>
      <family val="1"/>
      <charset val="128"/>
    </font>
    <font>
      <b/>
      <sz val="7"/>
      <name val="BIZ UD明朝 Medium"/>
      <family val="1"/>
      <charset val="128"/>
    </font>
    <font>
      <sz val="9"/>
      <color theme="1"/>
      <name val="BIZ UD明朝 Medium"/>
      <family val="1"/>
      <charset val="128"/>
    </font>
    <font>
      <sz val="10"/>
      <color indexed="12"/>
      <name val="BIZ UD明朝 Medium"/>
      <family val="1"/>
      <charset val="128"/>
    </font>
    <font>
      <sz val="10"/>
      <color theme="1"/>
      <name val="BIZ UD明朝 Medium"/>
      <family val="1"/>
      <charset val="128"/>
    </font>
    <font>
      <b/>
      <sz val="10"/>
      <name val="ＭＳ 明朝"/>
      <family val="1"/>
      <charset val="128"/>
    </font>
    <font>
      <sz val="9"/>
      <name val="ＭＳ 明朝"/>
      <family val="1"/>
      <charset val="128"/>
    </font>
    <font>
      <b/>
      <sz val="9"/>
      <name val="ＭＳ 明朝"/>
      <family val="1"/>
      <charset val="128"/>
    </font>
    <font>
      <sz val="8.6999999999999993"/>
      <name val="BIZ UD明朝 Medium"/>
      <family val="1"/>
      <charset val="128"/>
    </font>
    <font>
      <b/>
      <sz val="8.5"/>
      <name val="BIZ UD明朝 Medium"/>
      <family val="1"/>
      <charset val="128"/>
    </font>
    <font>
      <b/>
      <sz val="8.6999999999999993"/>
      <name val="BIZ UD明朝 Medium"/>
      <family val="1"/>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54">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style="thin">
        <color indexed="64"/>
      </right>
      <top/>
      <bottom style="medium">
        <color indexed="64"/>
      </bottom>
      <diagonal/>
    </border>
    <border>
      <left style="thin">
        <color theme="1"/>
      </left>
      <right style="thin">
        <color indexed="64"/>
      </right>
      <top/>
      <bottom/>
      <diagonal/>
    </border>
    <border>
      <left style="thin">
        <color theme="1"/>
      </left>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theme="1"/>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right style="thin">
        <color theme="1"/>
      </right>
      <top/>
      <bottom style="double">
        <color indexed="64"/>
      </bottom>
      <diagonal/>
    </border>
    <border>
      <left/>
      <right style="thin">
        <color theme="1"/>
      </right>
      <top/>
      <bottom/>
      <diagonal/>
    </border>
    <border>
      <left style="thin">
        <color theme="1"/>
      </left>
      <right style="thin">
        <color indexed="64"/>
      </right>
      <top style="double">
        <color indexed="64"/>
      </top>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10">
    <xf numFmtId="0" fontId="0" fillId="0" borderId="0"/>
    <xf numFmtId="38" fontId="1"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7" fontId="7" fillId="0" borderId="0"/>
    <xf numFmtId="38" fontId="1" fillId="0" borderId="0" applyFont="0" applyFill="0" applyBorder="0" applyAlignment="0" applyProtection="0"/>
    <xf numFmtId="0" fontId="11" fillId="0" borderId="0"/>
    <xf numFmtId="37" fontId="7" fillId="0" borderId="0"/>
    <xf numFmtId="37" fontId="7" fillId="0" borderId="0"/>
    <xf numFmtId="38" fontId="1" fillId="0" borderId="0" applyFont="0" applyFill="0" applyBorder="0" applyAlignment="0" applyProtection="0"/>
  </cellStyleXfs>
  <cellXfs count="1768">
    <xf numFmtId="0" fontId="0" fillId="0" borderId="0" xfId="0"/>
    <xf numFmtId="38" fontId="13" fillId="0" borderId="0" xfId="1" applyFont="1" applyFill="1"/>
    <xf numFmtId="38" fontId="15" fillId="0" borderId="14" xfId="1" applyFont="1" applyFill="1" applyBorder="1" applyAlignment="1">
      <alignment horizontal="left" vertical="center"/>
    </xf>
    <xf numFmtId="38" fontId="13" fillId="0" borderId="14" xfId="1" applyFont="1" applyFill="1" applyBorder="1" applyAlignment="1">
      <alignment horizontal="center" vertical="center"/>
    </xf>
    <xf numFmtId="38" fontId="13" fillId="0" borderId="0" xfId="1" applyFont="1" applyFill="1" applyAlignment="1">
      <alignment horizontal="center" vertical="center"/>
    </xf>
    <xf numFmtId="38" fontId="13" fillId="0" borderId="0" xfId="1" applyFont="1" applyFill="1" applyAlignment="1">
      <alignment horizontal="right" vertical="center"/>
    </xf>
    <xf numFmtId="38" fontId="13" fillId="0" borderId="12" xfId="1" applyFont="1" applyFill="1" applyBorder="1" applyAlignment="1">
      <alignment horizontal="center"/>
    </xf>
    <xf numFmtId="38" fontId="13" fillId="0" borderId="13" xfId="1" applyFont="1" applyFill="1" applyBorder="1" applyAlignment="1">
      <alignment horizontal="center" vertical="top"/>
    </xf>
    <xf numFmtId="38" fontId="16" fillId="0" borderId="0" xfId="1" applyFont="1" applyFill="1" applyAlignment="1">
      <alignment horizontal="right"/>
    </xf>
    <xf numFmtId="38" fontId="15" fillId="0" borderId="0" xfId="1" applyFont="1" applyFill="1"/>
    <xf numFmtId="38" fontId="17" fillId="0" borderId="1" xfId="1" applyFont="1" applyFill="1" applyBorder="1" applyAlignment="1">
      <alignment horizontal="distributed"/>
    </xf>
    <xf numFmtId="38" fontId="17" fillId="0" borderId="0" xfId="1" applyFont="1" applyFill="1" applyAlignment="1">
      <alignment horizontal="right"/>
    </xf>
    <xf numFmtId="38" fontId="18" fillId="0" borderId="0" xfId="1" applyFont="1" applyFill="1" applyAlignment="1">
      <alignment horizontal="right"/>
    </xf>
    <xf numFmtId="38" fontId="13" fillId="0" borderId="0" xfId="1" applyFont="1" applyFill="1" applyBorder="1"/>
    <xf numFmtId="179" fontId="17" fillId="0" borderId="0" xfId="1" applyNumberFormat="1" applyFont="1" applyFill="1" applyAlignment="1">
      <alignment horizontal="right"/>
    </xf>
    <xf numFmtId="38" fontId="16" fillId="0" borderId="0" xfId="1" applyFont="1" applyFill="1" applyAlignment="1">
      <alignment horizontal="right" vertical="center"/>
    </xf>
    <xf numFmtId="38" fontId="13" fillId="0" borderId="0" xfId="1" applyFont="1" applyFill="1" applyAlignment="1">
      <alignment vertical="center"/>
    </xf>
    <xf numFmtId="38" fontId="13" fillId="0" borderId="11" xfId="2" applyFont="1" applyFill="1" applyBorder="1" applyAlignment="1" applyProtection="1">
      <alignment horizontal="center"/>
    </xf>
    <xf numFmtId="38" fontId="15" fillId="0" borderId="1" xfId="2" applyFont="1" applyFill="1" applyBorder="1" applyAlignment="1" applyProtection="1">
      <alignment horizontal="center"/>
    </xf>
    <xf numFmtId="38" fontId="13" fillId="0" borderId="0" xfId="2" applyFont="1" applyFill="1" applyBorder="1" applyAlignment="1" applyProtection="1">
      <alignment horizontal="left"/>
      <protection locked="0"/>
    </xf>
    <xf numFmtId="38" fontId="13" fillId="0" borderId="0" xfId="2" applyFont="1" applyFill="1" applyBorder="1" applyAlignment="1" applyProtection="1">
      <protection locked="0"/>
    </xf>
    <xf numFmtId="38" fontId="13" fillId="0" borderId="0" xfId="2" applyFont="1" applyFill="1" applyAlignment="1"/>
    <xf numFmtId="38" fontId="17" fillId="0" borderId="0" xfId="2" applyFont="1" applyFill="1" applyAlignment="1"/>
    <xf numFmtId="38" fontId="17" fillId="0" borderId="17" xfId="2" applyFont="1" applyFill="1" applyBorder="1" applyAlignment="1"/>
    <xf numFmtId="38" fontId="17" fillId="0" borderId="0" xfId="2" applyFont="1" applyFill="1" applyBorder="1" applyAlignment="1"/>
    <xf numFmtId="38" fontId="16" fillId="0" borderId="0" xfId="2" applyFont="1" applyFill="1" applyAlignment="1"/>
    <xf numFmtId="38" fontId="15" fillId="0" borderId="0" xfId="2" applyFont="1" applyFill="1" applyAlignment="1"/>
    <xf numFmtId="38" fontId="15" fillId="0" borderId="0" xfId="2" applyFont="1" applyFill="1" applyBorder="1" applyAlignment="1">
      <alignment horizontal="right"/>
    </xf>
    <xf numFmtId="38" fontId="13" fillId="0" borderId="0" xfId="2" applyFont="1" applyFill="1" applyBorder="1" applyAlignment="1">
      <alignment horizontal="right"/>
    </xf>
    <xf numFmtId="38" fontId="13" fillId="0" borderId="1" xfId="2" applyFont="1" applyFill="1" applyBorder="1" applyAlignment="1">
      <alignment horizontal="right"/>
    </xf>
    <xf numFmtId="38" fontId="17" fillId="0" borderId="0" xfId="2" applyFont="1" applyFill="1" applyBorder="1" applyAlignment="1">
      <alignment horizontal="right"/>
    </xf>
    <xf numFmtId="38" fontId="13" fillId="0" borderId="5" xfId="2" applyFont="1" applyFill="1" applyBorder="1" applyAlignment="1">
      <alignment horizontal="right"/>
    </xf>
    <xf numFmtId="38" fontId="17" fillId="0" borderId="7" xfId="2" applyFont="1" applyFill="1" applyBorder="1" applyAlignment="1"/>
    <xf numFmtId="38" fontId="17" fillId="0" borderId="7" xfId="2" applyFont="1" applyFill="1" applyBorder="1" applyAlignment="1">
      <alignment horizontal="right"/>
    </xf>
    <xf numFmtId="38" fontId="13" fillId="0" borderId="0" xfId="2" applyFont="1" applyFill="1" applyBorder="1" applyAlignment="1" applyProtection="1">
      <alignment horizontal="left"/>
    </xf>
    <xf numFmtId="38" fontId="17" fillId="0" borderId="0" xfId="2" applyFont="1" applyFill="1" applyBorder="1" applyProtection="1"/>
    <xf numFmtId="38" fontId="17" fillId="0" borderId="0" xfId="2" applyFont="1" applyFill="1" applyBorder="1"/>
    <xf numFmtId="38" fontId="15" fillId="0" borderId="1" xfId="5" applyFont="1" applyFill="1" applyBorder="1" applyAlignment="1" applyProtection="1">
      <alignment horizontal="center"/>
    </xf>
    <xf numFmtId="38" fontId="13" fillId="0" borderId="0" xfId="2" applyFont="1" applyFill="1" applyAlignment="1" applyProtection="1">
      <alignment horizontal="left"/>
    </xf>
    <xf numFmtId="38" fontId="13" fillId="0" borderId="0" xfId="2" applyFont="1" applyFill="1"/>
    <xf numFmtId="38" fontId="13" fillId="0" borderId="0" xfId="2" applyFont="1" applyFill="1" applyAlignment="1" applyProtection="1">
      <alignment horizontal="right"/>
    </xf>
    <xf numFmtId="38" fontId="13" fillId="0" borderId="7" xfId="2" applyFont="1" applyFill="1" applyBorder="1" applyAlignment="1" applyProtection="1">
      <alignment horizontal="left"/>
    </xf>
    <xf numFmtId="38" fontId="13" fillId="0" borderId="7" xfId="2" applyFont="1" applyFill="1" applyBorder="1"/>
    <xf numFmtId="38" fontId="17" fillId="0" borderId="13" xfId="2" applyFont="1" applyFill="1" applyBorder="1" applyAlignment="1">
      <alignment vertical="center"/>
    </xf>
    <xf numFmtId="38" fontId="17" fillId="0" borderId="14" xfId="2" applyFont="1" applyFill="1" applyBorder="1" applyAlignment="1">
      <alignment vertical="center"/>
    </xf>
    <xf numFmtId="38" fontId="17" fillId="0" borderId="14" xfId="2" applyFont="1" applyFill="1" applyBorder="1" applyAlignment="1" applyProtection="1">
      <alignment horizontal="left" vertical="center"/>
    </xf>
    <xf numFmtId="38" fontId="17" fillId="0" borderId="16" xfId="2" applyFont="1" applyFill="1" applyBorder="1" applyAlignment="1">
      <alignment horizontal="left"/>
    </xf>
    <xf numFmtId="38" fontId="17" fillId="0" borderId="21" xfId="2" applyFont="1" applyFill="1" applyBorder="1" applyAlignment="1">
      <alignment horizontal="left"/>
    </xf>
    <xf numFmtId="38" fontId="17" fillId="0" borderId="0" xfId="2" applyFont="1" applyFill="1" applyAlignment="1" applyProtection="1">
      <alignment horizontal="center"/>
    </xf>
    <xf numFmtId="38" fontId="17" fillId="0" borderId="14" xfId="2" applyFont="1" applyFill="1" applyBorder="1" applyAlignment="1" applyProtection="1">
      <alignment horizontal="center" vertical="center"/>
    </xf>
    <xf numFmtId="38" fontId="12" fillId="0" borderId="16" xfId="2" applyFont="1" applyFill="1" applyBorder="1" applyAlignment="1" applyProtection="1">
      <alignment horizontal="center" shrinkToFit="1"/>
    </xf>
    <xf numFmtId="38" fontId="12" fillId="0" borderId="16" xfId="2" applyFont="1" applyFill="1" applyBorder="1" applyAlignment="1" applyProtection="1">
      <alignment horizontal="center"/>
    </xf>
    <xf numFmtId="38" fontId="17" fillId="0" borderId="16" xfId="2" applyFont="1" applyFill="1" applyBorder="1" applyAlignment="1" applyProtection="1">
      <alignment horizontal="left"/>
    </xf>
    <xf numFmtId="38" fontId="17" fillId="0" borderId="0" xfId="2" applyFont="1" applyFill="1" applyBorder="1" applyAlignment="1" applyProtection="1">
      <alignment horizontal="left"/>
    </xf>
    <xf numFmtId="38" fontId="13" fillId="0" borderId="14" xfId="2" applyFont="1" applyFill="1" applyBorder="1"/>
    <xf numFmtId="38" fontId="17" fillId="0" borderId="13" xfId="2" applyFont="1" applyFill="1" applyBorder="1" applyAlignment="1" applyProtection="1">
      <alignment horizontal="center" vertical="center"/>
    </xf>
    <xf numFmtId="38" fontId="17" fillId="0" borderId="13" xfId="2" applyFont="1" applyFill="1" applyBorder="1" applyAlignment="1" applyProtection="1">
      <alignment horizontal="center" vertical="center" shrinkToFit="1"/>
    </xf>
    <xf numFmtId="38" fontId="17" fillId="0" borderId="4" xfId="2" applyFont="1" applyFill="1" applyBorder="1" applyAlignment="1" applyProtection="1">
      <alignment vertical="center" shrinkToFit="1"/>
    </xf>
    <xf numFmtId="38" fontId="12" fillId="0" borderId="13" xfId="2" applyFont="1" applyFill="1" applyBorder="1" applyAlignment="1">
      <alignment vertical="center" shrinkToFit="1"/>
    </xf>
    <xf numFmtId="38" fontId="12" fillId="0" borderId="13" xfId="2" applyFont="1" applyFill="1" applyBorder="1" applyAlignment="1" applyProtection="1">
      <alignment horizontal="center" vertical="top"/>
    </xf>
    <xf numFmtId="38" fontId="17" fillId="0" borderId="13" xfId="2" applyFont="1" applyFill="1" applyBorder="1" applyAlignment="1">
      <alignment horizontal="left"/>
    </xf>
    <xf numFmtId="38" fontId="17" fillId="0" borderId="14" xfId="2" applyFont="1" applyFill="1" applyBorder="1" applyAlignment="1">
      <alignment horizontal="left"/>
    </xf>
    <xf numFmtId="38" fontId="13" fillId="0" borderId="16" xfId="2" applyFont="1" applyFill="1" applyBorder="1" applyAlignment="1" applyProtection="1">
      <alignment horizontal="right"/>
    </xf>
    <xf numFmtId="38" fontId="13" fillId="0" borderId="0" xfId="2" applyFont="1" applyFill="1" applyBorder="1" applyAlignment="1" applyProtection="1"/>
    <xf numFmtId="38" fontId="13" fillId="0" borderId="1" xfId="2" applyFont="1" applyFill="1" applyBorder="1" applyAlignment="1" applyProtection="1">
      <alignment horizontal="right"/>
    </xf>
    <xf numFmtId="38" fontId="13" fillId="0" borderId="12" xfId="2" applyFont="1" applyFill="1" applyBorder="1"/>
    <xf numFmtId="38" fontId="15" fillId="0" borderId="0" xfId="2" applyFont="1" applyFill="1"/>
    <xf numFmtId="38" fontId="15" fillId="0" borderId="0" xfId="2" applyFont="1" applyFill="1" applyAlignment="1" applyProtection="1">
      <alignment horizontal="left"/>
    </xf>
    <xf numFmtId="38" fontId="13" fillId="0" borderId="16" xfId="2" applyFont="1" applyFill="1" applyBorder="1" applyAlignment="1">
      <alignment horizontal="right"/>
    </xf>
    <xf numFmtId="38" fontId="13" fillId="0" borderId="16" xfId="2" applyFont="1" applyFill="1" applyBorder="1" applyAlignment="1">
      <alignment horizontal="left"/>
    </xf>
    <xf numFmtId="38" fontId="13" fillId="0" borderId="0" xfId="2" applyFont="1" applyFill="1" applyBorder="1" applyAlignment="1">
      <alignment horizontal="left"/>
    </xf>
    <xf numFmtId="38" fontId="15" fillId="0" borderId="0" xfId="2" applyFont="1" applyFill="1" applyAlignment="1" applyProtection="1">
      <alignment horizontal="right"/>
    </xf>
    <xf numFmtId="38" fontId="15" fillId="0" borderId="16" xfId="2" applyFont="1" applyFill="1" applyBorder="1" applyAlignment="1" applyProtection="1">
      <alignment horizontal="right"/>
    </xf>
    <xf numFmtId="38" fontId="15" fillId="0" borderId="0" xfId="2" applyFont="1" applyFill="1" applyBorder="1" applyAlignment="1" applyProtection="1"/>
    <xf numFmtId="38" fontId="13" fillId="0" borderId="0" xfId="2" applyFont="1" applyFill="1" applyBorder="1"/>
    <xf numFmtId="38" fontId="16" fillId="0" borderId="16" xfId="2" applyFont="1" applyFill="1" applyBorder="1" applyAlignment="1" applyProtection="1">
      <alignment horizontal="right"/>
    </xf>
    <xf numFmtId="38" fontId="16" fillId="0" borderId="0" xfId="2" applyFont="1" applyFill="1" applyAlignment="1">
      <alignment horizontal="right" shrinkToFit="1"/>
    </xf>
    <xf numFmtId="38" fontId="16" fillId="0" borderId="0" xfId="2" applyFont="1" applyFill="1" applyAlignment="1">
      <alignment horizontal="right"/>
    </xf>
    <xf numFmtId="38" fontId="15" fillId="0" borderId="0" xfId="2" applyFont="1" applyFill="1" applyBorder="1"/>
    <xf numFmtId="38" fontId="13" fillId="0" borderId="16" xfId="2" applyFont="1" applyFill="1" applyBorder="1" applyAlignment="1" applyProtection="1">
      <alignment horizontal="left"/>
    </xf>
    <xf numFmtId="38" fontId="15" fillId="0" borderId="0" xfId="2" applyFont="1" applyFill="1" applyBorder="1" applyAlignment="1" applyProtection="1">
      <alignment horizontal="right"/>
    </xf>
    <xf numFmtId="38" fontId="15" fillId="0" borderId="1" xfId="2" applyFont="1" applyFill="1" applyBorder="1" applyAlignment="1" applyProtection="1">
      <alignment horizontal="right"/>
    </xf>
    <xf numFmtId="38" fontId="17" fillId="0" borderId="0" xfId="2" applyFont="1" applyFill="1" applyAlignment="1" applyProtection="1">
      <alignment horizontal="right"/>
    </xf>
    <xf numFmtId="38" fontId="17" fillId="0" borderId="16" xfId="2" applyFont="1" applyFill="1" applyBorder="1" applyAlignment="1" applyProtection="1">
      <alignment horizontal="right"/>
    </xf>
    <xf numFmtId="38" fontId="17" fillId="0" borderId="0" xfId="2" applyFont="1" applyFill="1" applyAlignment="1">
      <alignment horizontal="right" shrinkToFit="1"/>
    </xf>
    <xf numFmtId="38" fontId="17" fillId="0" borderId="0" xfId="2" applyFont="1" applyFill="1" applyAlignment="1">
      <alignment horizontal="right"/>
    </xf>
    <xf numFmtId="38" fontId="17" fillId="0" borderId="0" xfId="2" applyFont="1" applyFill="1" applyBorder="1" applyAlignment="1" applyProtection="1"/>
    <xf numFmtId="38" fontId="15" fillId="0" borderId="0" xfId="2" applyFont="1" applyFill="1" applyAlignment="1">
      <alignment horizontal="right"/>
    </xf>
    <xf numFmtId="38" fontId="17" fillId="0" borderId="7" xfId="2" applyFont="1" applyFill="1" applyBorder="1" applyAlignment="1" applyProtection="1">
      <alignment horizontal="right"/>
    </xf>
    <xf numFmtId="38" fontId="17" fillId="0" borderId="6" xfId="2" applyFont="1" applyFill="1" applyBorder="1" applyAlignment="1" applyProtection="1">
      <alignment horizontal="left"/>
    </xf>
    <xf numFmtId="38" fontId="17" fillId="0" borderId="21" xfId="2" applyFont="1" applyFill="1" applyBorder="1" applyProtection="1"/>
    <xf numFmtId="38" fontId="17" fillId="0" borderId="21" xfId="2" applyFont="1" applyFill="1" applyBorder="1"/>
    <xf numFmtId="38" fontId="17" fillId="0" borderId="0" xfId="2" applyFont="1" applyFill="1"/>
    <xf numFmtId="38" fontId="17" fillId="0" borderId="26" xfId="2" applyFont="1" applyFill="1" applyBorder="1"/>
    <xf numFmtId="38" fontId="17" fillId="0" borderId="20" xfId="2" applyFont="1" applyFill="1" applyBorder="1"/>
    <xf numFmtId="38" fontId="17" fillId="0" borderId="14" xfId="2" applyFont="1" applyFill="1" applyBorder="1"/>
    <xf numFmtId="38" fontId="17" fillId="0" borderId="14" xfId="2" applyFont="1" applyFill="1" applyBorder="1" applyAlignment="1" applyProtection="1">
      <alignment horizontal="left"/>
    </xf>
    <xf numFmtId="38" fontId="17" fillId="0" borderId="14" xfId="2" applyFont="1" applyFill="1" applyBorder="1" applyAlignment="1">
      <alignment horizontal="center"/>
    </xf>
    <xf numFmtId="38" fontId="17" fillId="0" borderId="8" xfId="2" applyFont="1" applyFill="1" applyBorder="1"/>
    <xf numFmtId="38" fontId="17" fillId="0" borderId="21" xfId="2" applyFont="1" applyFill="1" applyBorder="1" applyAlignment="1">
      <alignment horizontal="center"/>
    </xf>
    <xf numFmtId="38" fontId="17" fillId="0" borderId="20" xfId="2" applyFont="1" applyFill="1" applyBorder="1" applyAlignment="1" applyProtection="1">
      <alignment horizontal="left"/>
    </xf>
    <xf numFmtId="38" fontId="17" fillId="0" borderId="21" xfId="2" applyFont="1" applyFill="1" applyBorder="1" applyAlignment="1" applyProtection="1">
      <alignment horizontal="left"/>
    </xf>
    <xf numFmtId="38" fontId="17" fillId="0" borderId="0" xfId="2" applyFont="1" applyFill="1" applyAlignment="1" applyProtection="1">
      <alignment horizontal="center" vertical="center"/>
    </xf>
    <xf numFmtId="38" fontId="17" fillId="0" borderId="13" xfId="2" applyFont="1" applyFill="1" applyBorder="1"/>
    <xf numFmtId="38" fontId="17" fillId="0" borderId="15" xfId="2" applyFont="1" applyFill="1" applyBorder="1"/>
    <xf numFmtId="38" fontId="17" fillId="0" borderId="9" xfId="2" applyFont="1" applyFill="1" applyBorder="1"/>
    <xf numFmtId="38" fontId="26" fillId="0" borderId="10" xfId="2" applyFont="1" applyFill="1" applyBorder="1" applyAlignment="1" applyProtection="1">
      <alignment horizontal="center"/>
    </xf>
    <xf numFmtId="38" fontId="17" fillId="0" borderId="23" xfId="2" applyFont="1" applyFill="1" applyBorder="1"/>
    <xf numFmtId="38" fontId="17" fillId="0" borderId="10" xfId="2" applyFont="1" applyFill="1" applyBorder="1"/>
    <xf numFmtId="38" fontId="17" fillId="0" borderId="23" xfId="2" applyFont="1" applyFill="1" applyBorder="1" applyAlignment="1">
      <alignment vertical="top"/>
    </xf>
    <xf numFmtId="38" fontId="17" fillId="0" borderId="14" xfId="2" applyFont="1" applyFill="1" applyBorder="1" applyAlignment="1" applyProtection="1">
      <alignment horizontal="center"/>
    </xf>
    <xf numFmtId="38" fontId="12" fillId="0" borderId="18" xfId="2" applyFont="1" applyFill="1" applyBorder="1" applyAlignment="1">
      <alignment horizontal="center" shrinkToFit="1"/>
    </xf>
    <xf numFmtId="38" fontId="17" fillId="0" borderId="4" xfId="2" applyFont="1" applyFill="1" applyBorder="1" applyAlignment="1" applyProtection="1">
      <alignment horizontal="center" vertical="center"/>
    </xf>
    <xf numFmtId="38" fontId="12" fillId="0" borderId="22" xfId="2" applyFont="1" applyFill="1" applyBorder="1" applyAlignment="1" applyProtection="1">
      <alignment horizontal="center" vertical="top" shrinkToFit="1"/>
    </xf>
    <xf numFmtId="38" fontId="13" fillId="0" borderId="6" xfId="2" applyFont="1" applyFill="1" applyBorder="1" applyAlignment="1" applyProtection="1">
      <alignment horizontal="right"/>
    </xf>
    <xf numFmtId="38" fontId="13" fillId="0" borderId="7" xfId="2" applyFont="1" applyFill="1" applyBorder="1" applyAlignment="1" applyProtection="1">
      <alignment horizontal="right"/>
    </xf>
    <xf numFmtId="38" fontId="13" fillId="0" borderId="0" xfId="2" applyFont="1" applyFill="1" applyAlignment="1" applyProtection="1">
      <alignment horizontal="left"/>
      <protection locked="0"/>
    </xf>
    <xf numFmtId="38" fontId="13" fillId="0" borderId="0" xfId="2" applyFont="1" applyFill="1" applyProtection="1">
      <protection locked="0"/>
    </xf>
    <xf numFmtId="38" fontId="15" fillId="0" borderId="0" xfId="2" applyFont="1" applyFill="1" applyProtection="1">
      <protection locked="0"/>
    </xf>
    <xf numFmtId="38" fontId="13" fillId="0" borderId="0" xfId="2" applyFont="1" applyFill="1" applyBorder="1" applyProtection="1">
      <protection locked="0"/>
    </xf>
    <xf numFmtId="38" fontId="13" fillId="0" borderId="19" xfId="2" applyFont="1" applyFill="1" applyBorder="1" applyAlignment="1">
      <alignment horizontal="center"/>
    </xf>
    <xf numFmtId="38" fontId="13" fillId="0" borderId="26" xfId="2" applyFont="1" applyFill="1" applyBorder="1" applyAlignment="1" applyProtection="1">
      <alignment horizontal="center"/>
      <protection locked="0"/>
    </xf>
    <xf numFmtId="38" fontId="13" fillId="0" borderId="4" xfId="2" applyFont="1" applyFill="1" applyBorder="1" applyAlignment="1">
      <alignment horizontal="center" vertical="center"/>
    </xf>
    <xf numFmtId="38" fontId="16" fillId="0" borderId="1" xfId="2" applyFont="1" applyFill="1" applyBorder="1" applyAlignment="1">
      <alignment horizontal="center"/>
    </xf>
    <xf numFmtId="38" fontId="17" fillId="0" borderId="1" xfId="2" applyFont="1" applyFill="1" applyBorder="1" applyAlignment="1">
      <alignment horizontal="center"/>
    </xf>
    <xf numFmtId="38" fontId="17" fillId="0" borderId="1" xfId="2" applyFont="1" applyFill="1" applyBorder="1" applyAlignment="1">
      <alignment horizontal="right"/>
    </xf>
    <xf numFmtId="38" fontId="17" fillId="0" borderId="0" xfId="2" applyFont="1" applyFill="1" applyAlignment="1">
      <alignment shrinkToFit="1"/>
    </xf>
    <xf numFmtId="38" fontId="16" fillId="0" borderId="1" xfId="2" applyFont="1" applyFill="1" applyBorder="1" applyAlignment="1">
      <alignment horizontal="right"/>
    </xf>
    <xf numFmtId="38" fontId="15" fillId="2" borderId="0" xfId="2" applyFont="1" applyFill="1"/>
    <xf numFmtId="38" fontId="17" fillId="0" borderId="16" xfId="2" applyFont="1" applyFill="1" applyBorder="1" applyAlignment="1">
      <alignment horizontal="right"/>
    </xf>
    <xf numFmtId="38" fontId="17" fillId="0" borderId="5" xfId="2" applyFont="1" applyFill="1" applyBorder="1" applyAlignment="1">
      <alignment horizontal="right"/>
    </xf>
    <xf numFmtId="38" fontId="17" fillId="0" borderId="6" xfId="2" applyFont="1" applyFill="1" applyBorder="1" applyAlignment="1">
      <alignment horizontal="right"/>
    </xf>
    <xf numFmtId="38" fontId="17" fillId="0" borderId="0" xfId="2" applyFont="1" applyFill="1" applyBorder="1" applyAlignment="1">
      <alignment shrinkToFit="1"/>
    </xf>
    <xf numFmtId="38" fontId="17" fillId="0" borderId="7" xfId="2" applyFont="1" applyFill="1" applyBorder="1" applyAlignment="1">
      <alignment shrinkToFit="1"/>
    </xf>
    <xf numFmtId="38" fontId="24" fillId="0" borderId="0" xfId="2" applyFont="1" applyFill="1" applyBorder="1" applyAlignment="1">
      <alignment horizontal="center" vertical="center"/>
    </xf>
    <xf numFmtId="38" fontId="13" fillId="0" borderId="0" xfId="2" applyFont="1" applyFill="1" applyBorder="1" applyAlignment="1" applyProtection="1">
      <alignment horizontal="center"/>
      <protection locked="0"/>
    </xf>
    <xf numFmtId="38" fontId="13" fillId="0" borderId="0" xfId="2" applyFont="1" applyFill="1" applyBorder="1" applyAlignment="1" applyProtection="1">
      <alignment horizontal="center" vertical="center"/>
      <protection locked="0"/>
    </xf>
    <xf numFmtId="38" fontId="13" fillId="0" borderId="20" xfId="2" applyFont="1" applyFill="1" applyBorder="1"/>
    <xf numFmtId="38" fontId="13" fillId="0" borderId="13" xfId="2" applyFont="1" applyFill="1" applyBorder="1"/>
    <xf numFmtId="38" fontId="13" fillId="0" borderId="14" xfId="2" applyFont="1" applyFill="1" applyBorder="1" applyAlignment="1" applyProtection="1">
      <alignment horizontal="center"/>
    </xf>
    <xf numFmtId="38" fontId="13" fillId="0" borderId="14" xfId="2" applyFont="1" applyFill="1" applyBorder="1" applyAlignment="1" applyProtection="1">
      <alignment horizontal="left"/>
    </xf>
    <xf numFmtId="38" fontId="13" fillId="0" borderId="13" xfId="2" applyFont="1" applyFill="1" applyBorder="1" applyAlignment="1" applyProtection="1">
      <alignment horizontal="left"/>
    </xf>
    <xf numFmtId="38" fontId="13" fillId="0" borderId="14" xfId="2" applyFont="1" applyFill="1" applyBorder="1" applyAlignment="1">
      <alignment horizontal="center"/>
    </xf>
    <xf numFmtId="38" fontId="13" fillId="0" borderId="16" xfId="2" applyFont="1" applyFill="1" applyBorder="1"/>
    <xf numFmtId="38" fontId="13" fillId="0" borderId="1" xfId="2" applyFont="1" applyFill="1" applyBorder="1" applyAlignment="1" applyProtection="1">
      <alignment horizontal="center"/>
    </xf>
    <xf numFmtId="38" fontId="13" fillId="0" borderId="24" xfId="2" applyFont="1" applyFill="1" applyBorder="1"/>
    <xf numFmtId="38" fontId="13" fillId="0" borderId="15" xfId="2" applyFont="1" applyFill="1" applyBorder="1"/>
    <xf numFmtId="38" fontId="13" fillId="0" borderId="22" xfId="2" applyFont="1" applyFill="1" applyBorder="1" applyAlignment="1" applyProtection="1">
      <alignment horizontal="center"/>
    </xf>
    <xf numFmtId="38" fontId="13" fillId="0" borderId="0" xfId="2" applyFont="1" applyFill="1" applyBorder="1" applyProtection="1"/>
    <xf numFmtId="179" fontId="13" fillId="0" borderId="0" xfId="2" applyNumberFormat="1" applyFont="1" applyFill="1" applyBorder="1" applyProtection="1"/>
    <xf numFmtId="38" fontId="13" fillId="0" borderId="0" xfId="2" applyFont="1" applyFill="1" applyProtection="1"/>
    <xf numFmtId="38" fontId="15" fillId="0" borderId="0" xfId="2" applyFont="1" applyFill="1" applyBorder="1" applyProtection="1"/>
    <xf numFmtId="179" fontId="15" fillId="0" borderId="0" xfId="2" applyNumberFormat="1" applyFont="1" applyFill="1" applyBorder="1" applyProtection="1"/>
    <xf numFmtId="38" fontId="13" fillId="0" borderId="1" xfId="2" applyFont="1" applyFill="1" applyBorder="1"/>
    <xf numFmtId="179" fontId="13" fillId="0" borderId="0" xfId="2" applyNumberFormat="1" applyFont="1" applyFill="1"/>
    <xf numFmtId="38" fontId="15" fillId="0" borderId="1" xfId="2" applyFont="1" applyFill="1" applyBorder="1" applyAlignment="1" applyProtection="1">
      <alignment horizontal="left"/>
    </xf>
    <xf numFmtId="38" fontId="15" fillId="0" borderId="0" xfId="2" applyFont="1" applyFill="1" applyProtection="1"/>
    <xf numFmtId="38" fontId="17" fillId="0" borderId="1" xfId="2" applyFont="1" applyFill="1" applyBorder="1" applyAlignment="1" applyProtection="1">
      <alignment horizontal="left"/>
    </xf>
    <xf numFmtId="179" fontId="17" fillId="0" borderId="0" xfId="2" applyNumberFormat="1" applyFont="1" applyFill="1"/>
    <xf numFmtId="38" fontId="17" fillId="0" borderId="0" xfId="2" applyFont="1" applyFill="1" applyProtection="1"/>
    <xf numFmtId="38" fontId="17" fillId="0" borderId="0" xfId="2" applyFont="1" applyFill="1" applyAlignment="1">
      <alignment vertical="center" shrinkToFit="1"/>
    </xf>
    <xf numFmtId="179" fontId="15" fillId="0" borderId="0" xfId="2" applyNumberFormat="1" applyFont="1" applyFill="1" applyBorder="1" applyAlignment="1" applyProtection="1">
      <alignment horizontal="right"/>
    </xf>
    <xf numFmtId="179" fontId="17" fillId="0" borderId="0" xfId="2" applyNumberFormat="1" applyFont="1" applyFill="1" applyAlignment="1">
      <alignment horizontal="center"/>
    </xf>
    <xf numFmtId="179" fontId="17" fillId="0" borderId="0" xfId="2" applyNumberFormat="1" applyFont="1" applyFill="1" applyAlignment="1">
      <alignment horizontal="right"/>
    </xf>
    <xf numFmtId="179" fontId="17" fillId="0" borderId="0" xfId="2" applyNumberFormat="1" applyFont="1" applyFill="1" applyBorder="1" applyAlignment="1">
      <alignment horizontal="center"/>
    </xf>
    <xf numFmtId="38" fontId="17" fillId="0" borderId="0" xfId="2" applyFont="1" applyFill="1" applyBorder="1" applyAlignment="1">
      <alignment vertical="center" shrinkToFit="1"/>
    </xf>
    <xf numFmtId="179" fontId="13" fillId="0" borderId="0" xfId="2" applyNumberFormat="1" applyFont="1" applyFill="1" applyBorder="1" applyAlignment="1" applyProtection="1">
      <alignment horizontal="center"/>
    </xf>
    <xf numFmtId="38" fontId="17" fillId="0" borderId="5" xfId="2" applyFont="1" applyFill="1" applyBorder="1" applyAlignment="1" applyProtection="1">
      <alignment horizontal="left"/>
    </xf>
    <xf numFmtId="38" fontId="17" fillId="0" borderId="7" xfId="2" applyFont="1" applyFill="1" applyBorder="1" applyAlignment="1">
      <alignment vertical="center" shrinkToFit="1"/>
    </xf>
    <xf numFmtId="179" fontId="17" fillId="0" borderId="7" xfId="2" applyNumberFormat="1" applyFont="1" applyFill="1" applyBorder="1" applyAlignment="1">
      <alignment horizontal="center"/>
    </xf>
    <xf numFmtId="38" fontId="17" fillId="0" borderId="7" xfId="2" applyFont="1" applyFill="1" applyBorder="1" applyProtection="1"/>
    <xf numFmtId="38" fontId="17" fillId="0" borderId="7" xfId="2" applyFont="1" applyFill="1" applyBorder="1"/>
    <xf numFmtId="38" fontId="13" fillId="0" borderId="0" xfId="2" applyFont="1" applyFill="1" applyAlignment="1" applyProtection="1">
      <alignment horizontal="right"/>
      <protection locked="0"/>
    </xf>
    <xf numFmtId="38" fontId="13" fillId="0" borderId="0" xfId="2" applyFont="1" applyFill="1" applyAlignment="1">
      <alignment horizontal="center" vertical="center"/>
    </xf>
    <xf numFmtId="38" fontId="15" fillId="0" borderId="1" xfId="2" applyFont="1" applyFill="1" applyBorder="1" applyAlignment="1">
      <alignment horizontal="right"/>
    </xf>
    <xf numFmtId="38" fontId="15" fillId="0" borderId="16" xfId="2" applyFont="1" applyFill="1" applyBorder="1" applyAlignment="1">
      <alignment horizontal="right"/>
    </xf>
    <xf numFmtId="38" fontId="13" fillId="0" borderId="6" xfId="2" applyFont="1" applyFill="1" applyBorder="1" applyAlignment="1">
      <alignment horizontal="right"/>
    </xf>
    <xf numFmtId="38" fontId="13" fillId="0" borderId="7" xfId="2" applyFont="1" applyFill="1" applyBorder="1" applyAlignment="1">
      <alignment horizontal="right"/>
    </xf>
    <xf numFmtId="38" fontId="13" fillId="0" borderId="0" xfId="2" applyFont="1" applyFill="1" applyBorder="1" applyAlignment="1" applyProtection="1">
      <alignment horizontal="right"/>
      <protection locked="0"/>
    </xf>
    <xf numFmtId="38" fontId="13" fillId="0" borderId="26" xfId="2" applyFont="1" applyFill="1" applyBorder="1" applyAlignment="1">
      <alignment horizontal="left" vertical="center"/>
    </xf>
    <xf numFmtId="38" fontId="13" fillId="0" borderId="21" xfId="2" applyFont="1" applyFill="1" applyBorder="1" applyAlignment="1">
      <alignment horizontal="left" vertical="center"/>
    </xf>
    <xf numFmtId="38" fontId="13" fillId="0" borderId="20" xfId="2" applyFont="1" applyFill="1" applyBorder="1" applyAlignment="1">
      <alignment horizontal="left" vertical="center"/>
    </xf>
    <xf numFmtId="38" fontId="13" fillId="0" borderId="21" xfId="2" applyFont="1" applyFill="1" applyBorder="1" applyProtection="1">
      <protection locked="0"/>
    </xf>
    <xf numFmtId="38" fontId="13" fillId="0" borderId="13" xfId="2" applyFont="1" applyFill="1" applyBorder="1" applyAlignment="1">
      <alignment horizontal="left" vertical="center"/>
    </xf>
    <xf numFmtId="38" fontId="17" fillId="0" borderId="4" xfId="2" applyFont="1" applyFill="1" applyBorder="1" applyAlignment="1">
      <alignment horizontal="left" vertical="center"/>
    </xf>
    <xf numFmtId="38" fontId="13" fillId="0" borderId="9" xfId="2" applyFont="1" applyFill="1" applyBorder="1"/>
    <xf numFmtId="38" fontId="17" fillId="0" borderId="0" xfId="2" applyFont="1" applyFill="1" applyAlignment="1">
      <alignment horizontal="left" indent="1"/>
    </xf>
    <xf numFmtId="38" fontId="17" fillId="0" borderId="0" xfId="2" applyFont="1" applyFill="1" applyAlignment="1">
      <alignment horizontal="left"/>
    </xf>
    <xf numFmtId="179" fontId="16" fillId="0" borderId="0" xfId="2" applyNumberFormat="1" applyFont="1" applyFill="1" applyAlignment="1">
      <alignment horizontal="center"/>
    </xf>
    <xf numFmtId="38" fontId="16" fillId="0" borderId="0" xfId="2" applyFont="1" applyFill="1" applyAlignment="1">
      <alignment horizontal="left" indent="1"/>
    </xf>
    <xf numFmtId="38" fontId="16" fillId="0" borderId="0" xfId="2" applyFont="1" applyFill="1" applyAlignment="1">
      <alignment horizontal="left"/>
    </xf>
    <xf numFmtId="38" fontId="17" fillId="0" borderId="0" xfId="2" applyFont="1" applyFill="1" applyBorder="1" applyAlignment="1">
      <alignment horizontal="left" indent="1"/>
    </xf>
    <xf numFmtId="38" fontId="13" fillId="0" borderId="0" xfId="2" applyFont="1" applyFill="1" applyAlignment="1">
      <alignment horizontal="left"/>
    </xf>
    <xf numFmtId="38" fontId="15" fillId="0" borderId="5" xfId="2" applyFont="1" applyFill="1" applyBorder="1" applyAlignment="1">
      <alignment horizontal="right" vertical="center"/>
    </xf>
    <xf numFmtId="38" fontId="16" fillId="0" borderId="6" xfId="2" applyFont="1" applyFill="1" applyBorder="1" applyAlignment="1">
      <alignment horizontal="right" vertical="center"/>
    </xf>
    <xf numFmtId="179" fontId="16" fillId="0" borderId="7" xfId="2" applyNumberFormat="1" applyFont="1" applyFill="1" applyBorder="1" applyAlignment="1">
      <alignment horizontal="center" vertical="center"/>
    </xf>
    <xf numFmtId="38" fontId="16" fillId="0" borderId="7" xfId="2" applyFont="1" applyFill="1" applyBorder="1" applyAlignment="1">
      <alignment horizontal="right" vertical="center"/>
    </xf>
    <xf numFmtId="179" fontId="17" fillId="0" borderId="7" xfId="2" applyNumberFormat="1" applyFont="1" applyFill="1" applyBorder="1" applyAlignment="1">
      <alignment horizontal="center" vertical="center"/>
    </xf>
    <xf numFmtId="38" fontId="16" fillId="0" borderId="7" xfId="2" applyFont="1" applyFill="1" applyBorder="1" applyAlignment="1">
      <alignment vertical="center"/>
    </xf>
    <xf numFmtId="38" fontId="16" fillId="0" borderId="7" xfId="2" applyFont="1" applyFill="1" applyBorder="1" applyAlignment="1">
      <alignment horizontal="left" vertical="center" indent="1"/>
    </xf>
    <xf numFmtId="38" fontId="15" fillId="0" borderId="7" xfId="2" applyFont="1" applyFill="1" applyBorder="1" applyAlignment="1">
      <alignment horizontal="left" vertical="center"/>
    </xf>
    <xf numFmtId="38" fontId="13" fillId="0" borderId="0" xfId="2" applyFont="1" applyFill="1" applyAlignment="1">
      <alignment vertical="center"/>
    </xf>
    <xf numFmtId="38" fontId="13" fillId="0" borderId="21" xfId="2" applyFont="1" applyFill="1" applyBorder="1"/>
    <xf numFmtId="38" fontId="13" fillId="0" borderId="0" xfId="2" applyFont="1" applyFill="1" applyBorder="1" applyAlignment="1">
      <alignment horizontal="center" vertical="center" wrapText="1"/>
    </xf>
    <xf numFmtId="38" fontId="17" fillId="0" borderId="0" xfId="2" applyFont="1" applyFill="1" applyAlignment="1">
      <alignment horizontal="center"/>
    </xf>
    <xf numFmtId="179" fontId="17" fillId="0" borderId="17" xfId="2" applyNumberFormat="1" applyFont="1" applyFill="1" applyBorder="1" applyAlignment="1">
      <alignment horizontal="center"/>
    </xf>
    <xf numFmtId="38" fontId="16" fillId="0" borderId="0" xfId="2" applyFont="1" applyFill="1" applyAlignment="1">
      <alignment horizontal="center"/>
    </xf>
    <xf numFmtId="179" fontId="17" fillId="0" borderId="0" xfId="2" applyNumberFormat="1" applyFont="1" applyFill="1" applyAlignment="1"/>
    <xf numFmtId="38" fontId="16" fillId="0" borderId="7" xfId="2" applyFont="1" applyFill="1" applyBorder="1" applyAlignment="1">
      <alignment horizontal="center" vertical="center"/>
    </xf>
    <xf numFmtId="179" fontId="16" fillId="0" borderId="7" xfId="2" applyNumberFormat="1" applyFont="1" applyFill="1" applyBorder="1" applyAlignment="1">
      <alignment vertical="center"/>
    </xf>
    <xf numFmtId="38" fontId="12" fillId="0" borderId="4" xfId="2" applyFont="1" applyFill="1" applyBorder="1" applyAlignment="1">
      <alignment horizontal="center" vertical="center" wrapText="1"/>
    </xf>
    <xf numFmtId="181" fontId="13" fillId="0" borderId="0" xfId="2" applyNumberFormat="1" applyFont="1" applyFill="1"/>
    <xf numFmtId="38" fontId="13" fillId="0" borderId="0" xfId="2" applyFont="1" applyFill="1" applyAlignment="1" applyProtection="1">
      <alignment horizontal="center"/>
    </xf>
    <xf numFmtId="181" fontId="13" fillId="0" borderId="7" xfId="2" applyNumberFormat="1" applyFont="1" applyFill="1" applyBorder="1"/>
    <xf numFmtId="38" fontId="13" fillId="0" borderId="10" xfId="2" applyFont="1" applyFill="1" applyBorder="1" applyAlignment="1">
      <alignment vertical="center"/>
    </xf>
    <xf numFmtId="38" fontId="13" fillId="0" borderId="23" xfId="2" applyFont="1" applyFill="1" applyBorder="1" applyAlignment="1">
      <alignment vertical="center"/>
    </xf>
    <xf numFmtId="38" fontId="17" fillId="0" borderId="13" xfId="2" applyFont="1" applyFill="1" applyBorder="1" applyAlignment="1" applyProtection="1">
      <alignment horizontal="center"/>
    </xf>
    <xf numFmtId="38" fontId="13" fillId="0" borderId="4" xfId="2" applyFont="1" applyFill="1" applyBorder="1" applyAlignment="1" applyProtection="1">
      <alignment horizontal="center" vertical="center" shrinkToFit="1"/>
    </xf>
    <xf numFmtId="181" fontId="13" fillId="0" borderId="0" xfId="1" quotePrefix="1" applyNumberFormat="1" applyFont="1" applyFill="1" applyAlignment="1">
      <alignment horizontal="right" shrinkToFit="1"/>
    </xf>
    <xf numFmtId="38" fontId="13" fillId="0" borderId="0" xfId="1" applyFont="1" applyFill="1" applyAlignment="1" applyProtection="1">
      <alignment horizontal="right"/>
    </xf>
    <xf numFmtId="181" fontId="15" fillId="0" borderId="0" xfId="2" applyNumberFormat="1" applyFont="1" applyFill="1"/>
    <xf numFmtId="181" fontId="13" fillId="0" borderId="0" xfId="1" applyNumberFormat="1" applyFont="1" applyFill="1" applyAlignment="1">
      <alignment horizontal="right" shrinkToFit="1"/>
    </xf>
    <xf numFmtId="38" fontId="13" fillId="0" borderId="0" xfId="1" applyFont="1" applyFill="1" applyAlignment="1">
      <alignment horizontal="right"/>
    </xf>
    <xf numFmtId="38" fontId="15" fillId="0" borderId="0" xfId="1" applyFont="1" applyFill="1" applyBorder="1" applyAlignment="1" applyProtection="1">
      <alignment horizontal="right"/>
    </xf>
    <xf numFmtId="181" fontId="15" fillId="0" borderId="0" xfId="1" applyNumberFormat="1" applyFont="1" applyFill="1" applyAlignment="1">
      <alignment horizontal="right" shrinkToFit="1"/>
    </xf>
    <xf numFmtId="38" fontId="15" fillId="0" borderId="0" xfId="1" applyFont="1" applyFill="1" applyAlignment="1" applyProtection="1">
      <alignment horizontal="right"/>
    </xf>
    <xf numFmtId="38" fontId="15" fillId="0" borderId="16" xfId="2" applyFont="1" applyFill="1" applyBorder="1" applyAlignment="1" applyProtection="1"/>
    <xf numFmtId="38" fontId="17" fillId="0" borderId="16" xfId="2" applyFont="1" applyFill="1" applyBorder="1" applyAlignment="1" applyProtection="1"/>
    <xf numFmtId="38" fontId="17" fillId="0" borderId="0" xfId="1" applyFont="1" applyFill="1" applyAlignment="1">
      <alignment horizontal="right" shrinkToFit="1"/>
    </xf>
    <xf numFmtId="38" fontId="17" fillId="0" borderId="0" xfId="1" applyFont="1" applyFill="1" applyAlignment="1" applyProtection="1">
      <alignment horizontal="right"/>
    </xf>
    <xf numFmtId="181" fontId="13" fillId="0" borderId="21" xfId="2" applyNumberFormat="1" applyFont="1" applyFill="1" applyBorder="1"/>
    <xf numFmtId="181" fontId="13" fillId="0" borderId="0" xfId="2" applyNumberFormat="1" applyFont="1" applyFill="1" applyBorder="1"/>
    <xf numFmtId="38" fontId="13" fillId="0" borderId="13" xfId="2" applyFont="1" applyFill="1" applyBorder="1" applyAlignment="1">
      <alignment vertical="center"/>
    </xf>
    <xf numFmtId="38" fontId="13" fillId="0" borderId="14" xfId="2" applyFont="1" applyFill="1" applyBorder="1" applyAlignment="1">
      <alignment vertical="center"/>
    </xf>
    <xf numFmtId="38" fontId="13" fillId="0" borderId="14" xfId="2" applyFont="1" applyFill="1" applyBorder="1" applyAlignment="1" applyProtection="1">
      <alignment horizontal="left" vertical="center"/>
    </xf>
    <xf numFmtId="38" fontId="13" fillId="0" borderId="14" xfId="2" applyFont="1" applyFill="1" applyBorder="1" applyAlignment="1" applyProtection="1">
      <alignment horizontal="center" vertical="center"/>
    </xf>
    <xf numFmtId="38" fontId="13" fillId="0" borderId="16" xfId="2" applyFont="1" applyFill="1" applyBorder="1" applyAlignment="1" applyProtection="1">
      <alignment horizontal="center" vertical="center" shrinkToFit="1"/>
    </xf>
    <xf numFmtId="38" fontId="13" fillId="0" borderId="4" xfId="2" applyFont="1" applyFill="1" applyBorder="1" applyAlignment="1" applyProtection="1">
      <alignment horizontal="center" shrinkToFit="1"/>
    </xf>
    <xf numFmtId="38" fontId="13" fillId="0" borderId="13" xfId="2" applyFont="1" applyFill="1" applyBorder="1" applyAlignment="1" applyProtection="1">
      <alignment horizontal="center" vertical="center" shrinkToFit="1"/>
    </xf>
    <xf numFmtId="184" fontId="15" fillId="0" borderId="0" xfId="2" applyNumberFormat="1" applyFont="1" applyFill="1" applyAlignment="1"/>
    <xf numFmtId="38" fontId="17" fillId="0" borderId="0" xfId="2" applyFont="1" applyFill="1" applyAlignment="1">
      <alignment vertical="center"/>
    </xf>
    <xf numFmtId="38" fontId="17" fillId="0" borderId="7" xfId="2" applyFont="1" applyFill="1" applyBorder="1" applyAlignment="1">
      <alignment vertical="center"/>
    </xf>
    <xf numFmtId="38" fontId="17" fillId="0" borderId="5" xfId="2" applyFont="1" applyFill="1" applyBorder="1" applyAlignment="1">
      <alignment vertical="center" shrinkToFit="1"/>
    </xf>
    <xf numFmtId="38" fontId="13" fillId="0" borderId="7" xfId="5" applyFont="1" applyFill="1" applyBorder="1" applyAlignment="1" applyProtection="1">
      <alignment horizontal="left"/>
    </xf>
    <xf numFmtId="38" fontId="13" fillId="0" borderId="7" xfId="5" applyFont="1" applyFill="1" applyBorder="1"/>
    <xf numFmtId="38" fontId="13" fillId="0" borderId="0" xfId="5" applyFont="1" applyFill="1"/>
    <xf numFmtId="38" fontId="13" fillId="0" borderId="16" xfId="5" applyFont="1" applyFill="1" applyBorder="1"/>
    <xf numFmtId="38" fontId="13" fillId="0" borderId="0" xfId="5" applyFont="1" applyFill="1" applyAlignment="1" applyProtection="1">
      <alignment horizontal="center" vertical="center"/>
    </xf>
    <xf numFmtId="38" fontId="13" fillId="0" borderId="13" xfId="5" applyFont="1" applyFill="1" applyBorder="1" applyAlignment="1">
      <alignment vertical="center"/>
    </xf>
    <xf numFmtId="38" fontId="13" fillId="0" borderId="14" xfId="5" applyFont="1" applyFill="1" applyBorder="1" applyAlignment="1" applyProtection="1">
      <alignment horizontal="center" vertical="top"/>
    </xf>
    <xf numFmtId="38" fontId="13" fillId="0" borderId="14" xfId="5" applyFont="1" applyFill="1" applyBorder="1" applyAlignment="1">
      <alignment vertical="center"/>
    </xf>
    <xf numFmtId="38" fontId="13" fillId="0" borderId="14" xfId="5" applyFont="1" applyFill="1" applyBorder="1" applyAlignment="1" applyProtection="1">
      <alignment horizontal="center" vertical="center"/>
    </xf>
    <xf numFmtId="38" fontId="13" fillId="0" borderId="16" xfId="5" applyFont="1" applyFill="1" applyBorder="1" applyAlignment="1" applyProtection="1">
      <alignment horizontal="center" vertical="center"/>
    </xf>
    <xf numFmtId="38" fontId="13" fillId="0" borderId="14" xfId="5" applyFont="1" applyFill="1" applyBorder="1"/>
    <xf numFmtId="38" fontId="13" fillId="0" borderId="13" xfId="5" applyFont="1" applyFill="1" applyBorder="1" applyAlignment="1" applyProtection="1">
      <alignment horizontal="center"/>
    </xf>
    <xf numFmtId="38" fontId="13" fillId="0" borderId="22" xfId="5" applyFont="1" applyFill="1" applyBorder="1" applyAlignment="1" applyProtection="1">
      <alignment horizontal="center"/>
    </xf>
    <xf numFmtId="38" fontId="13" fillId="0" borderId="13" xfId="5" applyFont="1" applyFill="1" applyBorder="1"/>
    <xf numFmtId="38" fontId="13" fillId="0" borderId="16" xfId="5" applyFont="1" applyFill="1" applyBorder="1" applyProtection="1"/>
    <xf numFmtId="38" fontId="13" fillId="0" borderId="0" xfId="5" applyFont="1" applyFill="1" applyProtection="1"/>
    <xf numFmtId="38" fontId="15" fillId="0" borderId="0" xfId="5" applyFont="1" applyFill="1" applyProtection="1"/>
    <xf numFmtId="38" fontId="13" fillId="0" borderId="1" xfId="5" applyFont="1" applyFill="1" applyBorder="1" applyProtection="1"/>
    <xf numFmtId="180" fontId="15" fillId="0" borderId="0" xfId="2" applyNumberFormat="1" applyFont="1" applyFill="1"/>
    <xf numFmtId="38" fontId="15" fillId="0" borderId="16" xfId="5" applyFont="1" applyFill="1" applyBorder="1" applyProtection="1"/>
    <xf numFmtId="38" fontId="15" fillId="0" borderId="0" xfId="5" applyFont="1" applyFill="1" applyBorder="1" applyProtection="1"/>
    <xf numFmtId="38" fontId="17" fillId="0" borderId="16" xfId="5" applyFont="1" applyFill="1" applyBorder="1" applyProtection="1"/>
    <xf numFmtId="38" fontId="17" fillId="0" borderId="0" xfId="5" applyFont="1" applyFill="1" applyBorder="1" applyProtection="1"/>
    <xf numFmtId="38" fontId="17" fillId="0" borderId="0" xfId="5" applyFont="1" applyFill="1" applyAlignment="1">
      <alignment vertical="center" shrinkToFit="1"/>
    </xf>
    <xf numFmtId="38" fontId="17" fillId="0" borderId="7" xfId="5" applyFont="1" applyFill="1" applyBorder="1" applyProtection="1"/>
    <xf numFmtId="38" fontId="17" fillId="0" borderId="5" xfId="2" applyFont="1" applyFill="1" applyBorder="1"/>
    <xf numFmtId="38" fontId="17" fillId="0" borderId="7" xfId="2" applyFont="1" applyFill="1" applyBorder="1" applyAlignment="1" applyProtection="1">
      <alignment horizontal="left"/>
    </xf>
    <xf numFmtId="38" fontId="13" fillId="0" borderId="0" xfId="5" applyFont="1" applyFill="1" applyAlignment="1" applyProtection="1">
      <alignment horizontal="left"/>
    </xf>
    <xf numFmtId="38" fontId="13" fillId="0" borderId="0" xfId="5" applyFont="1" applyFill="1" applyAlignment="1" applyProtection="1">
      <alignment horizontal="right"/>
    </xf>
    <xf numFmtId="38" fontId="13" fillId="0" borderId="14" xfId="5" applyFont="1" applyFill="1" applyBorder="1" applyAlignment="1" applyProtection="1">
      <alignment horizontal="left"/>
    </xf>
    <xf numFmtId="38" fontId="13" fillId="0" borderId="0" xfId="5" applyFont="1" applyFill="1" applyAlignment="1" applyProtection="1">
      <alignment horizontal="center"/>
    </xf>
    <xf numFmtId="38" fontId="17" fillId="0" borderId="13" xfId="5" applyFont="1" applyFill="1" applyBorder="1" applyAlignment="1" applyProtection="1">
      <alignment horizontal="center" vertical="center"/>
    </xf>
    <xf numFmtId="38" fontId="15" fillId="0" borderId="16" xfId="5" applyFont="1" applyFill="1" applyBorder="1" applyAlignment="1" applyProtection="1">
      <alignment horizontal="center"/>
    </xf>
    <xf numFmtId="38" fontId="15" fillId="0" borderId="1" xfId="5" applyFont="1" applyFill="1" applyBorder="1" applyProtection="1"/>
    <xf numFmtId="38" fontId="15" fillId="0" borderId="16" xfId="5" applyFont="1" applyFill="1" applyBorder="1" applyAlignment="1" applyProtection="1">
      <alignment horizontal="left"/>
    </xf>
    <xf numFmtId="38" fontId="17" fillId="0" borderId="0" xfId="5" applyFont="1" applyFill="1" applyProtection="1"/>
    <xf numFmtId="38" fontId="17" fillId="0" borderId="1" xfId="5" applyFont="1" applyFill="1" applyBorder="1" applyAlignment="1">
      <alignment vertical="center" shrinkToFit="1"/>
    </xf>
    <xf numFmtId="38" fontId="17" fillId="0" borderId="16" xfId="5" applyFont="1" applyFill="1" applyBorder="1" applyAlignment="1" applyProtection="1">
      <alignment horizontal="left"/>
    </xf>
    <xf numFmtId="38" fontId="17" fillId="0" borderId="0" xfId="5" applyFont="1" applyFill="1" applyBorder="1" applyAlignment="1" applyProtection="1">
      <alignment horizontal="left"/>
    </xf>
    <xf numFmtId="38" fontId="17" fillId="0" borderId="0" xfId="5" applyFont="1" applyFill="1"/>
    <xf numFmtId="38" fontId="15" fillId="0" borderId="0" xfId="5" applyFont="1" applyFill="1" applyBorder="1" applyAlignment="1" applyProtection="1">
      <alignment horizontal="center"/>
    </xf>
    <xf numFmtId="38" fontId="17" fillId="0" borderId="6" xfId="5" applyFont="1" applyFill="1" applyBorder="1" applyProtection="1"/>
    <xf numFmtId="38" fontId="17" fillId="0" borderId="7" xfId="5" applyFont="1" applyFill="1" applyBorder="1" applyAlignment="1">
      <alignment vertical="center" shrinkToFit="1"/>
    </xf>
    <xf numFmtId="38" fontId="17" fillId="0" borderId="7" xfId="5" applyFont="1" applyFill="1" applyBorder="1" applyAlignment="1" applyProtection="1">
      <alignment horizontal="left"/>
    </xf>
    <xf numFmtId="38" fontId="16" fillId="0" borderId="0" xfId="5" applyFont="1" applyFill="1" applyAlignment="1">
      <alignment vertical="center" shrinkToFit="1"/>
    </xf>
    <xf numFmtId="38" fontId="31" fillId="0" borderId="0" xfId="5" applyFont="1" applyFill="1" applyAlignment="1" applyProtection="1">
      <alignment horizontal="center"/>
    </xf>
    <xf numFmtId="38" fontId="13" fillId="0" borderId="21" xfId="2" applyFont="1" applyFill="1" applyBorder="1" applyAlignment="1" applyProtection="1">
      <alignment horizontal="left"/>
    </xf>
    <xf numFmtId="38" fontId="31" fillId="0" borderId="1" xfId="2" applyFont="1" applyFill="1" applyBorder="1" applyAlignment="1" applyProtection="1">
      <alignment horizontal="center"/>
    </xf>
    <xf numFmtId="38" fontId="31" fillId="0" borderId="16" xfId="2" applyFont="1" applyFill="1" applyBorder="1" applyAlignment="1" applyProtection="1">
      <alignment horizontal="center"/>
    </xf>
    <xf numFmtId="38" fontId="13" fillId="0" borderId="23" xfId="2" applyFont="1" applyFill="1" applyBorder="1"/>
    <xf numFmtId="38" fontId="13" fillId="0" borderId="1" xfId="2" applyFont="1" applyFill="1" applyBorder="1" applyAlignment="1" applyProtection="1">
      <alignment horizontal="left"/>
    </xf>
    <xf numFmtId="37" fontId="17" fillId="0" borderId="0" xfId="4" applyFont="1" applyFill="1" applyAlignment="1">
      <alignment vertical="center" shrinkToFit="1"/>
    </xf>
    <xf numFmtId="38" fontId="13" fillId="0" borderId="14" xfId="5" applyFont="1" applyFill="1" applyBorder="1" applyAlignment="1" applyProtection="1">
      <alignment horizontal="left" vertical="center"/>
    </xf>
    <xf numFmtId="38" fontId="13" fillId="0" borderId="13" xfId="5" applyFont="1" applyFill="1" applyBorder="1" applyAlignment="1" applyProtection="1">
      <alignment horizontal="left" vertical="center"/>
    </xf>
    <xf numFmtId="38" fontId="13" fillId="0" borderId="23" xfId="5" applyFont="1" applyFill="1" applyBorder="1" applyAlignment="1">
      <alignment vertical="center"/>
    </xf>
    <xf numFmtId="38" fontId="13" fillId="0" borderId="13" xfId="5" applyFont="1" applyFill="1" applyBorder="1" applyAlignment="1" applyProtection="1">
      <alignment horizontal="center" vertical="center"/>
    </xf>
    <xf numFmtId="38" fontId="15" fillId="0" borderId="0" xfId="5" applyFont="1" applyFill="1" applyAlignment="1" applyProtection="1">
      <alignment horizontal="left"/>
    </xf>
    <xf numFmtId="38" fontId="17" fillId="0" borderId="0" xfId="5" applyFont="1" applyFill="1" applyAlignment="1" applyProtection="1">
      <alignment horizontal="left"/>
    </xf>
    <xf numFmtId="38" fontId="15" fillId="0" borderId="0" xfId="5" applyFont="1" applyFill="1" applyAlignment="1" applyProtection="1">
      <alignment horizontal="center"/>
    </xf>
    <xf numFmtId="38" fontId="17" fillId="0" borderId="6" xfId="5" applyFont="1" applyFill="1" applyBorder="1" applyAlignment="1" applyProtection="1">
      <alignment horizontal="left"/>
    </xf>
    <xf numFmtId="38" fontId="17" fillId="0" borderId="0" xfId="5" applyFont="1" applyFill="1" applyBorder="1" applyAlignment="1">
      <alignment vertical="center" shrinkToFit="1"/>
    </xf>
    <xf numFmtId="38" fontId="13" fillId="0" borderId="26" xfId="2" applyFont="1" applyFill="1" applyBorder="1"/>
    <xf numFmtId="38" fontId="13" fillId="0" borderId="21" xfId="5" applyFont="1" applyFill="1" applyBorder="1" applyAlignment="1" applyProtection="1">
      <alignment horizontal="left"/>
    </xf>
    <xf numFmtId="38" fontId="13" fillId="0" borderId="21" xfId="5" applyFont="1" applyFill="1" applyBorder="1" applyProtection="1"/>
    <xf numFmtId="38" fontId="17" fillId="0" borderId="21" xfId="5" applyFont="1" applyFill="1" applyBorder="1"/>
    <xf numFmtId="38" fontId="13" fillId="0" borderId="25" xfId="2" applyFont="1" applyFill="1" applyBorder="1"/>
    <xf numFmtId="38" fontId="12" fillId="0" borderId="8" xfId="2" applyFont="1" applyFill="1" applyBorder="1" applyAlignment="1">
      <alignment vertical="center" wrapText="1"/>
    </xf>
    <xf numFmtId="38" fontId="12" fillId="0" borderId="24" xfId="2" applyFont="1" applyFill="1" applyBorder="1" applyAlignment="1" applyProtection="1">
      <alignment wrapText="1"/>
    </xf>
    <xf numFmtId="38" fontId="13" fillId="0" borderId="10" xfId="2" applyFont="1" applyFill="1" applyBorder="1"/>
    <xf numFmtId="38" fontId="12" fillId="0" borderId="13" xfId="2" applyFont="1" applyFill="1" applyBorder="1" applyAlignment="1" applyProtection="1">
      <alignment horizontal="center"/>
    </xf>
    <xf numFmtId="38" fontId="29" fillId="0" borderId="22" xfId="2" applyFont="1" applyFill="1" applyBorder="1" applyAlignment="1" applyProtection="1"/>
    <xf numFmtId="38" fontId="13" fillId="0" borderId="4" xfId="2" applyFont="1" applyFill="1" applyBorder="1" applyAlignment="1" applyProtection="1">
      <alignment horizontal="center"/>
    </xf>
    <xf numFmtId="38" fontId="13" fillId="0" borderId="17" xfId="1" applyFont="1" applyFill="1" applyBorder="1" applyAlignment="1" applyProtection="1">
      <alignment horizontal="right"/>
    </xf>
    <xf numFmtId="38" fontId="13" fillId="0" borderId="11" xfId="1" applyFont="1" applyFill="1" applyBorder="1" applyAlignment="1" applyProtection="1">
      <alignment horizontal="right"/>
    </xf>
    <xf numFmtId="181" fontId="15" fillId="0" borderId="0" xfId="1" quotePrefix="1" applyNumberFormat="1" applyFont="1" applyFill="1" applyAlignment="1">
      <alignment horizontal="right" shrinkToFit="1"/>
    </xf>
    <xf numFmtId="38" fontId="15" fillId="0" borderId="1" xfId="1" applyFont="1" applyFill="1" applyBorder="1" applyAlignment="1" applyProtection="1">
      <alignment horizontal="right"/>
    </xf>
    <xf numFmtId="181" fontId="15" fillId="0" borderId="0" xfId="1" applyNumberFormat="1" applyFont="1" applyFill="1" applyBorder="1" applyAlignment="1" applyProtection="1">
      <alignment horizontal="right" shrinkToFit="1"/>
    </xf>
    <xf numFmtId="38" fontId="17" fillId="0" borderId="0" xfId="1" applyFont="1" applyFill="1" applyBorder="1" applyAlignment="1">
      <alignment horizontal="right"/>
    </xf>
    <xf numFmtId="181" fontId="15" fillId="0" borderId="0" xfId="1" applyNumberFormat="1" applyFont="1" applyFill="1" applyAlignment="1" applyProtection="1">
      <alignment horizontal="right" shrinkToFit="1"/>
    </xf>
    <xf numFmtId="181" fontId="13" fillId="0" borderId="0" xfId="1" applyNumberFormat="1" applyFont="1" applyFill="1" applyBorder="1" applyAlignment="1">
      <alignment horizontal="right" shrinkToFit="1"/>
    </xf>
    <xf numFmtId="38" fontId="17" fillId="0" borderId="0" xfId="1" applyFont="1" applyFill="1" applyBorder="1" applyAlignment="1">
      <alignment horizontal="right" shrinkToFit="1"/>
    </xf>
    <xf numFmtId="38" fontId="17" fillId="0" borderId="7" xfId="1" applyFont="1" applyFill="1" applyBorder="1" applyAlignment="1">
      <alignment horizontal="right" shrinkToFit="1"/>
    </xf>
    <xf numFmtId="181" fontId="13" fillId="0" borderId="7" xfId="1" applyNumberFormat="1" applyFont="1" applyFill="1" applyBorder="1" applyAlignment="1">
      <alignment horizontal="right" shrinkToFit="1"/>
    </xf>
    <xf numFmtId="38" fontId="17" fillId="0" borderId="7" xfId="1" applyFont="1" applyFill="1" applyBorder="1" applyAlignment="1">
      <alignment horizontal="right"/>
    </xf>
    <xf numFmtId="38" fontId="17" fillId="0" borderId="7" xfId="1" applyFont="1" applyFill="1" applyBorder="1" applyAlignment="1" applyProtection="1">
      <alignment horizontal="right"/>
    </xf>
    <xf numFmtId="38" fontId="12" fillId="0" borderId="0" xfId="1" applyFont="1" applyFill="1" applyAlignment="1">
      <alignment horizontal="right"/>
    </xf>
    <xf numFmtId="38" fontId="17" fillId="0" borderId="0" xfId="1" applyFont="1" applyFill="1" applyBorder="1" applyAlignment="1" applyProtection="1">
      <alignment horizontal="right"/>
    </xf>
    <xf numFmtId="38" fontId="13" fillId="0" borderId="19" xfId="2" applyFont="1" applyFill="1" applyBorder="1"/>
    <xf numFmtId="38" fontId="13" fillId="0" borderId="18" xfId="2" applyFont="1" applyFill="1" applyBorder="1" applyAlignment="1" applyProtection="1">
      <alignment horizontal="center"/>
    </xf>
    <xf numFmtId="179" fontId="13" fillId="0" borderId="0" xfId="2" applyNumberFormat="1" applyFont="1" applyFill="1" applyAlignment="1">
      <alignment horizontal="left" shrinkToFit="1"/>
    </xf>
    <xf numFmtId="38" fontId="15" fillId="0" borderId="1" xfId="2" applyFont="1" applyFill="1" applyBorder="1"/>
    <xf numFmtId="179" fontId="16" fillId="0" borderId="0" xfId="2" applyNumberFormat="1" applyFont="1" applyFill="1" applyBorder="1" applyAlignment="1">
      <alignment horizontal="center" vertical="center"/>
    </xf>
    <xf numFmtId="38" fontId="15" fillId="0" borderId="16" xfId="2" applyFont="1" applyFill="1" applyBorder="1"/>
    <xf numFmtId="179" fontId="17" fillId="0" borderId="0" xfId="2" applyNumberFormat="1" applyFont="1" applyFill="1" applyAlignment="1">
      <alignment vertical="center" shrinkToFit="1"/>
    </xf>
    <xf numFmtId="37" fontId="17" fillId="0" borderId="7" xfId="4" applyFont="1" applyFill="1" applyBorder="1" applyAlignment="1">
      <alignment vertical="center" shrinkToFit="1"/>
    </xf>
    <xf numFmtId="179" fontId="17" fillId="0" borderId="0" xfId="2" applyNumberFormat="1" applyFont="1" applyFill="1" applyAlignment="1">
      <alignment horizontal="center" vertical="center" shrinkToFit="1"/>
    </xf>
    <xf numFmtId="0" fontId="17" fillId="0" borderId="0" xfId="2" applyNumberFormat="1" applyFont="1" applyFill="1" applyAlignment="1">
      <alignment vertical="center" shrinkToFit="1"/>
    </xf>
    <xf numFmtId="38" fontId="15" fillId="0" borderId="0" xfId="1" applyFont="1" applyFill="1" applyAlignment="1">
      <alignment vertical="center"/>
    </xf>
    <xf numFmtId="38" fontId="15" fillId="0" borderId="1" xfId="1" applyFont="1" applyFill="1" applyBorder="1" applyAlignment="1">
      <alignment horizontal="center"/>
    </xf>
    <xf numFmtId="38" fontId="15" fillId="0" borderId="0" xfId="1" applyFont="1" applyFill="1" applyBorder="1" applyAlignment="1"/>
    <xf numFmtId="38" fontId="13" fillId="0" borderId="1" xfId="1" applyFont="1" applyFill="1" applyBorder="1" applyAlignment="1">
      <alignment horizontal="right"/>
    </xf>
    <xf numFmtId="38" fontId="13" fillId="0" borderId="0" xfId="1" applyFont="1" applyFill="1" applyAlignment="1">
      <alignment shrinkToFit="1"/>
    </xf>
    <xf numFmtId="38" fontId="13" fillId="0" borderId="0" xfId="1" applyFont="1" applyFill="1" applyAlignment="1">
      <alignment horizontal="right" shrinkToFit="1"/>
    </xf>
    <xf numFmtId="38" fontId="13" fillId="0" borderId="5" xfId="1" applyFont="1" applyFill="1" applyBorder="1" applyAlignment="1">
      <alignment horizontal="right"/>
    </xf>
    <xf numFmtId="38" fontId="13" fillId="0" borderId="7" xfId="1" applyFont="1" applyFill="1" applyBorder="1"/>
    <xf numFmtId="38" fontId="13" fillId="0" borderId="7" xfId="1" applyFont="1" applyFill="1" applyBorder="1" applyAlignment="1">
      <alignment horizontal="right" shrinkToFit="1"/>
    </xf>
    <xf numFmtId="38" fontId="13" fillId="0" borderId="7" xfId="1" applyFont="1" applyFill="1" applyBorder="1" applyAlignment="1">
      <alignment horizontal="right"/>
    </xf>
    <xf numFmtId="38" fontId="13" fillId="0" borderId="0" xfId="1" applyFont="1" applyFill="1" applyBorder="1" applyAlignment="1">
      <alignment horizontal="center" vertical="center"/>
    </xf>
    <xf numFmtId="38" fontId="15" fillId="0" borderId="1" xfId="1" applyFont="1" applyFill="1" applyBorder="1" applyAlignment="1">
      <alignment horizontal="center" vertical="center"/>
    </xf>
    <xf numFmtId="38" fontId="15" fillId="0" borderId="0" xfId="1" applyFont="1" applyFill="1" applyBorder="1" applyAlignment="1">
      <alignment vertical="center"/>
    </xf>
    <xf numFmtId="38" fontId="13" fillId="0" borderId="1" xfId="1" applyFont="1" applyFill="1" applyBorder="1" applyAlignment="1">
      <alignment horizontal="center"/>
    </xf>
    <xf numFmtId="38" fontId="13" fillId="0" borderId="0" xfId="1" applyFont="1" applyFill="1" applyBorder="1" applyAlignment="1"/>
    <xf numFmtId="38" fontId="13" fillId="0" borderId="0" xfId="1" applyFont="1" applyFill="1" applyAlignment="1">
      <alignment vertical="center" shrinkToFit="1"/>
    </xf>
    <xf numFmtId="38" fontId="13" fillId="0" borderId="5" xfId="1" applyFont="1" applyFill="1" applyBorder="1" applyAlignment="1">
      <alignment horizontal="center"/>
    </xf>
    <xf numFmtId="38" fontId="13" fillId="0" borderId="6" xfId="1" applyFont="1" applyFill="1" applyBorder="1" applyAlignment="1"/>
    <xf numFmtId="38" fontId="13" fillId="0" borderId="7" xfId="1" applyFont="1" applyFill="1" applyBorder="1" applyAlignment="1"/>
    <xf numFmtId="38" fontId="13" fillId="0" borderId="0" xfId="1" applyFont="1" applyFill="1" applyBorder="1" applyAlignment="1">
      <alignment horizontal="center"/>
    </xf>
    <xf numFmtId="38" fontId="33" fillId="0" borderId="0" xfId="1" applyFont="1" applyFill="1" applyBorder="1"/>
    <xf numFmtId="38" fontId="13" fillId="0" borderId="11" xfId="1" applyFont="1" applyFill="1" applyBorder="1" applyAlignment="1">
      <alignment horizontal="center" vertical="center"/>
    </xf>
    <xf numFmtId="183" fontId="13" fillId="0" borderId="0" xfId="1" applyNumberFormat="1" applyFont="1" applyFill="1" applyBorder="1"/>
    <xf numFmtId="181" fontId="15" fillId="0" borderId="0" xfId="1" applyNumberFormat="1" applyFont="1" applyFill="1" applyBorder="1" applyAlignment="1">
      <alignment horizontal="center" shrinkToFit="1"/>
    </xf>
    <xf numFmtId="177" fontId="15" fillId="0" borderId="0" xfId="1" applyNumberFormat="1" applyFont="1" applyFill="1" applyBorder="1" applyAlignment="1"/>
    <xf numFmtId="38" fontId="15" fillId="0" borderId="0" xfId="1" applyFont="1" applyFill="1" applyAlignment="1"/>
    <xf numFmtId="177" fontId="13" fillId="0" borderId="0" xfId="1" applyNumberFormat="1" applyFont="1" applyFill="1" applyBorder="1" applyAlignment="1">
      <alignment horizontal="right"/>
    </xf>
    <xf numFmtId="180" fontId="13" fillId="0" borderId="0" xfId="1" applyNumberFormat="1" applyFont="1" applyFill="1" applyAlignment="1">
      <alignment horizontal="right" shrinkToFit="1"/>
    </xf>
    <xf numFmtId="178" fontId="15" fillId="0" borderId="0" xfId="1" applyNumberFormat="1" applyFont="1" applyFill="1" applyBorder="1" applyAlignment="1">
      <alignment vertical="center"/>
    </xf>
    <xf numFmtId="181" fontId="15" fillId="0" borderId="0" xfId="1" applyNumberFormat="1" applyFont="1" applyFill="1" applyBorder="1" applyAlignment="1">
      <alignment vertical="center" shrinkToFit="1"/>
    </xf>
    <xf numFmtId="181" fontId="15" fillId="0" borderId="0" xfId="1" applyNumberFormat="1" applyFont="1" applyFill="1" applyBorder="1" applyAlignment="1">
      <alignment horizontal="left" vertical="center" shrinkToFit="1"/>
    </xf>
    <xf numFmtId="178" fontId="13" fillId="0" borderId="0" xfId="1" applyNumberFormat="1" applyFont="1" applyFill="1" applyBorder="1"/>
    <xf numFmtId="181" fontId="13" fillId="0" borderId="0" xfId="1" applyNumberFormat="1" applyFont="1" applyFill="1" applyBorder="1" applyAlignment="1">
      <alignment shrinkToFit="1"/>
    </xf>
    <xf numFmtId="181" fontId="13" fillId="0" borderId="0" xfId="1" applyNumberFormat="1" applyFont="1" applyFill="1" applyBorder="1" applyAlignment="1">
      <alignment horizontal="left" shrinkToFit="1"/>
    </xf>
    <xf numFmtId="181" fontId="13" fillId="0" borderId="0" xfId="1" applyNumberFormat="1" applyFont="1" applyFill="1" applyAlignment="1">
      <alignment shrinkToFit="1"/>
    </xf>
    <xf numFmtId="178" fontId="33" fillId="0" borderId="0" xfId="1" applyNumberFormat="1" applyFont="1" applyFill="1" applyBorder="1"/>
    <xf numFmtId="178" fontId="34" fillId="0" borderId="0" xfId="1" applyNumberFormat="1" applyFont="1" applyFill="1" applyBorder="1"/>
    <xf numFmtId="181" fontId="33" fillId="0" borderId="0" xfId="1" applyNumberFormat="1" applyFont="1" applyFill="1" applyBorder="1" applyAlignment="1">
      <alignment shrinkToFit="1"/>
    </xf>
    <xf numFmtId="178" fontId="13" fillId="0" borderId="7" xfId="1" applyNumberFormat="1" applyFont="1" applyFill="1" applyBorder="1"/>
    <xf numFmtId="181" fontId="13" fillId="0" borderId="7" xfId="1" applyNumberFormat="1" applyFont="1" applyFill="1" applyBorder="1" applyAlignment="1">
      <alignment shrinkToFit="1"/>
    </xf>
    <xf numFmtId="178" fontId="33" fillId="0" borderId="7" xfId="1" applyNumberFormat="1" applyFont="1" applyFill="1" applyBorder="1"/>
    <xf numFmtId="178" fontId="34" fillId="0" borderId="7" xfId="1" applyNumberFormat="1" applyFont="1" applyFill="1" applyBorder="1"/>
    <xf numFmtId="181" fontId="33" fillId="0" borderId="7" xfId="1" applyNumberFormat="1" applyFont="1" applyFill="1" applyBorder="1" applyAlignment="1">
      <alignment shrinkToFit="1"/>
    </xf>
    <xf numFmtId="38" fontId="17" fillId="0" borderId="7" xfId="2" applyFont="1" applyFill="1" applyBorder="1" applyAlignment="1" applyProtection="1"/>
    <xf numFmtId="38" fontId="14" fillId="0" borderId="0" xfId="1" applyFont="1" applyFill="1" applyAlignment="1">
      <alignment horizontal="center"/>
    </xf>
    <xf numFmtId="38" fontId="13" fillId="0" borderId="4" xfId="1" applyFont="1" applyFill="1" applyBorder="1" applyAlignment="1">
      <alignment horizontal="center" vertical="center"/>
    </xf>
    <xf numFmtId="38" fontId="13" fillId="0" borderId="0" xfId="1" applyFont="1" applyFill="1" applyBorder="1" applyAlignment="1">
      <alignment horizontal="center" vertical="center" wrapText="1"/>
    </xf>
    <xf numFmtId="38" fontId="16" fillId="0" borderId="1" xfId="1" applyFont="1" applyFill="1" applyBorder="1" applyAlignment="1">
      <alignment horizontal="distributed"/>
    </xf>
    <xf numFmtId="38" fontId="16" fillId="0" borderId="1" xfId="1" applyFont="1" applyFill="1" applyBorder="1" applyAlignment="1">
      <alignment horizontal="distributed" wrapText="1"/>
    </xf>
    <xf numFmtId="38" fontId="13" fillId="0" borderId="3" xfId="1" applyFont="1" applyFill="1" applyBorder="1" applyAlignment="1">
      <alignment horizontal="center" vertical="center"/>
    </xf>
    <xf numFmtId="38" fontId="13" fillId="0" borderId="9"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5" xfId="1" applyFont="1" applyFill="1" applyBorder="1" applyAlignment="1">
      <alignment horizontal="center" vertical="center"/>
    </xf>
    <xf numFmtId="38" fontId="13" fillId="0" borderId="8" xfId="1" applyFont="1" applyFill="1" applyBorder="1" applyAlignment="1">
      <alignment horizontal="center" vertical="center"/>
    </xf>
    <xf numFmtId="38" fontId="13" fillId="0" borderId="7" xfId="1" applyFont="1" applyFill="1" applyBorder="1" applyAlignment="1">
      <alignment horizontal="right" vertical="center"/>
    </xf>
    <xf numFmtId="38" fontId="13" fillId="0" borderId="2" xfId="1" applyFont="1" applyFill="1" applyBorder="1" applyAlignment="1">
      <alignment horizontal="center" vertical="center" wrapText="1"/>
    </xf>
    <xf numFmtId="38" fontId="13" fillId="0" borderId="3" xfId="1" applyFont="1" applyFill="1" applyBorder="1" applyAlignment="1">
      <alignment horizontal="center" vertical="center" wrapText="1"/>
    </xf>
    <xf numFmtId="38" fontId="13" fillId="0" borderId="0" xfId="1" applyFont="1" applyFill="1" applyBorder="1" applyAlignment="1">
      <alignment horizontal="right"/>
    </xf>
    <xf numFmtId="38" fontId="13" fillId="0" borderId="13" xfId="2" applyFont="1" applyFill="1" applyBorder="1" applyAlignment="1" applyProtection="1">
      <alignment horizontal="center"/>
    </xf>
    <xf numFmtId="38" fontId="13" fillId="0" borderId="9" xfId="2" applyFont="1" applyFill="1" applyBorder="1" applyAlignment="1" applyProtection="1">
      <alignment horizontal="center"/>
    </xf>
    <xf numFmtId="38" fontId="13" fillId="0" borderId="13" xfId="2" applyFont="1" applyFill="1" applyBorder="1" applyAlignment="1">
      <alignment horizontal="center" vertical="center"/>
    </xf>
    <xf numFmtId="38" fontId="13" fillId="0" borderId="10" xfId="2" applyFont="1" applyFill="1" applyBorder="1" applyAlignment="1" applyProtection="1">
      <alignment horizontal="center" vertical="center"/>
    </xf>
    <xf numFmtId="38" fontId="13" fillId="0" borderId="9" xfId="2" applyFont="1" applyFill="1" applyBorder="1" applyAlignment="1" applyProtection="1">
      <alignment horizontal="center" vertical="center"/>
    </xf>
    <xf numFmtId="38" fontId="13" fillId="0" borderId="22" xfId="2" applyFont="1" applyFill="1" applyBorder="1" applyAlignment="1">
      <alignment horizontal="center" vertical="center"/>
    </xf>
    <xf numFmtId="38" fontId="13" fillId="0" borderId="13" xfId="2" applyFont="1" applyFill="1" applyBorder="1" applyAlignment="1" applyProtection="1">
      <alignment horizontal="center" vertical="center"/>
    </xf>
    <xf numFmtId="38" fontId="13" fillId="0" borderId="16" xfId="2" applyFont="1" applyFill="1" applyBorder="1" applyAlignment="1" applyProtection="1">
      <alignment horizontal="center"/>
    </xf>
    <xf numFmtId="38" fontId="13" fillId="0" borderId="12" xfId="2" applyFont="1" applyFill="1" applyBorder="1" applyAlignment="1" applyProtection="1">
      <alignment horizontal="center"/>
    </xf>
    <xf numFmtId="38" fontId="13" fillId="0" borderId="17" xfId="2" applyFont="1" applyFill="1" applyBorder="1" applyAlignment="1" applyProtection="1">
      <alignment horizontal="center"/>
    </xf>
    <xf numFmtId="38" fontId="15" fillId="0" borderId="16" xfId="2" applyFont="1" applyFill="1" applyBorder="1" applyAlignment="1" applyProtection="1">
      <alignment horizontal="center"/>
    </xf>
    <xf numFmtId="38" fontId="13" fillId="0" borderId="14" xfId="2" applyFont="1" applyFill="1" applyBorder="1" applyAlignment="1">
      <alignment horizontal="center" vertical="center"/>
    </xf>
    <xf numFmtId="38" fontId="17" fillId="0" borderId="13" xfId="2" applyFont="1" applyFill="1" applyBorder="1" applyAlignment="1">
      <alignment horizontal="center" vertical="center"/>
    </xf>
    <xf numFmtId="38" fontId="13" fillId="0" borderId="10" xfId="2" applyFont="1" applyFill="1" applyBorder="1" applyAlignment="1">
      <alignment horizontal="center" vertical="center"/>
    </xf>
    <xf numFmtId="38" fontId="13" fillId="0" borderId="21" xfId="2" applyFont="1" applyFill="1" applyBorder="1" applyAlignment="1">
      <alignment horizontal="center" vertical="center" wrapText="1"/>
    </xf>
    <xf numFmtId="38" fontId="13" fillId="0" borderId="13" xfId="2" applyFont="1" applyFill="1" applyBorder="1" applyAlignment="1" applyProtection="1">
      <alignment horizontal="center" vertical="center"/>
      <protection locked="0"/>
    </xf>
    <xf numFmtId="38" fontId="13" fillId="0" borderId="25" xfId="2" applyFont="1" applyFill="1" applyBorder="1" applyAlignment="1">
      <alignment horizontal="center" vertical="center"/>
    </xf>
    <xf numFmtId="38" fontId="13" fillId="0" borderId="26" xfId="2" applyFont="1" applyFill="1" applyBorder="1" applyAlignment="1">
      <alignment horizontal="center"/>
    </xf>
    <xf numFmtId="38" fontId="13" fillId="0" borderId="20" xfId="2" applyFont="1" applyFill="1" applyBorder="1" applyAlignment="1">
      <alignment horizontal="center"/>
    </xf>
    <xf numFmtId="38" fontId="17" fillId="0" borderId="13" xfId="2" applyFont="1" applyFill="1" applyBorder="1" applyAlignment="1" applyProtection="1">
      <alignment horizontal="center" vertical="top"/>
    </xf>
    <xf numFmtId="38" fontId="17" fillId="0" borderId="14" xfId="2" applyFont="1" applyFill="1" applyBorder="1" applyAlignment="1" applyProtection="1">
      <alignment horizontal="center" vertical="top"/>
    </xf>
    <xf numFmtId="38" fontId="15" fillId="0" borderId="16" xfId="2" applyFont="1" applyFill="1" applyBorder="1" applyAlignment="1" applyProtection="1">
      <alignment horizontal="left"/>
    </xf>
    <xf numFmtId="38" fontId="15" fillId="0" borderId="0" xfId="2" applyFont="1" applyFill="1" applyBorder="1" applyAlignment="1" applyProtection="1">
      <alignment horizontal="left"/>
    </xf>
    <xf numFmtId="38" fontId="13" fillId="0" borderId="0" xfId="2" applyFont="1" applyFill="1" applyAlignment="1">
      <alignment horizontal="right"/>
    </xf>
    <xf numFmtId="38" fontId="13" fillId="0" borderId="0" xfId="1" applyFont="1" applyFill="1" applyBorder="1" applyAlignment="1" applyProtection="1">
      <alignment horizontal="right"/>
    </xf>
    <xf numFmtId="38" fontId="13" fillId="0" borderId="0" xfId="2" applyFont="1" applyFill="1" applyBorder="1" applyAlignment="1" applyProtection="1">
      <alignment horizontal="right"/>
    </xf>
    <xf numFmtId="38" fontId="13" fillId="0" borderId="0" xfId="2" applyFont="1" applyFill="1" applyBorder="1" applyAlignment="1">
      <alignment horizontal="center" vertical="center"/>
    </xf>
    <xf numFmtId="38" fontId="13" fillId="0" borderId="0" xfId="2" applyFont="1" applyFill="1" applyBorder="1" applyAlignment="1">
      <alignment horizontal="center"/>
    </xf>
    <xf numFmtId="38" fontId="13" fillId="0" borderId="22" xfId="2" applyFont="1" applyFill="1" applyBorder="1" applyAlignment="1">
      <alignment horizontal="center" vertical="center" wrapText="1"/>
    </xf>
    <xf numFmtId="38" fontId="13" fillId="0" borderId="4" xfId="2" applyFont="1" applyFill="1" applyBorder="1" applyAlignment="1">
      <alignment horizontal="center" vertical="center" wrapText="1"/>
    </xf>
    <xf numFmtId="38" fontId="13" fillId="0" borderId="10" xfId="2" applyFont="1" applyFill="1" applyBorder="1" applyAlignment="1">
      <alignment horizontal="center" vertical="center" wrapText="1"/>
    </xf>
    <xf numFmtId="38" fontId="12" fillId="0" borderId="10" xfId="2" applyFont="1" applyFill="1" applyBorder="1" applyAlignment="1">
      <alignment horizontal="center" vertical="center" wrapText="1"/>
    </xf>
    <xf numFmtId="38" fontId="17" fillId="0" borderId="22" xfId="2" applyFont="1" applyFill="1" applyBorder="1" applyAlignment="1">
      <alignment horizontal="center" vertical="center"/>
    </xf>
    <xf numFmtId="38" fontId="13" fillId="3" borderId="0" xfId="1" applyFont="1" applyFill="1"/>
    <xf numFmtId="0" fontId="13" fillId="3" borderId="0" xfId="0" applyFont="1" applyFill="1"/>
    <xf numFmtId="37" fontId="13" fillId="3" borderId="0" xfId="4" applyFont="1" applyFill="1" applyAlignment="1"/>
    <xf numFmtId="37" fontId="13" fillId="3" borderId="0" xfId="4" applyFont="1" applyFill="1"/>
    <xf numFmtId="38" fontId="13" fillId="3" borderId="0" xfId="2" applyFont="1" applyFill="1"/>
    <xf numFmtId="49" fontId="13" fillId="3" borderId="0" xfId="0" applyNumberFormat="1" applyFont="1" applyFill="1"/>
    <xf numFmtId="0" fontId="13" fillId="3" borderId="0" xfId="0" applyFont="1" applyFill="1" applyBorder="1"/>
    <xf numFmtId="0" fontId="15" fillId="3" borderId="0" xfId="0" applyFont="1" applyFill="1"/>
    <xf numFmtId="0" fontId="14" fillId="3" borderId="0" xfId="0" applyFont="1" applyFill="1"/>
    <xf numFmtId="0" fontId="15" fillId="3" borderId="0" xfId="0" applyFont="1" applyFill="1" applyAlignment="1">
      <alignment vertical="center"/>
    </xf>
    <xf numFmtId="0" fontId="13" fillId="3" borderId="0" xfId="0" applyFont="1" applyFill="1" applyBorder="1" applyAlignment="1">
      <alignment vertical="center"/>
    </xf>
    <xf numFmtId="38" fontId="13" fillId="3" borderId="0" xfId="2" applyFont="1" applyFill="1" applyAlignment="1"/>
    <xf numFmtId="38" fontId="15" fillId="3" borderId="0" xfId="2" applyFont="1" applyFill="1" applyAlignment="1"/>
    <xf numFmtId="37" fontId="15" fillId="3" borderId="0" xfId="4" applyFont="1" applyFill="1"/>
    <xf numFmtId="37" fontId="13" fillId="3" borderId="0" xfId="4" applyFont="1" applyFill="1" applyAlignment="1">
      <alignment vertical="center"/>
    </xf>
    <xf numFmtId="38" fontId="15" fillId="3" borderId="0" xfId="2" applyFont="1" applyFill="1"/>
    <xf numFmtId="38" fontId="13" fillId="3" borderId="0" xfId="2" applyFont="1" applyFill="1" applyAlignment="1">
      <alignment horizontal="center" vertical="center"/>
    </xf>
    <xf numFmtId="38" fontId="13" fillId="3" borderId="0" xfId="5" applyFont="1" applyFill="1"/>
    <xf numFmtId="38" fontId="16" fillId="2" borderId="0" xfId="1" applyFont="1" applyFill="1" applyAlignment="1">
      <alignment horizontal="right"/>
    </xf>
    <xf numFmtId="38" fontId="17" fillId="2" borderId="0" xfId="1" applyFont="1" applyFill="1" applyAlignment="1">
      <alignment horizontal="right"/>
    </xf>
    <xf numFmtId="38" fontId="13" fillId="2" borderId="0" xfId="1" applyFont="1" applyFill="1" applyBorder="1" applyAlignment="1"/>
    <xf numFmtId="38" fontId="13" fillId="2" borderId="0" xfId="1" applyFont="1" applyFill="1" applyAlignment="1">
      <alignment shrinkToFit="1"/>
    </xf>
    <xf numFmtId="38" fontId="15" fillId="2" borderId="0" xfId="1" applyFont="1" applyFill="1" applyAlignment="1" applyProtection="1">
      <alignment horizontal="right"/>
    </xf>
    <xf numFmtId="38" fontId="17" fillId="2" borderId="0" xfId="1" applyFont="1" applyFill="1" applyAlignment="1" applyProtection="1">
      <alignment horizontal="right"/>
    </xf>
    <xf numFmtId="38" fontId="17" fillId="2" borderId="0" xfId="1" applyFont="1" applyFill="1" applyAlignment="1">
      <alignment horizontal="right" shrinkToFit="1"/>
    </xf>
    <xf numFmtId="38" fontId="13" fillId="0" borderId="0" xfId="5" applyFont="1" applyFill="1" applyAlignment="1">
      <alignment vertical="center"/>
    </xf>
    <xf numFmtId="38" fontId="15" fillId="2" borderId="0" xfId="2" applyFont="1" applyFill="1" applyAlignment="1" applyProtection="1">
      <alignment horizontal="right"/>
    </xf>
    <xf numFmtId="38" fontId="15" fillId="2" borderId="0" xfId="2" applyFont="1" applyFill="1" applyAlignment="1">
      <alignment horizontal="right"/>
    </xf>
    <xf numFmtId="38" fontId="17" fillId="2" borderId="0" xfId="2" applyFont="1" applyFill="1" applyAlignment="1">
      <alignment horizontal="right"/>
    </xf>
    <xf numFmtId="49" fontId="13" fillId="0" borderId="0" xfId="0" applyNumberFormat="1" applyFont="1" applyFill="1"/>
    <xf numFmtId="0" fontId="13" fillId="0" borderId="0" xfId="0" applyFont="1" applyFill="1"/>
    <xf numFmtId="0" fontId="14" fillId="0" borderId="0" xfId="0" applyFont="1" applyFill="1"/>
    <xf numFmtId="49" fontId="15" fillId="0" borderId="0" xfId="0" applyNumberFormat="1" applyFont="1" applyFill="1"/>
    <xf numFmtId="0" fontId="15" fillId="0" borderId="0" xfId="0" applyFont="1" applyFill="1"/>
    <xf numFmtId="0" fontId="13" fillId="0" borderId="8" xfId="0" applyFont="1" applyFill="1" applyBorder="1" applyAlignment="1">
      <alignment horizontal="distributed" vertical="center" wrapText="1"/>
    </xf>
    <xf numFmtId="0" fontId="21" fillId="0" borderId="8" xfId="0" applyFont="1" applyFill="1" applyBorder="1" applyAlignment="1">
      <alignment horizontal="distributed" vertical="center" wrapText="1"/>
    </xf>
    <xf numFmtId="0" fontId="15" fillId="0" borderId="0" xfId="0" applyFont="1" applyFill="1" applyAlignment="1">
      <alignment vertical="center"/>
    </xf>
    <xf numFmtId="49" fontId="15" fillId="0" borderId="0" xfId="0" applyNumberFormat="1" applyFont="1" applyFill="1" applyBorder="1" applyAlignment="1">
      <alignment vertical="center"/>
    </xf>
    <xf numFmtId="49" fontId="15" fillId="0" borderId="11" xfId="0" applyNumberFormat="1" applyFont="1" applyFill="1" applyBorder="1" applyAlignment="1">
      <alignment vertical="center"/>
    </xf>
    <xf numFmtId="0" fontId="12" fillId="0" borderId="0" xfId="0" applyFont="1" applyFill="1" applyAlignment="1">
      <alignment horizontal="right"/>
    </xf>
    <xf numFmtId="49" fontId="13" fillId="0" borderId="0" xfId="0" applyNumberFormat="1" applyFont="1" applyFill="1" applyBorder="1" applyAlignment="1">
      <alignment horizontal="center"/>
    </xf>
    <xf numFmtId="49" fontId="12" fillId="0" borderId="1" xfId="0" applyNumberFormat="1" applyFont="1" applyFill="1" applyBorder="1" applyAlignment="1">
      <alignment horizontal="left"/>
    </xf>
    <xf numFmtId="0" fontId="13" fillId="0" borderId="0" xfId="0" applyNumberFormat="1" applyFont="1" applyFill="1" applyBorder="1" applyAlignment="1">
      <alignment horizontal="right" indent="1"/>
    </xf>
    <xf numFmtId="49" fontId="13" fillId="0" borderId="1" xfId="0" applyNumberFormat="1" applyFont="1" applyFill="1" applyBorder="1"/>
    <xf numFmtId="49" fontId="13" fillId="0" borderId="1" xfId="0" applyNumberFormat="1" applyFont="1" applyFill="1" applyBorder="1" applyAlignment="1">
      <alignment horizontal="center"/>
    </xf>
    <xf numFmtId="0" fontId="13" fillId="0" borderId="0" xfId="0" applyFont="1" applyFill="1" applyBorder="1"/>
    <xf numFmtId="0" fontId="13" fillId="0" borderId="0" xfId="0" applyFont="1" applyFill="1" applyBorder="1" applyAlignment="1">
      <alignment vertical="center"/>
    </xf>
    <xf numFmtId="0" fontId="13" fillId="0" borderId="16" xfId="0" applyNumberFormat="1" applyFont="1" applyFill="1" applyBorder="1" applyAlignment="1">
      <alignment horizontal="right" indent="1"/>
    </xf>
    <xf numFmtId="0" fontId="12" fillId="0" borderId="0" xfId="0" applyFont="1" applyFill="1" applyAlignment="1"/>
    <xf numFmtId="49" fontId="12" fillId="0" borderId="1" xfId="0" applyNumberFormat="1" applyFont="1" applyFill="1" applyBorder="1" applyAlignment="1"/>
    <xf numFmtId="38" fontId="13" fillId="0" borderId="16" xfId="0" applyNumberFormat="1" applyFont="1" applyFill="1" applyBorder="1" applyAlignment="1">
      <alignment horizontal="right" indent="1"/>
    </xf>
    <xf numFmtId="38" fontId="13" fillId="0" borderId="0" xfId="0" applyNumberFormat="1" applyFont="1" applyFill="1" applyBorder="1" applyAlignment="1">
      <alignment horizontal="right" indent="1"/>
    </xf>
    <xf numFmtId="0" fontId="22" fillId="0" borderId="0" xfId="0" applyFont="1" applyFill="1" applyAlignment="1"/>
    <xf numFmtId="49" fontId="15" fillId="0" borderId="28" xfId="0" applyNumberFormat="1" applyFont="1" applyFill="1" applyBorder="1" applyAlignment="1">
      <alignment horizontal="center"/>
    </xf>
    <xf numFmtId="49" fontId="22" fillId="0" borderId="1" xfId="0" applyNumberFormat="1" applyFont="1" applyFill="1" applyBorder="1" applyAlignment="1"/>
    <xf numFmtId="38" fontId="15" fillId="0" borderId="29" xfId="0" applyNumberFormat="1" applyFont="1" applyFill="1" applyBorder="1" applyAlignment="1">
      <alignment horizontal="right" indent="1"/>
    </xf>
    <xf numFmtId="38" fontId="15" fillId="0" borderId="28" xfId="0" applyNumberFormat="1" applyFont="1" applyFill="1" applyBorder="1" applyAlignment="1">
      <alignment horizontal="right" indent="1"/>
    </xf>
    <xf numFmtId="0" fontId="13" fillId="0" borderId="30" xfId="0" applyFont="1" applyFill="1" applyBorder="1"/>
    <xf numFmtId="49" fontId="15" fillId="0" borderId="27" xfId="0" applyNumberFormat="1" applyFont="1" applyFill="1" applyBorder="1" applyAlignment="1">
      <alignment vertical="center"/>
    </xf>
    <xf numFmtId="0" fontId="13" fillId="0" borderId="0" xfId="0" applyNumberFormat="1" applyFont="1" applyFill="1" applyBorder="1" applyAlignment="1">
      <alignment horizontal="right" vertical="center" indent="1"/>
    </xf>
    <xf numFmtId="49" fontId="12" fillId="0" borderId="0" xfId="0" applyNumberFormat="1" applyFont="1" applyFill="1" applyBorder="1" applyAlignment="1">
      <alignment horizontal="left"/>
    </xf>
    <xf numFmtId="0" fontId="12"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xf numFmtId="0" fontId="22" fillId="0" borderId="7" xfId="0" applyFont="1" applyFill="1" applyBorder="1" applyAlignment="1"/>
    <xf numFmtId="49" fontId="15" fillId="0" borderId="0" xfId="0" applyNumberFormat="1" applyFont="1" applyFill="1" applyBorder="1" applyAlignment="1">
      <alignment horizontal="center"/>
    </xf>
    <xf numFmtId="49" fontId="22" fillId="0" borderId="5" xfId="0" applyNumberFormat="1" applyFont="1" applyFill="1" applyBorder="1" applyAlignment="1"/>
    <xf numFmtId="38" fontId="15" fillId="0" borderId="6" xfId="0" applyNumberFormat="1" applyFont="1" applyFill="1" applyBorder="1" applyAlignment="1">
      <alignment horizontal="right" indent="1"/>
    </xf>
    <xf numFmtId="38" fontId="15" fillId="0" borderId="7" xfId="0" applyNumberFormat="1" applyFont="1" applyFill="1" applyBorder="1" applyAlignment="1">
      <alignment horizontal="right" indent="1"/>
    </xf>
    <xf numFmtId="49" fontId="13" fillId="0" borderId="21" xfId="0" applyNumberFormat="1" applyFont="1" applyFill="1" applyBorder="1"/>
    <xf numFmtId="49" fontId="14" fillId="0" borderId="0" xfId="0" applyNumberFormat="1" applyFont="1" applyFill="1" applyAlignment="1">
      <alignment horizontal="center"/>
    </xf>
    <xf numFmtId="49" fontId="15" fillId="0" borderId="0" xfId="0" applyNumberFormat="1" applyFont="1" applyFill="1" applyBorder="1"/>
    <xf numFmtId="49" fontId="15" fillId="0" borderId="11" xfId="0" applyNumberFormat="1" applyFont="1" applyFill="1" applyBorder="1"/>
    <xf numFmtId="176" fontId="13" fillId="0" borderId="0" xfId="0" applyNumberFormat="1" applyFont="1" applyFill="1" applyBorder="1" applyAlignment="1">
      <alignment horizontal="right" indent="1"/>
    </xf>
    <xf numFmtId="176" fontId="13" fillId="0" borderId="16" xfId="0" applyNumberFormat="1" applyFont="1" applyFill="1" applyBorder="1" applyAlignment="1">
      <alignment horizontal="right" indent="1"/>
    </xf>
    <xf numFmtId="0" fontId="12" fillId="0" borderId="0" xfId="0" applyFont="1" applyFill="1" applyBorder="1"/>
    <xf numFmtId="49" fontId="12" fillId="0" borderId="1" xfId="0" applyNumberFormat="1" applyFont="1" applyFill="1" applyBorder="1" applyAlignment="1">
      <alignment horizontal="center"/>
    </xf>
    <xf numFmtId="0" fontId="22" fillId="0" borderId="28" xfId="0" applyFont="1" applyFill="1" applyBorder="1" applyAlignment="1"/>
    <xf numFmtId="176" fontId="15" fillId="0" borderId="28" xfId="0" applyNumberFormat="1" applyFont="1" applyFill="1" applyBorder="1" applyAlignment="1">
      <alignment horizontal="right" indent="1"/>
    </xf>
    <xf numFmtId="49" fontId="15" fillId="0" borderId="27" xfId="0" applyNumberFormat="1" applyFont="1" applyFill="1" applyBorder="1"/>
    <xf numFmtId="176" fontId="13" fillId="0" borderId="16" xfId="5" applyNumberFormat="1" applyFont="1" applyFill="1" applyBorder="1" applyAlignment="1">
      <alignment horizontal="right" indent="1"/>
    </xf>
    <xf numFmtId="176" fontId="13" fillId="0" borderId="0" xfId="5" applyNumberFormat="1" applyFont="1" applyFill="1" applyBorder="1" applyAlignment="1">
      <alignment horizontal="right" indent="1"/>
    </xf>
    <xf numFmtId="176" fontId="15" fillId="0" borderId="6" xfId="5" applyNumberFormat="1" applyFont="1" applyFill="1" applyBorder="1" applyAlignment="1">
      <alignment horizontal="right" indent="1"/>
    </xf>
    <xf numFmtId="176" fontId="15" fillId="0" borderId="7" xfId="5" applyNumberFormat="1" applyFont="1" applyFill="1" applyBorder="1" applyAlignment="1">
      <alignment horizontal="right" indent="1"/>
    </xf>
    <xf numFmtId="0" fontId="13" fillId="0" borderId="21" xfId="0" applyFont="1" applyFill="1" applyBorder="1"/>
    <xf numFmtId="0" fontId="13" fillId="0" borderId="2" xfId="0" applyFont="1" applyFill="1" applyBorder="1" applyAlignment="1">
      <alignment horizontal="distributed" vertical="center" wrapText="1"/>
    </xf>
    <xf numFmtId="0" fontId="21" fillId="0" borderId="3" xfId="0" applyFont="1" applyFill="1" applyBorder="1" applyAlignment="1">
      <alignment horizontal="distributed" vertical="center" wrapText="1"/>
    </xf>
    <xf numFmtId="182"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center"/>
    </xf>
    <xf numFmtId="0" fontId="15" fillId="0" borderId="17" xfId="0" applyFont="1" applyFill="1" applyBorder="1" applyAlignment="1">
      <alignment horizontal="center" vertical="center"/>
    </xf>
    <xf numFmtId="0" fontId="15" fillId="0" borderId="17" xfId="0" applyFont="1" applyFill="1" applyBorder="1" applyAlignment="1">
      <alignment horizontal="center"/>
    </xf>
    <xf numFmtId="176" fontId="15" fillId="0" borderId="28" xfId="5" applyNumberFormat="1" applyFont="1" applyFill="1" applyBorder="1" applyAlignment="1">
      <alignment horizontal="right" indent="1"/>
    </xf>
    <xf numFmtId="0" fontId="15" fillId="0" borderId="0" xfId="0" applyFont="1" applyFill="1" applyBorder="1" applyAlignment="1">
      <alignment horizontal="center" vertical="center"/>
    </xf>
    <xf numFmtId="0" fontId="15" fillId="0" borderId="0" xfId="0" applyFont="1" applyFill="1" applyBorder="1" applyAlignment="1">
      <alignment horizontal="center"/>
    </xf>
    <xf numFmtId="0" fontId="13" fillId="0" borderId="0" xfId="0" applyFont="1" applyFill="1" applyAlignment="1">
      <alignment horizontal="center"/>
    </xf>
    <xf numFmtId="0" fontId="15" fillId="0" borderId="0" xfId="0" applyFont="1" applyFill="1" applyAlignment="1">
      <alignment horizontal="center"/>
    </xf>
    <xf numFmtId="179" fontId="15"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xf>
    <xf numFmtId="0" fontId="15" fillId="0" borderId="28" xfId="0" applyNumberFormat="1" applyFont="1" applyFill="1" applyBorder="1" applyAlignment="1">
      <alignment horizontal="center"/>
    </xf>
    <xf numFmtId="0" fontId="15" fillId="0" borderId="28" xfId="0" applyNumberFormat="1" applyFont="1" applyFill="1" applyBorder="1" applyAlignment="1">
      <alignment horizontal="right" indent="1"/>
    </xf>
    <xf numFmtId="181" fontId="13" fillId="0" borderId="0" xfId="0" applyNumberFormat="1" applyFont="1" applyFill="1" applyBorder="1" applyAlignment="1">
      <alignment horizontal="left"/>
    </xf>
    <xf numFmtId="181" fontId="15" fillId="0" borderId="7" xfId="0" applyNumberFormat="1" applyFont="1" applyFill="1" applyBorder="1" applyAlignment="1">
      <alignment horizontal="left"/>
    </xf>
    <xf numFmtId="179" fontId="15" fillId="0" borderId="0" xfId="0" applyNumberFormat="1" applyFont="1" applyFill="1" applyBorder="1" applyAlignment="1">
      <alignment horizontal="center"/>
    </xf>
    <xf numFmtId="176" fontId="13" fillId="0" borderId="0" xfId="0" applyNumberFormat="1" applyFont="1" applyFill="1" applyBorder="1" applyAlignment="1">
      <alignment horizontal="center"/>
    </xf>
    <xf numFmtId="176" fontId="13" fillId="0" borderId="28" xfId="0" applyNumberFormat="1" applyFont="1" applyFill="1" applyBorder="1" applyAlignment="1">
      <alignment horizontal="center"/>
    </xf>
    <xf numFmtId="176" fontId="13" fillId="0" borderId="28" xfId="0" applyNumberFormat="1" applyFont="1" applyFill="1" applyBorder="1" applyAlignment="1">
      <alignment horizontal="right" indent="1"/>
    </xf>
    <xf numFmtId="176" fontId="13" fillId="0" borderId="0" xfId="5" applyNumberFormat="1" applyFont="1" applyFill="1" applyBorder="1" applyAlignment="1">
      <alignment horizontal="center"/>
    </xf>
    <xf numFmtId="176" fontId="15" fillId="0" borderId="7" xfId="0" applyNumberFormat="1" applyFont="1" applyFill="1" applyBorder="1" applyAlignment="1">
      <alignment horizontal="center"/>
    </xf>
    <xf numFmtId="176" fontId="15" fillId="0" borderId="7" xfId="0" applyNumberFormat="1" applyFont="1" applyFill="1" applyBorder="1" applyAlignment="1">
      <alignment horizontal="right" indent="1"/>
    </xf>
    <xf numFmtId="0" fontId="13" fillId="0" borderId="0" xfId="0" applyFont="1" applyFill="1" applyBorder="1" applyAlignment="1">
      <alignment horizontal="center"/>
    </xf>
    <xf numFmtId="0" fontId="13" fillId="0" borderId="0"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49" fontId="12" fillId="0" borderId="0" xfId="0" applyNumberFormat="1" applyFont="1" applyFill="1" applyBorder="1" applyAlignment="1">
      <alignment horizontal="right"/>
    </xf>
    <xf numFmtId="0" fontId="13" fillId="0" borderId="1" xfId="0" applyFont="1" applyFill="1" applyBorder="1"/>
    <xf numFmtId="49" fontId="13"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176" fontId="15" fillId="0" borderId="29" xfId="0" applyNumberFormat="1" applyFont="1" applyFill="1" applyBorder="1" applyAlignment="1">
      <alignment horizontal="right" indent="1"/>
    </xf>
    <xf numFmtId="49" fontId="13" fillId="0" borderId="30" xfId="0" applyNumberFormat="1" applyFont="1" applyFill="1" applyBorder="1" applyAlignment="1">
      <alignment horizontal="center"/>
    </xf>
    <xf numFmtId="0" fontId="12" fillId="0" borderId="0" xfId="0" applyFont="1" applyFill="1" applyBorder="1" applyAlignment="1">
      <alignment horizontal="right"/>
    </xf>
    <xf numFmtId="49" fontId="15" fillId="0" borderId="7" xfId="0" applyNumberFormat="1" applyFont="1" applyFill="1" applyBorder="1" applyAlignment="1">
      <alignment horizontal="center"/>
    </xf>
    <xf numFmtId="176" fontId="15" fillId="0" borderId="6" xfId="0" applyNumberFormat="1" applyFont="1" applyFill="1" applyBorder="1" applyAlignment="1">
      <alignment horizontal="right" indent="1"/>
    </xf>
    <xf numFmtId="178" fontId="13" fillId="0" borderId="0" xfId="0" applyNumberFormat="1" applyFont="1" applyFill="1" applyBorder="1" applyAlignment="1">
      <alignment horizontal="center"/>
    </xf>
    <xf numFmtId="178" fontId="15" fillId="0" borderId="0" xfId="0" applyNumberFormat="1" applyFont="1" applyFill="1" applyBorder="1" applyAlignment="1">
      <alignment horizontal="center"/>
    </xf>
    <xf numFmtId="0" fontId="13" fillId="0" borderId="3" xfId="0" applyFont="1" applyFill="1" applyBorder="1" applyAlignment="1">
      <alignment horizontal="distributed" vertical="center" wrapText="1"/>
    </xf>
    <xf numFmtId="176" fontId="15" fillId="2" borderId="28" xfId="0" applyNumberFormat="1" applyFont="1" applyFill="1" applyBorder="1" applyAlignment="1">
      <alignment horizontal="right" indent="1"/>
    </xf>
    <xf numFmtId="176" fontId="15" fillId="2" borderId="7" xfId="0" applyNumberFormat="1" applyFont="1" applyFill="1" applyBorder="1" applyAlignment="1">
      <alignment horizontal="right" indent="1"/>
    </xf>
    <xf numFmtId="178" fontId="23" fillId="0" borderId="0" xfId="0" applyNumberFormat="1" applyFont="1" applyFill="1" applyBorder="1" applyAlignment="1">
      <alignment horizontal="center"/>
    </xf>
    <xf numFmtId="0" fontId="15" fillId="0" borderId="0" xfId="0" applyFont="1" applyFill="1" applyBorder="1"/>
    <xf numFmtId="49" fontId="13" fillId="0" borderId="0" xfId="0" applyNumberFormat="1" applyFont="1" applyFill="1" applyBorder="1" applyAlignment="1">
      <alignment horizontal="distributed" vertical="center" wrapText="1"/>
    </xf>
    <xf numFmtId="49" fontId="13" fillId="0" borderId="0" xfId="0" applyNumberFormat="1" applyFont="1" applyFill="1" applyAlignment="1">
      <alignment horizontal="center"/>
    </xf>
    <xf numFmtId="176" fontId="15" fillId="0" borderId="0" xfId="0" applyNumberFormat="1" applyFont="1" applyFill="1" applyBorder="1" applyAlignment="1">
      <alignment horizontal="center"/>
    </xf>
    <xf numFmtId="49" fontId="13" fillId="0" borderId="0" xfId="0" applyNumberFormat="1" applyFont="1" applyFill="1" applyBorder="1"/>
    <xf numFmtId="49" fontId="13" fillId="0" borderId="0" xfId="0" applyNumberFormat="1" applyFont="1" applyFill="1" applyAlignment="1">
      <alignment horizontal="right"/>
    </xf>
    <xf numFmtId="37" fontId="13" fillId="0" borderId="0" xfId="4" applyFont="1" applyFill="1"/>
    <xf numFmtId="37" fontId="13" fillId="0" borderId="0" xfId="4" applyFont="1" applyFill="1" applyAlignment="1" applyProtection="1">
      <alignment horizontal="right"/>
    </xf>
    <xf numFmtId="37" fontId="13" fillId="0" borderId="0" xfId="4" applyFont="1" applyFill="1" applyBorder="1" applyAlignment="1" applyProtection="1">
      <alignment horizontal="left" vertical="center"/>
    </xf>
    <xf numFmtId="37" fontId="13" fillId="0" borderId="7" xfId="4" applyFont="1" applyFill="1" applyBorder="1" applyAlignment="1" applyProtection="1">
      <alignment horizontal="left" vertical="center"/>
    </xf>
    <xf numFmtId="37" fontId="13" fillId="0" borderId="0" xfId="4" applyFont="1" applyFill="1" applyBorder="1"/>
    <xf numFmtId="37" fontId="13" fillId="0" borderId="3" xfId="4" applyFont="1" applyFill="1" applyBorder="1" applyAlignment="1">
      <alignment horizontal="center" vertical="center"/>
    </xf>
    <xf numFmtId="37" fontId="13" fillId="0" borderId="25" xfId="4" applyFont="1" applyFill="1" applyBorder="1" applyAlignment="1">
      <alignment vertical="center"/>
    </xf>
    <xf numFmtId="37" fontId="13" fillId="0" borderId="25" xfId="4" applyFont="1" applyFill="1" applyBorder="1" applyAlignment="1">
      <alignment horizontal="center" vertical="center"/>
    </xf>
    <xf numFmtId="37" fontId="13" fillId="0" borderId="25" xfId="4" applyFont="1" applyFill="1" applyBorder="1" applyAlignment="1" applyProtection="1">
      <alignment horizontal="center" vertical="center"/>
    </xf>
    <xf numFmtId="37" fontId="13" fillId="0" borderId="25" xfId="4" applyFont="1" applyFill="1" applyBorder="1"/>
    <xf numFmtId="37" fontId="13" fillId="0" borderId="8" xfId="4" applyFont="1" applyFill="1" applyBorder="1"/>
    <xf numFmtId="37" fontId="13" fillId="0" borderId="10" xfId="4" applyFont="1" applyFill="1" applyBorder="1" applyAlignment="1">
      <alignment vertical="center"/>
    </xf>
    <xf numFmtId="37" fontId="13" fillId="0" borderId="9" xfId="4" applyFont="1" applyFill="1" applyBorder="1" applyAlignment="1">
      <alignment vertical="center"/>
    </xf>
    <xf numFmtId="37" fontId="13" fillId="0" borderId="23" xfId="4" applyFont="1" applyFill="1" applyBorder="1" applyAlignment="1">
      <alignment vertical="center"/>
    </xf>
    <xf numFmtId="37" fontId="13" fillId="0" borderId="10" xfId="4" applyFont="1" applyFill="1" applyBorder="1" applyAlignment="1">
      <alignment horizontal="center" vertical="center"/>
    </xf>
    <xf numFmtId="37" fontId="13" fillId="0" borderId="9" xfId="4" applyFont="1" applyFill="1" applyBorder="1" applyAlignment="1" applyProtection="1">
      <alignment horizontal="center" vertical="center"/>
    </xf>
    <xf numFmtId="37" fontId="13" fillId="0" borderId="23"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4" xfId="4" applyFont="1" applyFill="1" applyBorder="1" applyAlignment="1" applyProtection="1">
      <alignment horizontal="center" vertical="center"/>
    </xf>
    <xf numFmtId="37" fontId="26" fillId="0" borderId="4" xfId="4" applyFont="1" applyFill="1" applyBorder="1" applyAlignment="1" applyProtection="1">
      <alignment horizontal="center" vertical="center"/>
    </xf>
    <xf numFmtId="37" fontId="26" fillId="0" borderId="10" xfId="4" applyFont="1" applyFill="1" applyBorder="1" applyAlignment="1" applyProtection="1">
      <alignment horizontal="center" vertical="center"/>
    </xf>
    <xf numFmtId="37" fontId="13" fillId="0" borderId="16" xfId="4" applyFont="1" applyFill="1" applyBorder="1" applyProtection="1"/>
    <xf numFmtId="37" fontId="13" fillId="0" borderId="0" xfId="4" applyFont="1" applyFill="1" applyProtection="1"/>
    <xf numFmtId="37" fontId="15" fillId="0" borderId="0" xfId="4" applyFont="1" applyFill="1"/>
    <xf numFmtId="37" fontId="13" fillId="0" borderId="0" xfId="4" applyFont="1" applyFill="1" applyAlignment="1" applyProtection="1">
      <alignment horizontal="center"/>
    </xf>
    <xf numFmtId="37" fontId="13" fillId="0" borderId="16" xfId="4" applyFont="1" applyFill="1" applyBorder="1" applyAlignment="1" applyProtection="1"/>
    <xf numFmtId="37" fontId="13" fillId="0" borderId="0" xfId="4" applyFont="1" applyFill="1" applyBorder="1" applyAlignment="1" applyProtection="1"/>
    <xf numFmtId="37" fontId="13" fillId="0" borderId="0" xfId="4" applyFont="1" applyFill="1" applyAlignment="1" applyProtection="1"/>
    <xf numFmtId="37" fontId="13" fillId="0" borderId="0" xfId="4" applyFont="1" applyFill="1" applyAlignment="1"/>
    <xf numFmtId="37" fontId="13" fillId="0" borderId="7" xfId="4" applyFont="1" applyFill="1" applyBorder="1" applyAlignment="1" applyProtection="1">
      <alignment horizontal="center" vertical="center"/>
    </xf>
    <xf numFmtId="37" fontId="13" fillId="0" borderId="6" xfId="4" applyFont="1" applyFill="1" applyBorder="1" applyAlignment="1" applyProtection="1">
      <alignment vertical="center"/>
    </xf>
    <xf numFmtId="37" fontId="13" fillId="0" borderId="7" xfId="4" applyFont="1" applyFill="1" applyBorder="1" applyAlignment="1" applyProtection="1">
      <alignment vertical="center"/>
    </xf>
    <xf numFmtId="37" fontId="13" fillId="0" borderId="7" xfId="4" applyFont="1" applyFill="1" applyBorder="1" applyAlignment="1">
      <alignment vertical="center"/>
    </xf>
    <xf numFmtId="37" fontId="13" fillId="0" borderId="0" xfId="4" applyFont="1" applyFill="1" applyAlignment="1">
      <alignment vertical="center"/>
    </xf>
    <xf numFmtId="37" fontId="15" fillId="0" borderId="21" xfId="4" applyFont="1" applyFill="1" applyBorder="1" applyAlignment="1" applyProtection="1">
      <alignment horizontal="center"/>
    </xf>
    <xf numFmtId="37" fontId="13" fillId="0" borderId="21" xfId="4" applyFont="1" applyFill="1" applyBorder="1"/>
    <xf numFmtId="37" fontId="17" fillId="0" borderId="19" xfId="4" applyFont="1" applyFill="1" applyBorder="1" applyAlignment="1" applyProtection="1">
      <alignment horizontal="center"/>
    </xf>
    <xf numFmtId="37" fontId="17" fillId="0" borderId="19" xfId="4" applyFont="1" applyFill="1" applyBorder="1" applyAlignment="1">
      <alignment horizontal="center"/>
    </xf>
    <xf numFmtId="37" fontId="17" fillId="0" borderId="26" xfId="4" applyFont="1" applyFill="1" applyBorder="1" applyAlignment="1">
      <alignment horizontal="center"/>
    </xf>
    <xf numFmtId="37" fontId="13" fillId="0" borderId="10" xfId="4" applyFont="1" applyFill="1" applyBorder="1" applyAlignment="1" applyProtection="1">
      <alignment horizontal="center" vertical="center"/>
    </xf>
    <xf numFmtId="37" fontId="17" fillId="0" borderId="22" xfId="4" applyFont="1" applyFill="1" applyBorder="1" applyAlignment="1">
      <alignment horizontal="center" vertical="top"/>
    </xf>
    <xf numFmtId="37" fontId="17" fillId="0" borderId="22" xfId="4" applyFont="1" applyFill="1" applyBorder="1" applyAlignment="1" applyProtection="1">
      <alignment horizontal="center" vertical="top"/>
    </xf>
    <xf numFmtId="37" fontId="17" fillId="0" borderId="13" xfId="4" applyFont="1" applyFill="1" applyBorder="1" applyAlignment="1" applyProtection="1">
      <alignment horizontal="center" vertical="top"/>
    </xf>
    <xf numFmtId="37" fontId="13" fillId="0" borderId="16" xfId="4" applyFont="1" applyFill="1" applyBorder="1" applyAlignment="1" applyProtection="1">
      <alignment horizontal="right"/>
    </xf>
    <xf numFmtId="37" fontId="13" fillId="0" borderId="6" xfId="4" applyFont="1" applyFill="1" applyBorder="1" applyAlignment="1" applyProtection="1">
      <alignment horizontal="right" vertical="center"/>
    </xf>
    <xf numFmtId="37" fontId="13" fillId="0" borderId="7" xfId="4" applyFont="1" applyFill="1" applyBorder="1" applyAlignment="1">
      <alignment horizontal="right" vertical="center"/>
    </xf>
    <xf numFmtId="37" fontId="13" fillId="0" borderId="21" xfId="4" applyFont="1" applyFill="1" applyBorder="1" applyAlignment="1">
      <alignment horizontal="center"/>
    </xf>
    <xf numFmtId="37" fontId="3" fillId="0" borderId="0" xfId="4" applyFont="1" applyFill="1" applyAlignment="1">
      <alignment horizontal="left" vertical="center"/>
    </xf>
    <xf numFmtId="37" fontId="3" fillId="0" borderId="0" xfId="4" applyFont="1" applyFill="1"/>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21" xfId="4" applyFont="1" applyFill="1" applyBorder="1" applyAlignment="1">
      <alignment horizontal="center" vertical="center"/>
    </xf>
    <xf numFmtId="37" fontId="7" fillId="0" borderId="21" xfId="4" applyFill="1" applyBorder="1" applyAlignment="1">
      <alignment horizontal="center" vertical="center"/>
    </xf>
    <xf numFmtId="37" fontId="3" fillId="0" borderId="21" xfId="4" applyFont="1" applyFill="1" applyBorder="1"/>
    <xf numFmtId="37" fontId="3" fillId="0" borderId="10"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0" xfId="4" applyFont="1" applyFill="1" applyAlignment="1">
      <alignment horizontal="center"/>
    </xf>
    <xf numFmtId="37" fontId="35" fillId="0" borderId="0" xfId="4" applyFont="1" applyFill="1" applyAlignment="1">
      <alignment horizontal="center"/>
    </xf>
    <xf numFmtId="37" fontId="3" fillId="0" borderId="7" xfId="4" applyFont="1" applyFill="1" applyBorder="1" applyAlignment="1">
      <alignment horizontal="center" vertical="center"/>
    </xf>
    <xf numFmtId="37" fontId="3" fillId="0" borderId="0" xfId="4" applyFont="1" applyFill="1" applyAlignment="1">
      <alignment vertical="center"/>
    </xf>
    <xf numFmtId="49" fontId="35" fillId="0" borderId="0" xfId="0" applyNumberFormat="1" applyFont="1"/>
    <xf numFmtId="0" fontId="3" fillId="0" borderId="0" xfId="0" applyFont="1"/>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25" xfId="0" applyFont="1" applyBorder="1" applyAlignment="1">
      <alignment horizontal="left"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49" fontId="6" fillId="0" borderId="0" xfId="0" applyNumberFormat="1" applyFont="1"/>
    <xf numFmtId="0" fontId="6" fillId="0" borderId="0" xfId="0" applyFont="1"/>
    <xf numFmtId="49" fontId="3" fillId="0" borderId="0" xfId="0" applyNumberFormat="1" applyFont="1"/>
    <xf numFmtId="49" fontId="13" fillId="0" borderId="20" xfId="0" applyNumberFormat="1" applyFont="1" applyFill="1" applyBorder="1"/>
    <xf numFmtId="0" fontId="13" fillId="0" borderId="3" xfId="0" applyFont="1" applyFill="1" applyBorder="1"/>
    <xf numFmtId="0" fontId="13" fillId="0" borderId="25" xfId="0" applyFont="1" applyFill="1" applyBorder="1"/>
    <xf numFmtId="0" fontId="13" fillId="0" borderId="25" xfId="0" applyFont="1" applyFill="1" applyBorder="1" applyAlignment="1">
      <alignment horizontal="center"/>
    </xf>
    <xf numFmtId="49" fontId="13" fillId="0" borderId="15" xfId="0" applyNumberFormat="1" applyFont="1" applyFill="1" applyBorder="1"/>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179" fontId="13" fillId="0" borderId="0" xfId="0" applyNumberFormat="1" applyFont="1" applyFill="1" applyBorder="1" applyAlignment="1">
      <alignment horizontal="left"/>
    </xf>
    <xf numFmtId="176" fontId="13" fillId="0" borderId="0" xfId="0" applyNumberFormat="1" applyFont="1" applyFill="1" applyBorder="1"/>
    <xf numFmtId="178" fontId="13" fillId="0" borderId="0" xfId="0" applyNumberFormat="1" applyFont="1" applyFill="1" applyBorder="1"/>
    <xf numFmtId="176" fontId="13" fillId="0" borderId="0" xfId="0" applyNumberFormat="1" applyFont="1" applyFill="1"/>
    <xf numFmtId="0" fontId="13" fillId="0" borderId="16" xfId="0" applyFont="1" applyFill="1" applyBorder="1"/>
    <xf numFmtId="0" fontId="15" fillId="0" borderId="5" xfId="0" applyNumberFormat="1" applyFont="1" applyFill="1" applyBorder="1" applyAlignment="1">
      <alignment horizontal="center"/>
    </xf>
    <xf numFmtId="0" fontId="15" fillId="0" borderId="7" xfId="0" applyFont="1" applyFill="1" applyBorder="1"/>
    <xf numFmtId="179" fontId="15" fillId="0" borderId="7" xfId="0" applyNumberFormat="1" applyFont="1" applyFill="1" applyBorder="1" applyAlignment="1">
      <alignment horizontal="left"/>
    </xf>
    <xf numFmtId="176" fontId="15" fillId="0" borderId="7" xfId="0" applyNumberFormat="1" applyFont="1" applyFill="1" applyBorder="1"/>
    <xf numFmtId="178" fontId="15" fillId="0" borderId="7" xfId="0" applyNumberFormat="1" applyFont="1" applyFill="1" applyBorder="1"/>
    <xf numFmtId="49" fontId="12" fillId="0" borderId="0" xfId="0" applyNumberFormat="1" applyFont="1" applyFill="1"/>
    <xf numFmtId="49" fontId="36" fillId="0" borderId="0" xfId="0" applyNumberFormat="1" applyFont="1" applyFill="1" applyAlignment="1">
      <alignment horizontal="center"/>
    </xf>
    <xf numFmtId="0" fontId="3" fillId="0" borderId="16"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shrinkToFit="1"/>
    </xf>
    <xf numFmtId="0" fontId="3" fillId="0" borderId="0" xfId="0" applyFont="1" applyFill="1"/>
    <xf numFmtId="179" fontId="3" fillId="0" borderId="16" xfId="0" applyNumberFormat="1" applyFont="1" applyFill="1" applyBorder="1" applyAlignment="1">
      <alignment horizontal="center"/>
    </xf>
    <xf numFmtId="179" fontId="3" fillId="0" borderId="0" xfId="0" applyNumberFormat="1" applyFont="1" applyFill="1" applyAlignment="1">
      <alignment horizontal="center"/>
    </xf>
    <xf numFmtId="182" fontId="3" fillId="0" borderId="0" xfId="0" applyNumberFormat="1" applyFont="1" applyFill="1" applyAlignment="1">
      <alignment horizontal="center"/>
    </xf>
    <xf numFmtId="49" fontId="36" fillId="0" borderId="1" xfId="0" applyNumberFormat="1" applyFont="1" applyFill="1" applyBorder="1" applyAlignment="1">
      <alignment horizontal="center"/>
    </xf>
    <xf numFmtId="179" fontId="3" fillId="0" borderId="0" xfId="0" applyNumberFormat="1" applyFont="1" applyFill="1" applyAlignment="1">
      <alignment horizontal="center" vertical="center" shrinkToFit="1"/>
    </xf>
    <xf numFmtId="0" fontId="3" fillId="0" borderId="16" xfId="0" applyFont="1" applyFill="1" applyBorder="1" applyAlignment="1">
      <alignment horizontal="center" vertical="center"/>
    </xf>
    <xf numFmtId="0" fontId="3" fillId="0" borderId="0" xfId="0" applyFont="1" applyFill="1" applyAlignment="1">
      <alignment horizontal="center" vertical="center"/>
    </xf>
    <xf numFmtId="49" fontId="37" fillId="0" borderId="1" xfId="0" applyNumberFormat="1" applyFont="1" applyFill="1" applyBorder="1" applyAlignment="1">
      <alignment horizontal="center"/>
    </xf>
    <xf numFmtId="179" fontId="3" fillId="0" borderId="0" xfId="0" applyNumberFormat="1" applyFont="1" applyFill="1" applyAlignment="1">
      <alignment horizontal="center" vertical="center"/>
    </xf>
    <xf numFmtId="0" fontId="35" fillId="0" borderId="0" xfId="0" applyFont="1" applyFill="1" applyAlignment="1">
      <alignment horizontal="center" vertical="center" shrinkToFit="1"/>
    </xf>
    <xf numFmtId="179" fontId="35" fillId="0" borderId="0" xfId="0" applyNumberFormat="1" applyFont="1" applyFill="1" applyAlignment="1">
      <alignment horizontal="center" vertical="center" shrinkToFit="1"/>
    </xf>
    <xf numFmtId="179" fontId="3" fillId="0" borderId="16" xfId="0" applyNumberFormat="1" applyFont="1" applyFill="1" applyBorder="1" applyAlignment="1">
      <alignment horizontal="center" vertical="center"/>
    </xf>
    <xf numFmtId="0" fontId="3" fillId="0" borderId="0" xfId="0" applyNumberFormat="1" applyFont="1" applyFill="1" applyAlignment="1">
      <alignment horizontal="center" vertical="center" shrinkToFit="1"/>
    </xf>
    <xf numFmtId="0" fontId="15" fillId="0" borderId="0" xfId="0" applyFont="1" applyFill="1" applyAlignment="1">
      <alignment horizontal="center" vertical="center"/>
    </xf>
    <xf numFmtId="0" fontId="15" fillId="0" borderId="7" xfId="0" applyNumberFormat="1" applyFont="1" applyFill="1" applyBorder="1" applyAlignment="1">
      <alignment horizontal="right" indent="1"/>
    </xf>
    <xf numFmtId="0" fontId="13" fillId="0" borderId="2" xfId="0" applyFont="1" applyFill="1" applyBorder="1" applyAlignment="1">
      <alignment horizontal="center" vertical="center" wrapText="1"/>
    </xf>
    <xf numFmtId="38" fontId="16" fillId="0" borderId="13" xfId="1" applyFont="1" applyFill="1" applyBorder="1" applyAlignment="1">
      <alignment horizontal="right" vertical="center"/>
    </xf>
    <xf numFmtId="38" fontId="16" fillId="0" borderId="14" xfId="1" applyFont="1" applyFill="1" applyBorder="1" applyAlignment="1">
      <alignment horizontal="right" vertical="center"/>
    </xf>
    <xf numFmtId="38" fontId="16" fillId="0" borderId="14" xfId="1" applyFont="1" applyFill="1" applyBorder="1" applyAlignment="1">
      <alignment horizontal="right"/>
    </xf>
    <xf numFmtId="38" fontId="12" fillId="0" borderId="0" xfId="1" applyFont="1" applyFill="1" applyAlignment="1">
      <alignment vertical="center"/>
    </xf>
    <xf numFmtId="38" fontId="16" fillId="2" borderId="14" xfId="1" applyFont="1" applyFill="1" applyBorder="1" applyAlignment="1">
      <alignment horizontal="right" vertical="center"/>
    </xf>
    <xf numFmtId="176" fontId="13" fillId="0" borderId="7" xfId="0" applyNumberFormat="1" applyFont="1" applyFill="1" applyBorder="1" applyAlignment="1">
      <alignment horizontal="right" indent="1"/>
    </xf>
    <xf numFmtId="176" fontId="15" fillId="0" borderId="0" xfId="0" applyNumberFormat="1" applyFont="1" applyFill="1" applyBorder="1" applyAlignment="1">
      <alignment horizontal="right" indent="1"/>
    </xf>
    <xf numFmtId="38" fontId="12" fillId="0" borderId="1" xfId="1" applyFont="1" applyFill="1" applyBorder="1" applyAlignment="1">
      <alignment horizontal="distributed"/>
    </xf>
    <xf numFmtId="0" fontId="35" fillId="0" borderId="0" xfId="0" applyFont="1" applyFill="1" applyAlignment="1">
      <alignment horizontal="center" vertical="center"/>
    </xf>
    <xf numFmtId="49" fontId="37" fillId="0" borderId="7" xfId="0" applyNumberFormat="1" applyFont="1" applyFill="1" applyBorder="1" applyAlignment="1">
      <alignment horizontal="center"/>
    </xf>
    <xf numFmtId="179" fontId="35" fillId="0" borderId="6" xfId="0" applyNumberFormat="1" applyFont="1" applyFill="1" applyBorder="1" applyAlignment="1">
      <alignment horizontal="center" vertical="center"/>
    </xf>
    <xf numFmtId="179" fontId="35" fillId="0" borderId="7" xfId="0" applyNumberFormat="1" applyFont="1" applyFill="1" applyBorder="1" applyAlignment="1">
      <alignment horizontal="center" vertical="center" shrinkToFit="1"/>
    </xf>
    <xf numFmtId="179" fontId="35" fillId="0" borderId="7" xfId="0" applyNumberFormat="1" applyFont="1" applyFill="1" applyBorder="1" applyAlignment="1">
      <alignment horizontal="center" vertical="center"/>
    </xf>
    <xf numFmtId="37" fontId="15" fillId="0" borderId="0" xfId="4" applyFont="1" applyFill="1" applyAlignment="1">
      <alignment horizontal="right"/>
    </xf>
    <xf numFmtId="37" fontId="13" fillId="0" borderId="15" xfId="4" applyFont="1" applyFill="1" applyBorder="1" applyAlignment="1">
      <alignment horizontal="center" vertical="center"/>
    </xf>
    <xf numFmtId="37" fontId="13" fillId="0" borderId="7" xfId="4" applyFont="1" applyFill="1" applyBorder="1" applyAlignment="1">
      <alignment horizontal="right" vertical="center"/>
    </xf>
    <xf numFmtId="37" fontId="13" fillId="0" borderId="20" xfId="4" applyFont="1" applyFill="1" applyBorder="1" applyAlignment="1">
      <alignment horizontal="center" vertical="center"/>
    </xf>
    <xf numFmtId="37" fontId="13" fillId="0" borderId="10" xfId="4" applyFont="1" applyFill="1" applyBorder="1" applyAlignment="1">
      <alignment horizontal="center" vertical="center"/>
    </xf>
    <xf numFmtId="37" fontId="13" fillId="0" borderId="23" xfId="4" applyFont="1" applyFill="1" applyBorder="1" applyAlignment="1">
      <alignment horizontal="center" vertical="center"/>
    </xf>
    <xf numFmtId="37" fontId="13" fillId="0" borderId="0" xfId="4" applyFont="1" applyAlignment="1" applyProtection="1">
      <alignment horizontal="left"/>
      <protection locked="0"/>
    </xf>
    <xf numFmtId="37" fontId="13" fillId="0" borderId="0" xfId="4" applyFont="1" applyProtection="1">
      <protection locked="0"/>
    </xf>
    <xf numFmtId="37" fontId="13" fillId="0" borderId="0" xfId="4" applyFont="1" applyFill="1" applyProtection="1">
      <protection locked="0"/>
    </xf>
    <xf numFmtId="37" fontId="13" fillId="0" borderId="0" xfId="4" applyFont="1" applyFill="1" applyAlignment="1" applyProtection="1">
      <alignment horizontal="right"/>
      <protection locked="0"/>
    </xf>
    <xf numFmtId="37" fontId="13" fillId="0" borderId="0" xfId="4" applyFont="1"/>
    <xf numFmtId="37" fontId="15" fillId="0" borderId="0" xfId="4" applyFont="1" applyProtection="1">
      <protection locked="0"/>
    </xf>
    <xf numFmtId="49" fontId="13" fillId="0" borderId="0" xfId="4" applyNumberFormat="1" applyFont="1" applyAlignment="1" applyProtection="1">
      <alignment horizontal="left"/>
      <protection locked="0"/>
    </xf>
    <xf numFmtId="49" fontId="13" fillId="0" borderId="0" xfId="4" applyNumberFormat="1" applyFont="1" applyProtection="1">
      <protection locked="0"/>
    </xf>
    <xf numFmtId="49" fontId="13" fillId="0" borderId="0" xfId="4" applyNumberFormat="1" applyFont="1"/>
    <xf numFmtId="49" fontId="13" fillId="0" borderId="0" xfId="4" applyNumberFormat="1" applyFont="1" applyFill="1" applyAlignment="1" applyProtection="1">
      <alignment horizontal="left"/>
      <protection locked="0"/>
    </xf>
    <xf numFmtId="49" fontId="13" fillId="0" borderId="0" xfId="4" applyNumberFormat="1" applyFont="1" applyFill="1" applyProtection="1">
      <protection locked="0"/>
    </xf>
    <xf numFmtId="49" fontId="13" fillId="0" borderId="0" xfId="4" applyNumberFormat="1" applyFont="1" applyFill="1"/>
    <xf numFmtId="37" fontId="13" fillId="0" borderId="20" xfId="4" applyFont="1" applyBorder="1" applyAlignment="1">
      <alignment horizontal="center" vertical="center"/>
    </xf>
    <xf numFmtId="37" fontId="13" fillId="0" borderId="26" xfId="4" applyFont="1" applyBorder="1" applyAlignment="1">
      <alignment horizontal="center" vertical="center"/>
    </xf>
    <xf numFmtId="37" fontId="24" fillId="0" borderId="20" xfId="4" applyFont="1" applyBorder="1"/>
    <xf numFmtId="37" fontId="13" fillId="0" borderId="21" xfId="4" applyFont="1" applyBorder="1"/>
    <xf numFmtId="37" fontId="13" fillId="0" borderId="0" xfId="4" applyFont="1" applyFill="1" applyAlignment="1">
      <alignment horizontal="center" vertical="center"/>
    </xf>
    <xf numFmtId="37" fontId="13" fillId="0" borderId="1" xfId="4" applyFont="1" applyBorder="1" applyAlignment="1">
      <alignment horizontal="center" vertical="center"/>
    </xf>
    <xf numFmtId="37" fontId="17" fillId="0" borderId="4" xfId="4" applyFont="1" applyFill="1" applyBorder="1" applyAlignment="1">
      <alignment horizontal="center" vertical="center"/>
    </xf>
    <xf numFmtId="37" fontId="24" fillId="0" borderId="15" xfId="4" applyFont="1" applyBorder="1" applyAlignment="1">
      <alignment horizontal="center" vertical="center"/>
    </xf>
    <xf numFmtId="37" fontId="13" fillId="0" borderId="13" xfId="4" applyFont="1" applyBorder="1" applyAlignment="1">
      <alignment horizontal="center" vertical="center"/>
    </xf>
    <xf numFmtId="37" fontId="24" fillId="0" borderId="15" xfId="4" applyFont="1" applyBorder="1"/>
    <xf numFmtId="37" fontId="13" fillId="0" borderId="17" xfId="4" applyFont="1" applyFill="1" applyBorder="1" applyAlignment="1">
      <alignment horizontal="right" vertical="center"/>
    </xf>
    <xf numFmtId="37" fontId="13" fillId="0" borderId="0" xfId="4" applyFont="1" applyFill="1" applyAlignment="1">
      <alignment horizontal="right"/>
    </xf>
    <xf numFmtId="37" fontId="13" fillId="0" borderId="11" xfId="4" applyFont="1" applyBorder="1" applyAlignment="1">
      <alignment horizontal="center"/>
    </xf>
    <xf numFmtId="37" fontId="13" fillId="0" borderId="0" xfId="4" applyFont="1" applyAlignment="1">
      <alignment horizontal="right"/>
    </xf>
    <xf numFmtId="181" fontId="13" fillId="0" borderId="0" xfId="4" applyNumberFormat="1" applyFont="1" applyAlignment="1">
      <alignment horizontal="left"/>
    </xf>
    <xf numFmtId="37" fontId="13" fillId="0" borderId="0" xfId="4" applyFont="1" applyAlignment="1">
      <alignment horizontal="center"/>
    </xf>
    <xf numFmtId="181" fontId="13" fillId="0" borderId="0" xfId="4" applyNumberFormat="1" applyFont="1" applyAlignment="1">
      <alignment horizontal="center"/>
    </xf>
    <xf numFmtId="37" fontId="15" fillId="0" borderId="0" xfId="4" applyFont="1" applyFill="1" applyAlignment="1">
      <alignment horizontal="right" vertical="center"/>
    </xf>
    <xf numFmtId="37" fontId="15" fillId="0" borderId="1" xfId="4" applyFont="1" applyBorder="1" applyAlignment="1">
      <alignment horizontal="center"/>
    </xf>
    <xf numFmtId="37" fontId="15" fillId="0" borderId="0" xfId="4" applyFont="1" applyAlignment="1">
      <alignment horizontal="right"/>
    </xf>
    <xf numFmtId="181" fontId="15" fillId="0" borderId="0" xfId="4" applyNumberFormat="1" applyFont="1" applyAlignment="1">
      <alignment horizontal="left"/>
    </xf>
    <xf numFmtId="37" fontId="15" fillId="0" borderId="0" xfId="4" applyFont="1" applyAlignment="1">
      <alignment horizontal="center"/>
    </xf>
    <xf numFmtId="181" fontId="15" fillId="0" borderId="0" xfId="4" applyNumberFormat="1" applyFont="1" applyAlignment="1">
      <alignment horizontal="center"/>
    </xf>
    <xf numFmtId="37" fontId="15" fillId="0" borderId="0" xfId="4" applyFont="1"/>
    <xf numFmtId="37" fontId="13" fillId="0" borderId="0" xfId="4" applyFont="1" applyFill="1" applyAlignment="1">
      <alignment horizontal="right" vertical="center"/>
    </xf>
    <xf numFmtId="37" fontId="13" fillId="0" borderId="1" xfId="4" applyFont="1" applyBorder="1" applyAlignment="1">
      <alignment horizontal="right"/>
    </xf>
    <xf numFmtId="37" fontId="13" fillId="0" borderId="5" xfId="4" applyFont="1" applyBorder="1" applyAlignment="1">
      <alignment horizontal="right"/>
    </xf>
    <xf numFmtId="37" fontId="13" fillId="0" borderId="7" xfId="4" applyFont="1" applyBorder="1" applyAlignment="1">
      <alignment horizontal="right"/>
    </xf>
    <xf numFmtId="181" fontId="13" fillId="0" borderId="7" xfId="4" applyNumberFormat="1" applyFont="1" applyBorder="1" applyAlignment="1">
      <alignment horizontal="left"/>
    </xf>
    <xf numFmtId="37" fontId="13" fillId="0" borderId="7" xfId="4" applyFont="1" applyBorder="1" applyAlignment="1">
      <alignment horizontal="center"/>
    </xf>
    <xf numFmtId="181" fontId="13" fillId="0" borderId="7" xfId="4" applyNumberFormat="1" applyFont="1" applyBorder="1" applyAlignment="1">
      <alignment horizontal="center"/>
    </xf>
    <xf numFmtId="37" fontId="13" fillId="0" borderId="7" xfId="4" applyFont="1" applyBorder="1"/>
    <xf numFmtId="37" fontId="17" fillId="0" borderId="0" xfId="4" applyFont="1"/>
    <xf numFmtId="37" fontId="17" fillId="0" borderId="0" xfId="4" applyFont="1" applyAlignment="1">
      <alignment vertical="top"/>
    </xf>
    <xf numFmtId="37" fontId="24" fillId="0" borderId="0" xfId="4" applyFont="1" applyAlignment="1">
      <alignment horizontal="center" vertical="center" wrapText="1"/>
    </xf>
    <xf numFmtId="37" fontId="13" fillId="0" borderId="1" xfId="4" applyFont="1" applyBorder="1" applyAlignment="1">
      <alignment horizontal="center"/>
    </xf>
    <xf numFmtId="37" fontId="13" fillId="0" borderId="7" xfId="4" applyFont="1" applyFill="1" applyBorder="1" applyAlignment="1">
      <alignment horizontal="right"/>
    </xf>
    <xf numFmtId="37" fontId="21" fillId="0" borderId="5" xfId="4" applyFont="1" applyBorder="1" applyAlignment="1">
      <alignment horizontal="center" vertical="center" wrapText="1"/>
    </xf>
    <xf numFmtId="49" fontId="13" fillId="0" borderId="0" xfId="4" applyNumberFormat="1" applyFont="1" applyFill="1" applyAlignment="1" applyProtection="1">
      <alignment horizontal="right"/>
      <protection locked="0"/>
    </xf>
    <xf numFmtId="37" fontId="13" fillId="0" borderId="8" xfId="4" applyFont="1" applyFill="1" applyBorder="1" applyAlignment="1">
      <alignment horizontal="center" vertical="center"/>
    </xf>
    <xf numFmtId="37" fontId="13" fillId="0" borderId="26" xfId="4" applyFont="1" applyFill="1" applyBorder="1" applyAlignment="1">
      <alignment horizontal="left" vertical="center"/>
    </xf>
    <xf numFmtId="37" fontId="13" fillId="0" borderId="1" xfId="4" applyFont="1" applyFill="1" applyBorder="1" applyAlignment="1">
      <alignment horizontal="center" vertical="center"/>
    </xf>
    <xf numFmtId="37" fontId="13" fillId="0" borderId="16" xfId="4" applyFont="1" applyFill="1" applyBorder="1" applyAlignment="1">
      <alignment horizontal="left" vertical="center"/>
    </xf>
    <xf numFmtId="37" fontId="17" fillId="0" borderId="10" xfId="4" applyFont="1" applyFill="1" applyBorder="1" applyAlignment="1">
      <alignment horizontal="center" vertical="center"/>
    </xf>
    <xf numFmtId="37" fontId="13" fillId="0" borderId="13" xfId="4" applyFont="1" applyFill="1" applyBorder="1" applyAlignment="1">
      <alignment horizontal="left" vertical="center"/>
    </xf>
    <xf numFmtId="38" fontId="13" fillId="0" borderId="11" xfId="9" applyFont="1" applyFill="1" applyBorder="1" applyAlignment="1" applyProtection="1">
      <alignment horizontal="center"/>
    </xf>
    <xf numFmtId="37" fontId="13" fillId="0" borderId="12" xfId="4" applyFont="1" applyFill="1" applyBorder="1" applyAlignment="1">
      <alignment horizontal="left"/>
    </xf>
    <xf numFmtId="38" fontId="15" fillId="0" borderId="1" xfId="9" applyFont="1" applyFill="1" applyBorder="1" applyAlignment="1" applyProtection="1">
      <alignment horizontal="center"/>
    </xf>
    <xf numFmtId="37" fontId="15" fillId="0" borderId="16" xfId="4" applyFont="1" applyFill="1" applyBorder="1" applyAlignment="1">
      <alignment horizontal="left"/>
    </xf>
    <xf numFmtId="37" fontId="15" fillId="0" borderId="1" xfId="4" applyFont="1" applyFill="1" applyBorder="1" applyAlignment="1">
      <alignment horizontal="center"/>
    </xf>
    <xf numFmtId="37" fontId="13" fillId="0" borderId="1" xfId="4" applyFont="1" applyFill="1" applyBorder="1" applyAlignment="1">
      <alignment horizontal="center"/>
    </xf>
    <xf numFmtId="37" fontId="13" fillId="0" borderId="16" xfId="4" applyFont="1" applyFill="1" applyBorder="1" applyAlignment="1">
      <alignment horizontal="left"/>
    </xf>
    <xf numFmtId="37" fontId="25" fillId="0" borderId="1" xfId="4" applyFont="1" applyFill="1" applyBorder="1" applyAlignment="1">
      <alignment horizontal="center"/>
    </xf>
    <xf numFmtId="37" fontId="25" fillId="0" borderId="16" xfId="4" applyFont="1" applyFill="1" applyBorder="1" applyAlignment="1">
      <alignment horizontal="left"/>
    </xf>
    <xf numFmtId="37" fontId="13" fillId="0" borderId="1" xfId="4" applyFont="1" applyFill="1" applyBorder="1" applyAlignment="1">
      <alignment horizontal="right"/>
    </xf>
    <xf numFmtId="37" fontId="13" fillId="0" borderId="5" xfId="4" applyFont="1" applyFill="1" applyBorder="1" applyAlignment="1">
      <alignment horizontal="right"/>
    </xf>
    <xf numFmtId="37" fontId="13" fillId="0" borderId="7" xfId="4" applyFont="1" applyFill="1" applyBorder="1"/>
    <xf numFmtId="37" fontId="13" fillId="0" borderId="6" xfId="4" applyFont="1" applyFill="1" applyBorder="1" applyAlignment="1">
      <alignment horizontal="left"/>
    </xf>
    <xf numFmtId="38" fontId="13" fillId="0" borderId="0" xfId="9" applyFont="1" applyFill="1" applyAlignment="1" applyProtection="1">
      <alignment horizontal="left"/>
      <protection locked="0"/>
    </xf>
    <xf numFmtId="38" fontId="13" fillId="0" borderId="0" xfId="9" applyFont="1" applyFill="1" applyAlignment="1" applyProtection="1">
      <protection locked="0"/>
    </xf>
    <xf numFmtId="38" fontId="13" fillId="0" borderId="0" xfId="9" applyFont="1" applyFill="1" applyAlignment="1"/>
    <xf numFmtId="38" fontId="15" fillId="0" borderId="0" xfId="9" applyFont="1" applyFill="1" applyAlignment="1" applyProtection="1">
      <protection locked="0"/>
    </xf>
    <xf numFmtId="38" fontId="13" fillId="0" borderId="0" xfId="9" applyFont="1" applyFill="1" applyBorder="1" applyAlignment="1" applyProtection="1">
      <alignment horizontal="left"/>
      <protection locked="0"/>
    </xf>
    <xf numFmtId="38" fontId="13" fillId="0" borderId="0" xfId="9" applyFont="1" applyFill="1" applyBorder="1" applyAlignment="1" applyProtection="1">
      <protection locked="0"/>
    </xf>
    <xf numFmtId="38" fontId="13" fillId="0" borderId="20" xfId="9" applyFont="1" applyFill="1" applyBorder="1" applyAlignment="1">
      <alignment horizontal="center" vertical="center"/>
    </xf>
    <xf numFmtId="38" fontId="13" fillId="0" borderId="1" xfId="9" applyFont="1" applyFill="1" applyBorder="1" applyAlignment="1">
      <alignment horizontal="center" vertical="center"/>
    </xf>
    <xf numFmtId="38" fontId="13" fillId="0" borderId="10" xfId="9" applyFont="1" applyFill="1" applyBorder="1" applyAlignment="1">
      <alignment horizontal="center" vertical="center"/>
    </xf>
    <xf numFmtId="38" fontId="13" fillId="0" borderId="9" xfId="9" applyFont="1" applyFill="1" applyBorder="1" applyAlignment="1">
      <alignment horizontal="center" vertical="center"/>
    </xf>
    <xf numFmtId="38" fontId="13" fillId="0" borderId="23" xfId="9" applyFont="1" applyFill="1" applyBorder="1" applyAlignment="1">
      <alignment horizontal="center" vertical="center"/>
    </xf>
    <xf numFmtId="38" fontId="13" fillId="0" borderId="15" xfId="9" applyFont="1" applyFill="1" applyBorder="1" applyAlignment="1">
      <alignment horizontal="center" vertical="center"/>
    </xf>
    <xf numFmtId="38" fontId="13" fillId="0" borderId="22" xfId="9" applyFont="1" applyFill="1" applyBorder="1" applyAlignment="1">
      <alignment horizontal="center" vertical="center"/>
    </xf>
    <xf numFmtId="38" fontId="13" fillId="0" borderId="11" xfId="9" applyFont="1" applyFill="1" applyBorder="1" applyAlignment="1">
      <alignment horizontal="center"/>
    </xf>
    <xf numFmtId="38" fontId="17" fillId="0" borderId="0" xfId="9" applyFont="1" applyFill="1" applyAlignment="1"/>
    <xf numFmtId="38" fontId="17" fillId="0" borderId="0" xfId="9" applyFont="1" applyFill="1" applyBorder="1" applyAlignment="1"/>
    <xf numFmtId="38" fontId="17" fillId="0" borderId="0" xfId="9" applyFont="1" applyFill="1" applyBorder="1" applyAlignment="1">
      <alignment horizontal="right"/>
    </xf>
    <xf numFmtId="38" fontId="15" fillId="0" borderId="1" xfId="9" applyFont="1" applyFill="1" applyBorder="1" applyAlignment="1">
      <alignment horizontal="center"/>
    </xf>
    <xf numFmtId="38" fontId="16" fillId="0" borderId="0" xfId="9" applyFont="1" applyFill="1" applyAlignment="1"/>
    <xf numFmtId="38" fontId="16" fillId="0" borderId="0" xfId="9" applyFont="1" applyFill="1" applyBorder="1" applyAlignment="1"/>
    <xf numFmtId="38" fontId="16" fillId="0" borderId="0" xfId="9" applyFont="1" applyFill="1" applyBorder="1" applyAlignment="1">
      <alignment horizontal="right"/>
    </xf>
    <xf numFmtId="38" fontId="15" fillId="0" borderId="0" xfId="9" applyFont="1" applyFill="1" applyAlignment="1"/>
    <xf numFmtId="38" fontId="15" fillId="0" borderId="0" xfId="9" applyFont="1" applyFill="1" applyBorder="1" applyAlignment="1"/>
    <xf numFmtId="38" fontId="15" fillId="0" borderId="0" xfId="9" applyFont="1" applyFill="1" applyBorder="1" applyAlignment="1">
      <alignment horizontal="right"/>
    </xf>
    <xf numFmtId="38" fontId="13" fillId="0" borderId="1" xfId="9" applyFont="1" applyFill="1" applyBorder="1" applyAlignment="1">
      <alignment horizontal="center"/>
    </xf>
    <xf numFmtId="38" fontId="13" fillId="0" borderId="0" xfId="9" applyFont="1" applyFill="1" applyBorder="1" applyAlignment="1"/>
    <xf numFmtId="38" fontId="13" fillId="0" borderId="0" xfId="9" applyFont="1" applyFill="1" applyBorder="1" applyAlignment="1">
      <alignment horizontal="right"/>
    </xf>
    <xf numFmtId="38" fontId="25" fillId="0" borderId="1" xfId="9" applyFont="1" applyFill="1" applyBorder="1" applyAlignment="1">
      <alignment horizontal="center"/>
    </xf>
    <xf numFmtId="38" fontId="13" fillId="0" borderId="1" xfId="9" applyFont="1" applyFill="1" applyBorder="1" applyAlignment="1">
      <alignment horizontal="right"/>
    </xf>
    <xf numFmtId="38" fontId="17" fillId="0" borderId="16" xfId="9" applyFont="1" applyFill="1" applyBorder="1" applyAlignment="1"/>
    <xf numFmtId="38" fontId="17" fillId="0" borderId="0" xfId="9" applyFont="1" applyFill="1" applyBorder="1" applyAlignment="1">
      <alignment horizontal="center"/>
    </xf>
    <xf numFmtId="38" fontId="13" fillId="0" borderId="5" xfId="9" applyFont="1" applyFill="1" applyBorder="1" applyAlignment="1">
      <alignment horizontal="right"/>
    </xf>
    <xf numFmtId="38" fontId="17" fillId="0" borderId="6" xfId="9" applyFont="1" applyFill="1" applyBorder="1" applyAlignment="1"/>
    <xf numFmtId="38" fontId="17" fillId="0" borderId="7" xfId="9" applyFont="1" applyFill="1" applyBorder="1" applyAlignment="1"/>
    <xf numFmtId="38" fontId="17" fillId="0" borderId="7" xfId="9" applyFont="1" applyFill="1" applyBorder="1" applyAlignment="1">
      <alignment horizontal="right"/>
    </xf>
    <xf numFmtId="38" fontId="13" fillId="0" borderId="0" xfId="9" applyFont="1" applyFill="1" applyBorder="1" applyAlignment="1" applyProtection="1">
      <alignment horizontal="left"/>
    </xf>
    <xf numFmtId="38" fontId="17" fillId="0" borderId="0" xfId="9" applyFont="1" applyFill="1" applyBorder="1" applyProtection="1"/>
    <xf numFmtId="38" fontId="17" fillId="0" borderId="0" xfId="9" applyFont="1" applyFill="1" applyBorder="1"/>
    <xf numFmtId="38" fontId="17" fillId="0" borderId="0" xfId="9" applyFont="1" applyFill="1" applyBorder="1" applyAlignment="1" applyProtection="1">
      <alignment horizontal="left"/>
    </xf>
    <xf numFmtId="38" fontId="13" fillId="0" borderId="0" xfId="9" applyFont="1" applyFill="1"/>
    <xf numFmtId="38" fontId="13" fillId="0" borderId="14" xfId="9" applyFont="1" applyFill="1" applyBorder="1" applyAlignment="1">
      <alignment vertical="center" wrapText="1"/>
    </xf>
    <xf numFmtId="38" fontId="13" fillId="0" borderId="14" xfId="9" applyFont="1" applyFill="1" applyBorder="1" applyAlignment="1">
      <alignment horizontal="center" vertical="center" wrapText="1"/>
    </xf>
    <xf numFmtId="38" fontId="12" fillId="0" borderId="14" xfId="9" applyFont="1" applyFill="1" applyBorder="1" applyAlignment="1">
      <alignment horizontal="center" vertical="center" wrapText="1"/>
    </xf>
    <xf numFmtId="38" fontId="13" fillId="3" borderId="0" xfId="9" applyFont="1" applyFill="1" applyAlignment="1"/>
    <xf numFmtId="38" fontId="13" fillId="4" borderId="0" xfId="5" applyFont="1" applyFill="1" applyAlignment="1">
      <alignment vertical="center"/>
    </xf>
    <xf numFmtId="38" fontId="13" fillId="4" borderId="0" xfId="5" applyFont="1" applyFill="1" applyAlignment="1" applyProtection="1">
      <alignment horizontal="left" vertical="center"/>
    </xf>
    <xf numFmtId="38" fontId="13" fillId="4" borderId="0" xfId="5" applyFont="1" applyFill="1" applyAlignment="1">
      <alignment horizontal="right" vertical="center"/>
    </xf>
    <xf numFmtId="38" fontId="15" fillId="4" borderId="0" xfId="5" applyFont="1" applyFill="1" applyAlignment="1">
      <alignment vertical="center"/>
    </xf>
    <xf numFmtId="38" fontId="13" fillId="4" borderId="7" xfId="5" applyFont="1" applyFill="1" applyBorder="1" applyAlignment="1" applyProtection="1">
      <alignment horizontal="left" vertical="center"/>
    </xf>
    <xf numFmtId="38" fontId="13" fillId="4" borderId="7" xfId="5" applyFont="1" applyFill="1" applyBorder="1" applyAlignment="1">
      <alignment vertical="center"/>
    </xf>
    <xf numFmtId="38" fontId="13" fillId="4" borderId="3" xfId="5" applyFont="1" applyFill="1" applyBorder="1" applyAlignment="1">
      <alignment vertical="center"/>
    </xf>
    <xf numFmtId="38" fontId="13" fillId="4" borderId="25" xfId="5" applyFont="1" applyFill="1" applyBorder="1" applyAlignment="1">
      <alignment horizontal="center" vertical="center"/>
    </xf>
    <xf numFmtId="38" fontId="13" fillId="4" borderId="14" xfId="5" applyFont="1" applyFill="1" applyBorder="1" applyAlignment="1">
      <alignment vertical="center"/>
    </xf>
    <xf numFmtId="38" fontId="13" fillId="4" borderId="8" xfId="5" applyFont="1" applyFill="1" applyBorder="1" applyAlignment="1" applyProtection="1">
      <alignment horizontal="center" vertical="center"/>
    </xf>
    <xf numFmtId="38" fontId="13" fillId="4" borderId="14" xfId="5" applyFont="1" applyFill="1" applyBorder="1" applyAlignment="1">
      <alignment horizontal="center" vertical="center"/>
    </xf>
    <xf numFmtId="38" fontId="13" fillId="4" borderId="25" xfId="5" applyFont="1" applyFill="1" applyBorder="1" applyAlignment="1">
      <alignment vertical="center"/>
    </xf>
    <xf numFmtId="38" fontId="13" fillId="4" borderId="4" xfId="5" applyFont="1" applyFill="1" applyBorder="1" applyAlignment="1" applyProtection="1">
      <alignment horizontal="center" vertical="center"/>
    </xf>
    <xf numFmtId="38" fontId="13" fillId="4" borderId="4" xfId="5" applyFont="1" applyFill="1" applyBorder="1" applyAlignment="1">
      <alignment horizontal="center" vertical="center"/>
    </xf>
    <xf numFmtId="38" fontId="13" fillId="4" borderId="10" xfId="5" applyFont="1" applyFill="1" applyBorder="1" applyAlignment="1" applyProtection="1">
      <alignment horizontal="center" vertical="center"/>
    </xf>
    <xf numFmtId="38" fontId="13" fillId="4" borderId="0" xfId="5" applyFont="1" applyFill="1" applyBorder="1" applyAlignment="1">
      <alignment vertical="center"/>
    </xf>
    <xf numFmtId="38" fontId="15" fillId="0" borderId="0" xfId="5" applyFont="1" applyFill="1" applyBorder="1" applyAlignment="1">
      <alignment vertical="center"/>
    </xf>
    <xf numFmtId="38" fontId="13" fillId="0" borderId="0" xfId="5" applyFont="1" applyFill="1" applyBorder="1" applyAlignment="1">
      <alignment vertical="center"/>
    </xf>
    <xf numFmtId="38" fontId="13" fillId="0" borderId="14" xfId="5" applyFont="1" applyFill="1" applyBorder="1" applyAlignment="1">
      <alignment vertical="center" shrinkToFit="1"/>
    </xf>
    <xf numFmtId="38" fontId="13" fillId="4" borderId="0" xfId="5" applyFont="1" applyFill="1" applyBorder="1" applyAlignment="1">
      <alignment horizontal="center" vertical="center"/>
    </xf>
    <xf numFmtId="38" fontId="13" fillId="4" borderId="11" xfId="5" applyFont="1" applyFill="1" applyBorder="1" applyAlignment="1">
      <alignment horizontal="center" vertical="center"/>
    </xf>
    <xf numFmtId="38" fontId="13" fillId="4" borderId="0" xfId="5" applyFont="1" applyFill="1" applyBorder="1" applyAlignment="1" applyProtection="1">
      <alignment horizontal="center" vertical="center"/>
    </xf>
    <xf numFmtId="38" fontId="13" fillId="4" borderId="0" xfId="5" applyFont="1" applyFill="1" applyAlignment="1">
      <alignment horizontal="left" vertical="center"/>
    </xf>
    <xf numFmtId="38" fontId="13" fillId="4" borderId="0" xfId="5" applyFont="1" applyFill="1" applyAlignment="1">
      <alignment horizontal="center" vertical="center"/>
    </xf>
    <xf numFmtId="38" fontId="13" fillId="4" borderId="1" xfId="5" applyFont="1" applyFill="1" applyBorder="1" applyAlignment="1">
      <alignment horizontal="center" vertical="center"/>
    </xf>
    <xf numFmtId="38" fontId="17" fillId="4" borderId="0" xfId="5" applyFont="1" applyFill="1" applyAlignment="1">
      <alignment vertical="center" shrinkToFit="1"/>
    </xf>
    <xf numFmtId="38" fontId="15" fillId="4" borderId="1" xfId="5" applyFont="1" applyFill="1" applyBorder="1" applyAlignment="1">
      <alignment horizontal="center" vertical="center"/>
    </xf>
    <xf numFmtId="38" fontId="15" fillId="0" borderId="0" xfId="5" applyFont="1" applyFill="1" applyBorder="1" applyAlignment="1">
      <alignment horizontal="center" vertical="center"/>
    </xf>
    <xf numFmtId="38" fontId="13" fillId="4" borderId="1" xfId="5" applyFont="1" applyFill="1" applyBorder="1" applyAlignment="1">
      <alignment vertical="center"/>
    </xf>
    <xf numFmtId="38" fontId="13" fillId="0" borderId="0" xfId="5" applyFont="1" applyFill="1" applyBorder="1" applyAlignment="1">
      <alignment horizontal="center" vertical="center"/>
    </xf>
    <xf numFmtId="38" fontId="13" fillId="4" borderId="5" xfId="5" applyFont="1" applyFill="1" applyBorder="1" applyAlignment="1">
      <alignment vertical="center"/>
    </xf>
    <xf numFmtId="38" fontId="13" fillId="3" borderId="0" xfId="9" applyFont="1" applyFill="1"/>
    <xf numFmtId="38" fontId="15" fillId="3" borderId="0" xfId="9" applyFont="1" applyFill="1"/>
    <xf numFmtId="38" fontId="15" fillId="0" borderId="0" xfId="9" applyFont="1" applyFill="1" applyAlignment="1">
      <alignment horizontal="left"/>
    </xf>
    <xf numFmtId="38" fontId="15" fillId="0" borderId="0" xfId="9" applyFont="1" applyFill="1" applyAlignment="1">
      <alignment horizontal="center"/>
    </xf>
    <xf numFmtId="38" fontId="13" fillId="0" borderId="25" xfId="9" applyFont="1" applyFill="1" applyBorder="1" applyAlignment="1">
      <alignment horizontal="center" vertical="center"/>
    </xf>
    <xf numFmtId="38" fontId="13" fillId="0" borderId="8" xfId="9" applyFont="1" applyFill="1" applyBorder="1" applyAlignment="1">
      <alignment horizontal="center" vertical="center"/>
    </xf>
    <xf numFmtId="38" fontId="13" fillId="0" borderId="4" xfId="9" applyFont="1" applyFill="1" applyBorder="1" applyAlignment="1">
      <alignment horizontal="center" vertical="center"/>
    </xf>
    <xf numFmtId="38" fontId="15" fillId="0" borderId="0" xfId="9" applyFont="1" applyFill="1" applyBorder="1" applyAlignment="1">
      <alignment horizontal="right" vertical="center"/>
    </xf>
    <xf numFmtId="38" fontId="17" fillId="0" borderId="1" xfId="9" applyFont="1" applyFill="1" applyBorder="1" applyAlignment="1">
      <alignment horizontal="distributed"/>
    </xf>
    <xf numFmtId="38" fontId="13" fillId="0" borderId="0" xfId="9" applyFont="1" applyFill="1" applyAlignment="1">
      <alignment horizontal="right"/>
    </xf>
    <xf numFmtId="38" fontId="17" fillId="0" borderId="1" xfId="9" applyFont="1" applyFill="1" applyBorder="1" applyAlignment="1">
      <alignment horizontal="right"/>
    </xf>
    <xf numFmtId="38" fontId="21" fillId="0" borderId="1" xfId="9" applyFont="1" applyFill="1" applyBorder="1" applyAlignment="1">
      <alignment horizontal="left" wrapText="1" shrinkToFit="1"/>
    </xf>
    <xf numFmtId="38" fontId="15" fillId="0" borderId="0" xfId="9" applyFont="1" applyFill="1" applyAlignment="1">
      <alignment vertical="center"/>
    </xf>
    <xf numFmtId="38" fontId="13" fillId="0" borderId="0" xfId="9" applyFont="1" applyFill="1" applyAlignment="1">
      <alignment vertical="center"/>
    </xf>
    <xf numFmtId="38" fontId="15" fillId="0" borderId="43" xfId="9" applyFont="1" applyFill="1" applyBorder="1" applyAlignment="1">
      <alignment vertical="center"/>
    </xf>
    <xf numFmtId="38" fontId="12" fillId="0" borderId="47" xfId="9" applyFont="1" applyFill="1" applyBorder="1" applyAlignment="1">
      <alignment vertical="center" wrapText="1"/>
    </xf>
    <xf numFmtId="38" fontId="12" fillId="0" borderId="1" xfId="9" applyFont="1" applyFill="1" applyBorder="1" applyAlignment="1">
      <alignment vertical="center" wrapText="1"/>
    </xf>
    <xf numFmtId="38" fontId="12" fillId="0" borderId="44" xfId="9" applyFont="1" applyFill="1" applyBorder="1" applyAlignment="1">
      <alignment vertical="center" wrapText="1"/>
    </xf>
    <xf numFmtId="38" fontId="13" fillId="0" borderId="43" xfId="9" applyFont="1" applyFill="1" applyBorder="1"/>
    <xf numFmtId="194" fontId="13" fillId="0" borderId="0" xfId="9" applyNumberFormat="1" applyFont="1" applyFill="1"/>
    <xf numFmtId="38" fontId="13" fillId="0" borderId="0" xfId="9" applyFont="1" applyFill="1" applyBorder="1" applyAlignment="1">
      <alignment horizontal="distributed"/>
    </xf>
    <xf numFmtId="38" fontId="13" fillId="0" borderId="1" xfId="9" applyFont="1" applyFill="1" applyBorder="1" applyAlignment="1">
      <alignment horizontal="distributed"/>
    </xf>
    <xf numFmtId="195" fontId="13" fillId="0" borderId="0" xfId="9" applyNumberFormat="1" applyFont="1" applyFill="1"/>
    <xf numFmtId="194" fontId="13" fillId="0" borderId="7" xfId="9" applyNumberFormat="1" applyFont="1" applyFill="1" applyBorder="1"/>
    <xf numFmtId="38" fontId="13" fillId="3" borderId="0" xfId="9" applyFont="1" applyFill="1" applyBorder="1" applyAlignment="1">
      <alignment horizontal="distributed"/>
    </xf>
    <xf numFmtId="38" fontId="13" fillId="3" borderId="0" xfId="9" applyFont="1" applyFill="1" applyBorder="1"/>
    <xf numFmtId="38" fontId="17" fillId="0" borderId="0" xfId="9" applyFont="1" applyFill="1"/>
    <xf numFmtId="38" fontId="19" fillId="0" borderId="0" xfId="9" applyFont="1" applyFill="1"/>
    <xf numFmtId="38" fontId="15" fillId="0" borderId="17" xfId="9" applyFont="1" applyFill="1" applyBorder="1" applyAlignment="1">
      <alignment vertical="center"/>
    </xf>
    <xf numFmtId="38" fontId="15" fillId="0" borderId="0" xfId="9" applyFont="1" applyFill="1" applyBorder="1" applyAlignment="1">
      <alignment vertical="center"/>
    </xf>
    <xf numFmtId="38" fontId="15" fillId="0" borderId="0" xfId="9" applyFont="1" applyFill="1"/>
    <xf numFmtId="38" fontId="13" fillId="0" borderId="0" xfId="9" applyFont="1" applyFill="1" applyBorder="1"/>
    <xf numFmtId="38" fontId="13" fillId="0" borderId="0" xfId="9" applyFont="1" applyFill="1" applyAlignment="1">
      <alignment vertical="center" shrinkToFit="1"/>
    </xf>
    <xf numFmtId="38" fontId="13" fillId="0" borderId="7" xfId="9" applyFont="1" applyFill="1" applyBorder="1"/>
    <xf numFmtId="38" fontId="13" fillId="0" borderId="7" xfId="9" applyFont="1" applyFill="1" applyBorder="1" applyAlignment="1">
      <alignment vertical="center" shrinkToFit="1"/>
    </xf>
    <xf numFmtId="38" fontId="15" fillId="0" borderId="1" xfId="9" applyFont="1" applyFill="1" applyBorder="1" applyAlignment="1">
      <alignment horizontal="center" vertical="center"/>
    </xf>
    <xf numFmtId="38" fontId="13" fillId="0" borderId="5" xfId="9" applyFont="1" applyFill="1" applyBorder="1" applyAlignment="1">
      <alignment horizontal="center"/>
    </xf>
    <xf numFmtId="38" fontId="13" fillId="0" borderId="3" xfId="9" applyFont="1" applyFill="1" applyBorder="1" applyAlignment="1">
      <alignment horizontal="center" vertical="center"/>
    </xf>
    <xf numFmtId="198" fontId="13" fillId="0" borderId="0" xfId="9" applyNumberFormat="1" applyFont="1" applyFill="1" applyAlignment="1">
      <alignment vertical="center"/>
    </xf>
    <xf numFmtId="197" fontId="13" fillId="0" borderId="0" xfId="9" applyNumberFormat="1" applyFont="1" applyFill="1"/>
    <xf numFmtId="38" fontId="13" fillId="0" borderId="43" xfId="9" applyFont="1" applyFill="1" applyBorder="1" applyAlignment="1">
      <alignment vertical="center"/>
    </xf>
    <xf numFmtId="38" fontId="13" fillId="0" borderId="48" xfId="9" applyFont="1" applyFill="1" applyBorder="1" applyAlignment="1">
      <alignment horizontal="distributed" vertical="center"/>
    </xf>
    <xf numFmtId="196" fontId="17" fillId="0" borderId="0" xfId="9" applyNumberFormat="1" applyFont="1" applyFill="1" applyBorder="1" applyAlignment="1">
      <alignment vertical="center"/>
    </xf>
    <xf numFmtId="196" fontId="13" fillId="0" borderId="7" xfId="9" applyNumberFormat="1" applyFont="1" applyFill="1" applyBorder="1" applyAlignment="1">
      <alignment vertical="center"/>
    </xf>
    <xf numFmtId="0" fontId="17" fillId="0" borderId="0" xfId="0" applyFont="1" applyFill="1"/>
    <xf numFmtId="38" fontId="17" fillId="0" borderId="0" xfId="9" applyFont="1" applyFill="1" applyAlignment="1">
      <alignment vertical="center"/>
    </xf>
    <xf numFmtId="38" fontId="19" fillId="3" borderId="0" xfId="9" applyFont="1" applyFill="1"/>
    <xf numFmtId="38" fontId="15" fillId="3" borderId="0" xfId="9" applyFont="1" applyFill="1" applyAlignment="1"/>
    <xf numFmtId="38" fontId="15" fillId="3" borderId="0" xfId="9" applyFont="1" applyFill="1" applyAlignment="1">
      <alignment vertical="center"/>
    </xf>
    <xf numFmtId="0" fontId="13" fillId="0" borderId="7" xfId="0" applyFont="1" applyFill="1" applyBorder="1"/>
    <xf numFmtId="0" fontId="17" fillId="0" borderId="2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5" xfId="0" applyFont="1" applyFill="1" applyBorder="1" applyAlignment="1">
      <alignment horizontal="left" vertical="center"/>
    </xf>
    <xf numFmtId="0" fontId="17" fillId="0" borderId="2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 xfId="0" applyFont="1" applyFill="1" applyBorder="1" applyAlignment="1">
      <alignment horizontal="left" vertical="center"/>
    </xf>
    <xf numFmtId="0" fontId="17" fillId="0" borderId="0" xfId="0" applyFont="1" applyFill="1" applyAlignment="1">
      <alignment horizontal="center" vertical="center"/>
    </xf>
    <xf numFmtId="0" fontId="17" fillId="0" borderId="8" xfId="0" applyFont="1" applyFill="1" applyBorder="1" applyAlignment="1">
      <alignment horizontal="left" vertical="center"/>
    </xf>
    <xf numFmtId="0" fontId="17" fillId="0" borderId="14" xfId="0" applyFont="1" applyFill="1" applyBorder="1" applyAlignment="1">
      <alignment horizontal="center" vertical="center"/>
    </xf>
    <xf numFmtId="0" fontId="12" fillId="0" borderId="22" xfId="0" applyFont="1" applyFill="1" applyBorder="1" applyAlignment="1">
      <alignment horizontal="center" vertical="center" wrapText="1"/>
    </xf>
    <xf numFmtId="0" fontId="21" fillId="0" borderId="22" xfId="0" applyFont="1" applyFill="1" applyBorder="1" applyAlignment="1">
      <alignment vertical="center" wrapText="1"/>
    </xf>
    <xf numFmtId="0" fontId="17" fillId="0" borderId="0" xfId="0" applyFont="1" applyFill="1" applyAlignment="1">
      <alignment horizontal="center" vertical="center" textRotation="255"/>
    </xf>
    <xf numFmtId="49" fontId="17" fillId="0" borderId="18" xfId="0" applyNumberFormat="1" applyFont="1" applyFill="1" applyBorder="1" applyAlignment="1">
      <alignment horizontal="center"/>
    </xf>
    <xf numFmtId="176" fontId="17" fillId="0" borderId="0" xfId="0" applyNumberFormat="1" applyFont="1" applyFill="1" applyAlignment="1">
      <alignment horizontal="center"/>
    </xf>
    <xf numFmtId="176" fontId="17" fillId="0" borderId="0" xfId="0" applyNumberFormat="1" applyFont="1" applyFill="1" applyAlignment="1">
      <alignment horizontal="right"/>
    </xf>
    <xf numFmtId="49" fontId="17" fillId="0" borderId="16" xfId="0" applyNumberFormat="1" applyFont="1" applyFill="1" applyBorder="1" applyAlignment="1">
      <alignment horizontal="center"/>
    </xf>
    <xf numFmtId="0" fontId="13" fillId="0" borderId="16" xfId="0" applyFont="1" applyFill="1" applyBorder="1" applyAlignment="1">
      <alignment horizontal="center"/>
    </xf>
    <xf numFmtId="192" fontId="17" fillId="0" borderId="16" xfId="0" applyNumberFormat="1" applyFont="1" applyFill="1" applyBorder="1" applyAlignment="1">
      <alignment horizontal="center"/>
    </xf>
    <xf numFmtId="192" fontId="17" fillId="0" borderId="0" xfId="0" applyNumberFormat="1" applyFont="1" applyFill="1" applyAlignment="1">
      <alignment horizontal="center"/>
    </xf>
    <xf numFmtId="49" fontId="16" fillId="0" borderId="18" xfId="0" applyNumberFormat="1" applyFont="1" applyFill="1" applyBorder="1" applyAlignment="1">
      <alignment horizontal="center"/>
    </xf>
    <xf numFmtId="49" fontId="16" fillId="0" borderId="16" xfId="0" applyNumberFormat="1" applyFont="1" applyFill="1" applyBorder="1" applyAlignment="1">
      <alignment horizontal="center"/>
    </xf>
    <xf numFmtId="49" fontId="17" fillId="0" borderId="18" xfId="0" applyNumberFormat="1" applyFont="1" applyFill="1" applyBorder="1"/>
    <xf numFmtId="49" fontId="17" fillId="0" borderId="16" xfId="0" applyNumberFormat="1" applyFont="1" applyFill="1" applyBorder="1"/>
    <xf numFmtId="192" fontId="17" fillId="0" borderId="1" xfId="0" applyNumberFormat="1" applyFont="1" applyFill="1" applyBorder="1" applyAlignment="1">
      <alignment horizontal="center"/>
    </xf>
    <xf numFmtId="177" fontId="17" fillId="0" borderId="0" xfId="0" applyNumberFormat="1" applyFont="1" applyFill="1" applyAlignment="1">
      <alignment horizontal="center"/>
    </xf>
    <xf numFmtId="181" fontId="17" fillId="0" borderId="0" xfId="0" applyNumberFormat="1" applyFont="1" applyFill="1" applyAlignment="1">
      <alignment horizontal="center"/>
    </xf>
    <xf numFmtId="193" fontId="17" fillId="0" borderId="0" xfId="0" applyNumberFormat="1" applyFont="1" applyFill="1" applyAlignment="1">
      <alignment horizontal="center"/>
    </xf>
    <xf numFmtId="181" fontId="17" fillId="0" borderId="1" xfId="0" applyNumberFormat="1" applyFont="1" applyFill="1" applyBorder="1" applyAlignment="1">
      <alignment horizontal="center"/>
    </xf>
    <xf numFmtId="49" fontId="17" fillId="0" borderId="33" xfId="0" applyNumberFormat="1" applyFont="1" applyFill="1" applyBorder="1" applyAlignment="1">
      <alignment horizontal="center"/>
    </xf>
    <xf numFmtId="0" fontId="17" fillId="0" borderId="1" xfId="0" applyFont="1" applyFill="1" applyBorder="1" applyAlignment="1">
      <alignment horizontal="center" vertical="center" textRotation="255"/>
    </xf>
    <xf numFmtId="185" fontId="17" fillId="0" borderId="0" xfId="0" applyNumberFormat="1" applyFont="1" applyFill="1" applyAlignment="1">
      <alignment horizontal="center"/>
    </xf>
    <xf numFmtId="185" fontId="13" fillId="0" borderId="0" xfId="0" applyNumberFormat="1" applyFont="1" applyFill="1" applyAlignment="1">
      <alignment horizontal="center"/>
    </xf>
    <xf numFmtId="191" fontId="17" fillId="0" borderId="0" xfId="0" applyNumberFormat="1" applyFont="1" applyFill="1" applyAlignment="1">
      <alignment horizontal="center"/>
    </xf>
    <xf numFmtId="0" fontId="13" fillId="0" borderId="18" xfId="0" applyFont="1" applyFill="1" applyBorder="1" applyAlignment="1">
      <alignment horizontal="center"/>
    </xf>
    <xf numFmtId="189" fontId="38" fillId="0" borderId="0" xfId="0" applyNumberFormat="1" applyFont="1" applyFill="1" applyAlignment="1">
      <alignment horizontal="center"/>
    </xf>
    <xf numFmtId="189" fontId="17" fillId="0" borderId="0" xfId="0" applyNumberFormat="1" applyFont="1" applyFill="1" applyAlignment="1">
      <alignment horizontal="center"/>
    </xf>
    <xf numFmtId="188" fontId="17" fillId="0" borderId="0" xfId="0" applyNumberFormat="1" applyFont="1" applyFill="1" applyAlignment="1">
      <alignment horizontal="center"/>
    </xf>
    <xf numFmtId="185" fontId="17" fillId="0" borderId="16" xfId="0" applyNumberFormat="1" applyFont="1" applyFill="1" applyBorder="1" applyAlignment="1">
      <alignment horizontal="center"/>
    </xf>
    <xf numFmtId="188" fontId="17" fillId="0" borderId="0" xfId="0" applyNumberFormat="1" applyFont="1" applyFill="1" applyAlignment="1">
      <alignment horizontal="left"/>
    </xf>
    <xf numFmtId="0" fontId="17" fillId="0" borderId="1" xfId="0" applyFont="1" applyFill="1" applyBorder="1"/>
    <xf numFmtId="185" fontId="17" fillId="0" borderId="1" xfId="0" applyNumberFormat="1" applyFont="1" applyFill="1" applyBorder="1" applyAlignment="1">
      <alignment horizontal="center"/>
    </xf>
    <xf numFmtId="49" fontId="17" fillId="0" borderId="0" xfId="0" applyNumberFormat="1" applyFont="1" applyFill="1"/>
    <xf numFmtId="49" fontId="17" fillId="0" borderId="0" xfId="0" applyNumberFormat="1" applyFont="1" applyFill="1" applyAlignment="1">
      <alignment horizontal="center"/>
    </xf>
    <xf numFmtId="0" fontId="16" fillId="0" borderId="1" xfId="0" applyFont="1" applyFill="1" applyBorder="1"/>
    <xf numFmtId="49" fontId="17" fillId="0" borderId="1" xfId="0" applyNumberFormat="1" applyFont="1" applyFill="1" applyBorder="1"/>
    <xf numFmtId="0" fontId="16" fillId="0" borderId="0" xfId="0" applyFont="1" applyFill="1"/>
    <xf numFmtId="187" fontId="38" fillId="0" borderId="0" xfId="0" applyNumberFormat="1" applyFont="1" applyFill="1" applyAlignment="1">
      <alignment horizontal="center"/>
    </xf>
    <xf numFmtId="187" fontId="17" fillId="0" borderId="0" xfId="0" applyNumberFormat="1" applyFont="1" applyFill="1" applyAlignment="1">
      <alignment horizontal="center"/>
    </xf>
    <xf numFmtId="190" fontId="17" fillId="0" borderId="0" xfId="0" applyNumberFormat="1" applyFont="1" applyFill="1" applyAlignment="1">
      <alignment horizontal="center"/>
    </xf>
    <xf numFmtId="188" fontId="17" fillId="0" borderId="1" xfId="0" applyNumberFormat="1" applyFont="1" applyFill="1" applyBorder="1" applyAlignment="1">
      <alignment horizontal="center"/>
    </xf>
    <xf numFmtId="191" fontId="17" fillId="0" borderId="1" xfId="0" applyNumberFormat="1" applyFont="1" applyFill="1" applyBorder="1" applyAlignment="1">
      <alignment horizontal="center"/>
    </xf>
    <xf numFmtId="0" fontId="20" fillId="0" borderId="0" xfId="0" applyFont="1" applyFill="1"/>
    <xf numFmtId="49" fontId="20" fillId="0" borderId="18" xfId="0" applyNumberFormat="1" applyFont="1" applyFill="1" applyBorder="1"/>
    <xf numFmtId="185" fontId="20" fillId="0" borderId="0" xfId="0" applyNumberFormat="1" applyFont="1" applyFill="1" applyAlignment="1">
      <alignment horizontal="center"/>
    </xf>
    <xf numFmtId="176" fontId="20" fillId="0" borderId="0" xfId="0" applyNumberFormat="1" applyFont="1" applyFill="1" applyAlignment="1">
      <alignment horizontal="center"/>
    </xf>
    <xf numFmtId="188" fontId="20" fillId="0" borderId="0" xfId="0" applyNumberFormat="1" applyFont="1" applyFill="1" applyAlignment="1">
      <alignment horizontal="center"/>
    </xf>
    <xf numFmtId="49" fontId="20" fillId="0" borderId="33" xfId="0" applyNumberFormat="1" applyFont="1" applyFill="1" applyBorder="1"/>
    <xf numFmtId="0" fontId="39" fillId="0" borderId="0" xfId="0" applyFont="1" applyFill="1"/>
    <xf numFmtId="49" fontId="17" fillId="0" borderId="33" xfId="0" applyNumberFormat="1" applyFont="1" applyFill="1" applyBorder="1"/>
    <xf numFmtId="0" fontId="12" fillId="0" borderId="0" xfId="0" applyFont="1" applyFill="1" applyAlignment="1">
      <alignment horizontal="center"/>
    </xf>
    <xf numFmtId="38" fontId="12" fillId="0" borderId="0" xfId="9" applyFont="1" applyFill="1" applyAlignment="1"/>
    <xf numFmtId="38" fontId="12" fillId="0" borderId="0" xfId="9"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xf>
    <xf numFmtId="49" fontId="17" fillId="0" borderId="21" xfId="0" applyNumberFormat="1" applyFont="1" applyFill="1" applyBorder="1" applyAlignment="1">
      <alignment horizontal="center" vertical="center"/>
    </xf>
    <xf numFmtId="0" fontId="17" fillId="0" borderId="19" xfId="0" applyFont="1" applyFill="1" applyBorder="1" applyAlignment="1">
      <alignment horizontal="center" vertical="center"/>
    </xf>
    <xf numFmtId="0" fontId="17" fillId="0" borderId="26" xfId="0" applyFont="1" applyFill="1" applyBorder="1" applyAlignment="1">
      <alignment vertical="center"/>
    </xf>
    <xf numFmtId="0" fontId="17" fillId="0" borderId="21" xfId="0" applyFont="1" applyFill="1" applyBorder="1" applyAlignment="1">
      <alignment vertical="center"/>
    </xf>
    <xf numFmtId="0" fontId="17" fillId="0" borderId="19" xfId="0" applyFont="1" applyFill="1" applyBorder="1" applyAlignment="1">
      <alignment horizontal="distributed" vertical="center"/>
    </xf>
    <xf numFmtId="0" fontId="17" fillId="0" borderId="18"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 xfId="0" applyFont="1" applyFill="1" applyBorder="1" applyAlignment="1">
      <alignment horizontal="distributed" vertical="center"/>
    </xf>
    <xf numFmtId="0" fontId="17" fillId="0" borderId="10" xfId="0" applyFont="1" applyFill="1" applyBorder="1" applyAlignment="1">
      <alignment horizontal="left" vertical="center"/>
    </xf>
    <xf numFmtId="0" fontId="17" fillId="0" borderId="9" xfId="0" applyFont="1" applyFill="1" applyBorder="1" applyAlignment="1">
      <alignment horizontal="center" vertical="center"/>
    </xf>
    <xf numFmtId="0" fontId="17" fillId="0" borderId="23" xfId="0" applyFont="1" applyFill="1" applyBorder="1" applyAlignment="1">
      <alignment horizontal="center" vertical="center"/>
    </xf>
    <xf numFmtId="49" fontId="17" fillId="0" borderId="15" xfId="0" applyNumberFormat="1" applyFont="1" applyFill="1" applyBorder="1" applyAlignment="1">
      <alignment horizontal="center" vertical="center"/>
    </xf>
    <xf numFmtId="0" fontId="17" fillId="0" borderId="2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3" xfId="0" applyFont="1" applyFill="1" applyBorder="1" applyAlignment="1">
      <alignment horizontal="center" vertical="center"/>
    </xf>
    <xf numFmtId="0" fontId="12" fillId="0" borderId="22" xfId="0" applyFont="1" applyFill="1" applyBorder="1" applyAlignment="1">
      <alignment horizontal="center" vertical="center"/>
    </xf>
    <xf numFmtId="0" fontId="17" fillId="0" borderId="15" xfId="0" applyFont="1" applyFill="1" applyBorder="1" applyAlignment="1">
      <alignment horizontal="left" vertical="center"/>
    </xf>
    <xf numFmtId="49" fontId="17" fillId="0" borderId="13" xfId="0" applyNumberFormat="1" applyFont="1" applyFill="1" applyBorder="1" applyAlignment="1">
      <alignment horizontal="center" vertical="center"/>
    </xf>
    <xf numFmtId="176" fontId="17" fillId="0" borderId="16" xfId="0" applyNumberFormat="1" applyFont="1" applyFill="1" applyBorder="1" applyAlignment="1">
      <alignment horizontal="center"/>
    </xf>
    <xf numFmtId="49" fontId="16" fillId="0" borderId="18" xfId="0" applyNumberFormat="1" applyFont="1" applyFill="1" applyBorder="1"/>
    <xf numFmtId="192" fontId="17" fillId="0" borderId="0" xfId="1" applyNumberFormat="1" applyFont="1" applyFill="1" applyBorder="1" applyAlignment="1">
      <alignment horizontal="center"/>
    </xf>
    <xf numFmtId="176" fontId="16" fillId="0" borderId="0" xfId="0" applyNumberFormat="1" applyFont="1" applyFill="1" applyAlignment="1">
      <alignment horizontal="center"/>
    </xf>
    <xf numFmtId="177" fontId="16" fillId="0" borderId="0" xfId="0" applyNumberFormat="1" applyFont="1" applyFill="1" applyAlignment="1">
      <alignment horizontal="center"/>
    </xf>
    <xf numFmtId="0" fontId="16" fillId="0" borderId="37" xfId="0" applyFont="1" applyFill="1" applyBorder="1"/>
    <xf numFmtId="49" fontId="16" fillId="0" borderId="36" xfId="0" applyNumberFormat="1" applyFont="1" applyFill="1" applyBorder="1"/>
    <xf numFmtId="176" fontId="16" fillId="0" borderId="35" xfId="0" applyNumberFormat="1" applyFont="1" applyFill="1" applyBorder="1" applyAlignment="1">
      <alignment horizontal="center"/>
    </xf>
    <xf numFmtId="192" fontId="16" fillId="0" borderId="35" xfId="1" applyNumberFormat="1" applyFont="1" applyFill="1" applyBorder="1" applyAlignment="1">
      <alignment horizontal="center"/>
    </xf>
    <xf numFmtId="192" fontId="16" fillId="0" borderId="35" xfId="0" applyNumberFormat="1" applyFont="1" applyFill="1" applyBorder="1" applyAlignment="1">
      <alignment horizontal="center"/>
    </xf>
    <xf numFmtId="190" fontId="16" fillId="0" borderId="0" xfId="0" applyNumberFormat="1" applyFont="1" applyFill="1" applyAlignment="1">
      <alignment horizontal="center"/>
    </xf>
    <xf numFmtId="49" fontId="16" fillId="0" borderId="34" xfId="0" applyNumberFormat="1" applyFont="1" applyFill="1" applyBorder="1"/>
    <xf numFmtId="185" fontId="17" fillId="0" borderId="0" xfId="0" applyNumberFormat="1" applyFont="1" applyFill="1" applyAlignment="1">
      <alignment horizontal="right"/>
    </xf>
    <xf numFmtId="189" fontId="17" fillId="0" borderId="0" xfId="0" applyNumberFormat="1" applyFont="1" applyFill="1" applyAlignment="1">
      <alignment horizontal="right"/>
    </xf>
    <xf numFmtId="49" fontId="17" fillId="0" borderId="1" xfId="0" applyNumberFormat="1" applyFont="1" applyFill="1" applyBorder="1" applyAlignment="1">
      <alignment horizontal="center"/>
    </xf>
    <xf numFmtId="191" fontId="38" fillId="0" borderId="0" xfId="0" applyNumberFormat="1" applyFont="1" applyFill="1" applyAlignment="1">
      <alignment horizontal="center"/>
    </xf>
    <xf numFmtId="185" fontId="16" fillId="0" borderId="0" xfId="0" applyNumberFormat="1" applyFont="1" applyFill="1" applyAlignment="1">
      <alignment horizontal="center"/>
    </xf>
    <xf numFmtId="191" fontId="40" fillId="0" borderId="0" xfId="0" applyNumberFormat="1" applyFont="1" applyFill="1" applyAlignment="1">
      <alignment horizontal="center"/>
    </xf>
    <xf numFmtId="185" fontId="16" fillId="0" borderId="1" xfId="0" applyNumberFormat="1" applyFont="1" applyFill="1" applyBorder="1" applyAlignment="1">
      <alignment horizontal="center"/>
    </xf>
    <xf numFmtId="0" fontId="17" fillId="0" borderId="7" xfId="0" applyFont="1" applyFill="1" applyBorder="1"/>
    <xf numFmtId="49" fontId="16" fillId="0" borderId="31" xfId="0" applyNumberFormat="1" applyFont="1" applyFill="1" applyBorder="1" applyAlignment="1">
      <alignment horizontal="center"/>
    </xf>
    <xf numFmtId="185" fontId="16" fillId="0" borderId="7" xfId="0" applyNumberFormat="1" applyFont="1" applyFill="1" applyBorder="1" applyAlignment="1">
      <alignment horizontal="center"/>
    </xf>
    <xf numFmtId="189" fontId="16" fillId="0" borderId="7" xfId="0" applyNumberFormat="1" applyFont="1" applyFill="1" applyBorder="1" applyAlignment="1">
      <alignment horizontal="center"/>
    </xf>
    <xf numFmtId="176" fontId="16" fillId="0" borderId="7" xfId="0" applyNumberFormat="1" applyFont="1" applyFill="1" applyBorder="1" applyAlignment="1">
      <alignment horizontal="center"/>
    </xf>
    <xf numFmtId="188" fontId="16" fillId="0" borderId="7" xfId="0" applyNumberFormat="1" applyFont="1" applyFill="1" applyBorder="1" applyAlignment="1">
      <alignment horizontal="center"/>
    </xf>
    <xf numFmtId="185" fontId="16" fillId="0" borderId="5" xfId="0" applyNumberFormat="1" applyFont="1" applyFill="1" applyBorder="1" applyAlignment="1">
      <alignment horizontal="center"/>
    </xf>
    <xf numFmtId="49" fontId="17" fillId="0" borderId="7" xfId="0" applyNumberFormat="1" applyFont="1" applyFill="1" applyBorder="1"/>
    <xf numFmtId="38" fontId="12" fillId="0" borderId="0" xfId="9" applyFont="1" applyFill="1"/>
    <xf numFmtId="0" fontId="13" fillId="0" borderId="0" xfId="0" applyFont="1" applyFill="1" applyAlignment="1">
      <alignment horizontal="right"/>
    </xf>
    <xf numFmtId="0" fontId="13" fillId="0" borderId="0" xfId="0" applyFont="1" applyFill="1" applyAlignment="1">
      <alignment horizontal="left"/>
    </xf>
    <xf numFmtId="0" fontId="13" fillId="0" borderId="2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1" fillId="0" borderId="9" xfId="0" applyFont="1" applyFill="1" applyBorder="1" applyAlignment="1">
      <alignment horizontal="center" vertical="center"/>
    </xf>
    <xf numFmtId="0" fontId="26" fillId="0" borderId="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 xfId="0" applyFont="1" applyFill="1" applyBorder="1" applyAlignment="1">
      <alignment horizontal="center" vertical="center"/>
    </xf>
    <xf numFmtId="0" fontId="26" fillId="0" borderId="22" xfId="0" applyFont="1" applyFill="1" applyBorder="1" applyAlignment="1">
      <alignment horizontal="center" vertical="center"/>
    </xf>
    <xf numFmtId="0" fontId="13" fillId="0" borderId="14" xfId="0" applyFont="1" applyFill="1" applyBorder="1" applyAlignment="1">
      <alignment horizontal="center" vertical="center"/>
    </xf>
    <xf numFmtId="185" fontId="13" fillId="0" borderId="1" xfId="0" applyNumberFormat="1" applyFont="1" applyFill="1" applyBorder="1" applyAlignment="1">
      <alignment horizontal="center"/>
    </xf>
    <xf numFmtId="185" fontId="13" fillId="0" borderId="18" xfId="0" applyNumberFormat="1" applyFont="1" applyFill="1" applyBorder="1" applyAlignment="1">
      <alignment horizontal="center"/>
    </xf>
    <xf numFmtId="186" fontId="17" fillId="0" borderId="0" xfId="0" applyNumberFormat="1" applyFont="1" applyFill="1" applyAlignment="1">
      <alignment horizontal="center"/>
    </xf>
    <xf numFmtId="186" fontId="17" fillId="0" borderId="1" xfId="0" applyNumberFormat="1" applyFont="1" applyFill="1" applyBorder="1" applyAlignment="1">
      <alignment horizontal="center"/>
    </xf>
    <xf numFmtId="185" fontId="13" fillId="0" borderId="16" xfId="0" applyNumberFormat="1" applyFont="1" applyFill="1" applyBorder="1" applyAlignment="1">
      <alignment horizontal="center"/>
    </xf>
    <xf numFmtId="49" fontId="15" fillId="0" borderId="1" xfId="0" applyNumberFormat="1" applyFont="1" applyFill="1" applyBorder="1"/>
    <xf numFmtId="186" fontId="17" fillId="0" borderId="16" xfId="0" applyNumberFormat="1" applyFont="1" applyFill="1" applyBorder="1" applyAlignment="1">
      <alignment horizontal="center"/>
    </xf>
    <xf numFmtId="185" fontId="15" fillId="0" borderId="18" xfId="0" applyNumberFormat="1" applyFont="1" applyFill="1" applyBorder="1" applyAlignment="1">
      <alignment horizontal="center"/>
    </xf>
    <xf numFmtId="185" fontId="15" fillId="0" borderId="0" xfId="0" applyNumberFormat="1" applyFont="1" applyFill="1" applyAlignment="1">
      <alignment horizontal="center"/>
    </xf>
    <xf numFmtId="185" fontId="15" fillId="0" borderId="1" xfId="0" applyNumberFormat="1" applyFont="1" applyFill="1" applyBorder="1" applyAlignment="1">
      <alignment horizontal="center"/>
    </xf>
    <xf numFmtId="185" fontId="15" fillId="0" borderId="16" xfId="0" applyNumberFormat="1" applyFont="1" applyFill="1" applyBorder="1" applyAlignment="1">
      <alignment horizontal="center"/>
    </xf>
    <xf numFmtId="49" fontId="15" fillId="0" borderId="0" xfId="0" applyNumberFormat="1" applyFont="1" applyFill="1" applyAlignment="1">
      <alignment horizontal="center"/>
    </xf>
    <xf numFmtId="185" fontId="13" fillId="0" borderId="0" xfId="0" applyNumberFormat="1" applyFont="1" applyFill="1"/>
    <xf numFmtId="185" fontId="17" fillId="0" borderId="18" xfId="0" applyNumberFormat="1" applyFont="1" applyFill="1" applyBorder="1" applyAlignment="1">
      <alignment horizontal="center"/>
    </xf>
    <xf numFmtId="49" fontId="15" fillId="0" borderId="1" xfId="0" applyNumberFormat="1" applyFont="1" applyFill="1" applyBorder="1" applyAlignment="1">
      <alignment horizontal="center"/>
    </xf>
    <xf numFmtId="187" fontId="13" fillId="0" borderId="0" xfId="0" applyNumberFormat="1" applyFont="1" applyFill="1" applyAlignment="1">
      <alignment horizontal="center"/>
    </xf>
    <xf numFmtId="187" fontId="13" fillId="0" borderId="1" xfId="0" applyNumberFormat="1" applyFont="1" applyFill="1" applyBorder="1" applyAlignment="1">
      <alignment horizontal="center"/>
    </xf>
    <xf numFmtId="186" fontId="17" fillId="0" borderId="33" xfId="0" applyNumberFormat="1" applyFont="1" applyFill="1" applyBorder="1" applyAlignment="1">
      <alignment horizontal="center"/>
    </xf>
    <xf numFmtId="185" fontId="15" fillId="0" borderId="32" xfId="0" applyNumberFormat="1" applyFont="1" applyFill="1" applyBorder="1" applyAlignment="1">
      <alignment horizontal="center"/>
    </xf>
    <xf numFmtId="187" fontId="13" fillId="0" borderId="33" xfId="0" applyNumberFormat="1" applyFont="1" applyFill="1" applyBorder="1" applyAlignment="1">
      <alignment horizontal="center"/>
    </xf>
    <xf numFmtId="185" fontId="13" fillId="0" borderId="32" xfId="0" applyNumberFormat="1" applyFont="1" applyFill="1" applyBorder="1" applyAlignment="1">
      <alignment horizontal="center"/>
    </xf>
    <xf numFmtId="38" fontId="13" fillId="0" borderId="7" xfId="5" applyFont="1" applyFill="1" applyBorder="1" applyAlignment="1" applyProtection="1">
      <alignment horizontal="left" vertical="center"/>
    </xf>
    <xf numFmtId="38" fontId="13" fillId="0" borderId="3" xfId="5" applyFont="1" applyFill="1" applyBorder="1" applyAlignment="1">
      <alignment vertical="center"/>
    </xf>
    <xf numFmtId="38" fontId="13" fillId="0" borderId="25" xfId="5" applyFont="1" applyFill="1" applyBorder="1" applyAlignment="1">
      <alignment horizontal="center" vertical="center"/>
    </xf>
    <xf numFmtId="38" fontId="13" fillId="0" borderId="8" xfId="5" applyFont="1" applyFill="1" applyBorder="1" applyAlignment="1">
      <alignment vertical="center"/>
    </xf>
    <xf numFmtId="38" fontId="13" fillId="0" borderId="4" xfId="5" applyFont="1" applyFill="1" applyBorder="1" applyAlignment="1" applyProtection="1">
      <alignment horizontal="center" vertical="center"/>
    </xf>
    <xf numFmtId="38" fontId="13" fillId="0" borderId="4" xfId="5" applyFont="1" applyFill="1" applyBorder="1" applyAlignment="1">
      <alignment horizontal="center" vertical="center"/>
    </xf>
    <xf numFmtId="38" fontId="13" fillId="0" borderId="4" xfId="5" applyFont="1" applyFill="1" applyBorder="1" applyAlignment="1" applyProtection="1">
      <alignment horizontal="center" vertical="center" wrapText="1"/>
    </xf>
    <xf numFmtId="38" fontId="13" fillId="0" borderId="10" xfId="5" applyFont="1" applyFill="1" applyBorder="1" applyAlignment="1">
      <alignment horizontal="center" vertical="center" wrapText="1"/>
    </xf>
    <xf numFmtId="38" fontId="13" fillId="0" borderId="1" xfId="5" applyFont="1" applyFill="1" applyBorder="1" applyAlignment="1" applyProtection="1">
      <alignment horizontal="center"/>
    </xf>
    <xf numFmtId="38" fontId="13" fillId="0" borderId="0" xfId="5" applyFont="1" applyFill="1" applyBorder="1" applyProtection="1"/>
    <xf numFmtId="38" fontId="13" fillId="0" borderId="0" xfId="5" applyFont="1" applyFill="1" applyBorder="1"/>
    <xf numFmtId="38" fontId="14" fillId="0" borderId="0" xfId="9" applyFont="1" applyFill="1" applyAlignment="1">
      <alignment horizontal="center"/>
    </xf>
    <xf numFmtId="38" fontId="13" fillId="0" borderId="21" xfId="9" applyFont="1" applyFill="1" applyBorder="1" applyAlignment="1">
      <alignment horizontal="center" vertical="center"/>
    </xf>
    <xf numFmtId="38" fontId="19" fillId="0" borderId="20" xfId="9" applyFont="1" applyFill="1" applyBorder="1" applyAlignment="1">
      <alignment horizontal="center" vertical="center"/>
    </xf>
    <xf numFmtId="38" fontId="13" fillId="0" borderId="25" xfId="9" applyFont="1" applyFill="1" applyBorder="1"/>
    <xf numFmtId="38" fontId="13" fillId="0" borderId="8" xfId="9" applyFont="1" applyFill="1" applyBorder="1"/>
    <xf numFmtId="38" fontId="13" fillId="0" borderId="26" xfId="9" applyFont="1" applyFill="1" applyBorder="1" applyAlignment="1">
      <alignment horizontal="center" vertical="center"/>
    </xf>
    <xf numFmtId="38" fontId="19" fillId="0" borderId="21" xfId="9" applyFont="1" applyFill="1" applyBorder="1" applyAlignment="1">
      <alignment horizontal="center" vertical="center"/>
    </xf>
    <xf numFmtId="38" fontId="13" fillId="0" borderId="14" xfId="9" applyFont="1" applyFill="1" applyBorder="1" applyAlignment="1">
      <alignment horizontal="center" vertical="center"/>
    </xf>
    <xf numFmtId="38" fontId="19" fillId="0" borderId="15" xfId="9" applyFont="1" applyFill="1" applyBorder="1" applyAlignment="1">
      <alignment horizontal="center" vertical="center"/>
    </xf>
    <xf numFmtId="38" fontId="13" fillId="0" borderId="13" xfId="9" applyFont="1" applyFill="1" applyBorder="1" applyAlignment="1">
      <alignment horizontal="center" vertical="center"/>
    </xf>
    <xf numFmtId="38" fontId="19" fillId="0" borderId="14" xfId="9" applyFont="1" applyFill="1" applyBorder="1" applyAlignment="1">
      <alignment horizontal="center" vertical="center"/>
    </xf>
    <xf numFmtId="38" fontId="16" fillId="0" borderId="0" xfId="9" applyFont="1" applyFill="1" applyBorder="1" applyAlignment="1">
      <alignment horizontal="right" vertical="center"/>
    </xf>
    <xf numFmtId="38" fontId="16" fillId="0" borderId="1" xfId="9" applyFont="1" applyFill="1" applyBorder="1" applyAlignment="1">
      <alignment horizontal="right" vertical="center"/>
    </xf>
    <xf numFmtId="179" fontId="17" fillId="0" borderId="0" xfId="9" applyNumberFormat="1" applyFont="1" applyFill="1" applyBorder="1" applyAlignment="1">
      <alignment shrinkToFit="1"/>
    </xf>
    <xf numFmtId="179" fontId="17" fillId="0" borderId="1" xfId="9" applyNumberFormat="1" applyFont="1" applyFill="1" applyBorder="1" applyAlignment="1">
      <alignment horizontal="distributed" shrinkToFit="1"/>
    </xf>
    <xf numFmtId="179" fontId="17" fillId="0" borderId="0" xfId="9" applyNumberFormat="1" applyFont="1" applyFill="1" applyAlignment="1">
      <alignment shrinkToFit="1"/>
    </xf>
    <xf numFmtId="179" fontId="17" fillId="0" borderId="1" xfId="9" applyNumberFormat="1" applyFont="1" applyFill="1" applyBorder="1" applyAlignment="1">
      <alignment shrinkToFit="1"/>
    </xf>
    <xf numFmtId="179" fontId="17" fillId="0" borderId="16" xfId="9" applyNumberFormat="1" applyFont="1" applyFill="1" applyBorder="1" applyAlignment="1">
      <alignment shrinkToFit="1"/>
    </xf>
    <xf numFmtId="179" fontId="17" fillId="0" borderId="0" xfId="9" applyNumberFormat="1" applyFont="1" applyFill="1" applyBorder="1" applyAlignment="1">
      <alignment horizontal="distributed" shrinkToFit="1"/>
    </xf>
    <xf numFmtId="179" fontId="13" fillId="0" borderId="0" xfId="9" applyNumberFormat="1" applyFont="1" applyFill="1" applyAlignment="1">
      <alignment shrinkToFit="1"/>
    </xf>
    <xf numFmtId="38" fontId="17" fillId="0" borderId="0" xfId="9" applyFont="1" applyFill="1" applyAlignment="1">
      <alignment horizontal="right"/>
    </xf>
    <xf numFmtId="38" fontId="17" fillId="0" borderId="1" xfId="9" applyFont="1" applyFill="1" applyBorder="1"/>
    <xf numFmtId="38" fontId="12" fillId="0" borderId="1" xfId="9" applyFont="1" applyFill="1" applyBorder="1" applyAlignment="1">
      <alignment horizontal="distributed"/>
    </xf>
    <xf numFmtId="38" fontId="16" fillId="0" borderId="0" xfId="9" applyFont="1" applyFill="1" applyAlignment="1">
      <alignment vertical="center"/>
    </xf>
    <xf numFmtId="38" fontId="16" fillId="0" borderId="1" xfId="9" applyFont="1" applyFill="1" applyBorder="1" applyAlignment="1">
      <alignment vertical="center"/>
    </xf>
    <xf numFmtId="38" fontId="17" fillId="0" borderId="1" xfId="9" applyFont="1" applyFill="1" applyBorder="1" applyAlignment="1">
      <alignment vertical="center"/>
    </xf>
    <xf numFmtId="38" fontId="21" fillId="0" borderId="0" xfId="9" applyFont="1" applyFill="1" applyBorder="1" applyAlignment="1">
      <alignment vertical="center" wrapText="1"/>
    </xf>
    <xf numFmtId="38" fontId="16" fillId="0" borderId="43" xfId="9" applyFont="1" applyFill="1" applyBorder="1" applyAlignment="1">
      <alignment vertical="center"/>
    </xf>
    <xf numFmtId="38" fontId="16" fillId="0" borderId="44" xfId="9" applyFont="1" applyFill="1" applyBorder="1" applyAlignment="1">
      <alignment vertical="center"/>
    </xf>
    <xf numFmtId="38" fontId="16" fillId="0" borderId="0" xfId="9" applyFont="1" applyFill="1" applyBorder="1" applyAlignment="1">
      <alignment vertical="center"/>
    </xf>
    <xf numFmtId="38" fontId="16" fillId="0" borderId="42" xfId="9" applyFont="1" applyFill="1" applyBorder="1" applyAlignment="1">
      <alignment horizontal="distributed" vertical="center"/>
    </xf>
    <xf numFmtId="38" fontId="12" fillId="0" borderId="0" xfId="9" applyFont="1" applyFill="1" applyBorder="1" applyAlignment="1">
      <alignment vertical="center" wrapText="1"/>
    </xf>
    <xf numFmtId="38" fontId="12" fillId="0" borderId="1" xfId="9" applyFont="1" applyFill="1" applyBorder="1" applyAlignment="1">
      <alignment horizontal="right" vertical="center" wrapText="1"/>
    </xf>
    <xf numFmtId="38" fontId="21" fillId="0" borderId="1" xfId="9" applyFont="1" applyFill="1" applyBorder="1" applyAlignment="1">
      <alignment horizontal="left" vertical="center" wrapText="1"/>
    </xf>
    <xf numFmtId="38" fontId="17" fillId="0" borderId="16" xfId="9" applyFont="1" applyFill="1" applyBorder="1"/>
    <xf numFmtId="38" fontId="17" fillId="0" borderId="43" xfId="9" applyFont="1" applyFill="1" applyBorder="1"/>
    <xf numFmtId="38" fontId="22" fillId="0" borderId="43" xfId="9" applyFont="1" applyFill="1" applyBorder="1" applyAlignment="1">
      <alignment vertical="center" wrapText="1"/>
    </xf>
    <xf numFmtId="38" fontId="16" fillId="0" borderId="0" xfId="9" applyFont="1" applyFill="1" applyBorder="1" applyAlignment="1">
      <alignment vertical="center" wrapText="1"/>
    </xf>
    <xf numFmtId="194" fontId="17" fillId="0" borderId="0" xfId="9" applyNumberFormat="1" applyFont="1" applyFill="1" applyAlignment="1">
      <alignment shrinkToFit="1"/>
    </xf>
    <xf numFmtId="194" fontId="17" fillId="0" borderId="1" xfId="9" applyNumberFormat="1" applyFont="1" applyFill="1" applyBorder="1" applyAlignment="1">
      <alignment shrinkToFit="1"/>
    </xf>
    <xf numFmtId="199" fontId="17" fillId="0" borderId="0" xfId="9" applyNumberFormat="1" applyFont="1" applyFill="1" applyAlignment="1">
      <alignment shrinkToFit="1"/>
    </xf>
    <xf numFmtId="199" fontId="17" fillId="0" borderId="1" xfId="9" applyNumberFormat="1" applyFont="1" applyFill="1" applyBorder="1" applyAlignment="1">
      <alignment shrinkToFit="1"/>
    </xf>
    <xf numFmtId="38" fontId="13" fillId="0" borderId="16" xfId="9" applyFont="1" applyFill="1" applyBorder="1" applyAlignment="1">
      <alignment horizontal="distributed"/>
    </xf>
    <xf numFmtId="194" fontId="17" fillId="0" borderId="7" xfId="9" applyNumberFormat="1" applyFont="1" applyFill="1" applyBorder="1" applyAlignment="1">
      <alignment shrinkToFit="1"/>
    </xf>
    <xf numFmtId="194" fontId="17" fillId="0" borderId="5" xfId="9" applyNumberFormat="1" applyFont="1" applyFill="1" applyBorder="1" applyAlignment="1">
      <alignment shrinkToFit="1"/>
    </xf>
    <xf numFmtId="38" fontId="17" fillId="0" borderId="0" xfId="9" applyFont="1" applyFill="1" applyBorder="1" applyAlignment="1">
      <alignment vertical="center"/>
    </xf>
    <xf numFmtId="38" fontId="19" fillId="0" borderId="0" xfId="9" applyFont="1" applyFill="1" applyBorder="1" applyAlignment="1"/>
    <xf numFmtId="38" fontId="17" fillId="0" borderId="0" xfId="9" applyFont="1" applyFill="1" applyBorder="1" applyAlignment="1">
      <alignment horizontal="center" vertical="center"/>
    </xf>
    <xf numFmtId="38" fontId="17" fillId="0" borderId="1" xfId="9" applyFont="1" applyFill="1" applyBorder="1" applyAlignment="1">
      <alignment horizontal="right" vertical="center"/>
    </xf>
    <xf numFmtId="38" fontId="13" fillId="0" borderId="0" xfId="9" applyFont="1" applyFill="1" applyAlignment="1">
      <alignment horizontal="left"/>
    </xf>
    <xf numFmtId="38" fontId="13" fillId="0" borderId="0" xfId="9" applyFont="1" applyFill="1" applyBorder="1" applyAlignment="1">
      <alignment horizontal="center" vertical="center"/>
    </xf>
    <xf numFmtId="38" fontId="13" fillId="0" borderId="1" xfId="9" applyFont="1" applyFill="1" applyBorder="1" applyAlignment="1">
      <alignment horizontal="distributed" vertical="center"/>
    </xf>
    <xf numFmtId="38" fontId="20" fillId="0" borderId="1" xfId="9" applyFont="1" applyFill="1" applyBorder="1" applyAlignment="1">
      <alignment horizontal="distributed" vertical="center"/>
    </xf>
    <xf numFmtId="38" fontId="26" fillId="0" borderId="1" xfId="9" applyFont="1" applyFill="1" applyBorder="1" applyAlignment="1">
      <alignment horizontal="distributed" vertical="center"/>
    </xf>
    <xf numFmtId="38" fontId="12" fillId="0" borderId="1" xfId="9" applyFont="1" applyFill="1" applyBorder="1" applyAlignment="1">
      <alignment horizontal="distributed" vertical="center"/>
    </xf>
    <xf numFmtId="38" fontId="13" fillId="0" borderId="0" xfId="9" applyFont="1" applyFill="1" applyBorder="1" applyAlignment="1">
      <alignment vertical="center"/>
    </xf>
    <xf numFmtId="38" fontId="13" fillId="0" borderId="7" xfId="9" applyFont="1" applyFill="1" applyBorder="1" applyAlignment="1"/>
    <xf numFmtId="38" fontId="13" fillId="0" borderId="0" xfId="9" applyFont="1" applyFill="1" applyAlignment="1">
      <alignment vertical="top"/>
    </xf>
    <xf numFmtId="187" fontId="15" fillId="0" borderId="0" xfId="0" applyNumberFormat="1" applyFont="1" applyFill="1" applyAlignment="1">
      <alignment horizontal="center"/>
    </xf>
    <xf numFmtId="49" fontId="15" fillId="0" borderId="5" xfId="0" applyNumberFormat="1" applyFont="1" applyFill="1" applyBorder="1" applyAlignment="1">
      <alignment horizontal="center"/>
    </xf>
    <xf numFmtId="186" fontId="17" fillId="0" borderId="7" xfId="0" applyNumberFormat="1" applyFont="1" applyFill="1" applyBorder="1" applyAlignment="1">
      <alignment horizontal="center"/>
    </xf>
    <xf numFmtId="185" fontId="15" fillId="0" borderId="31" xfId="0" applyNumberFormat="1" applyFont="1" applyFill="1" applyBorder="1" applyAlignment="1">
      <alignment horizontal="center"/>
    </xf>
    <xf numFmtId="185" fontId="15" fillId="0" borderId="7" xfId="0" applyNumberFormat="1" applyFont="1" applyFill="1" applyBorder="1" applyAlignment="1">
      <alignment horizontal="center"/>
    </xf>
    <xf numFmtId="185" fontId="15" fillId="0" borderId="5" xfId="0" applyNumberFormat="1" applyFont="1" applyFill="1" applyBorder="1" applyAlignment="1">
      <alignment horizontal="center"/>
    </xf>
    <xf numFmtId="186" fontId="17" fillId="0" borderId="5" xfId="0" applyNumberFormat="1" applyFont="1" applyFill="1" applyBorder="1" applyAlignment="1">
      <alignment horizontal="center"/>
    </xf>
    <xf numFmtId="176" fontId="16" fillId="0" borderId="0" xfId="0" applyNumberFormat="1" applyFont="1" applyFill="1" applyAlignment="1">
      <alignment horizontal="right"/>
    </xf>
    <xf numFmtId="193" fontId="16" fillId="0" borderId="0" xfId="0" applyNumberFormat="1" applyFont="1" applyFill="1" applyAlignment="1">
      <alignment horizontal="center"/>
    </xf>
    <xf numFmtId="192" fontId="17" fillId="0" borderId="37" xfId="0" applyNumberFormat="1" applyFont="1" applyFill="1" applyBorder="1" applyAlignment="1">
      <alignment horizontal="center"/>
    </xf>
    <xf numFmtId="192" fontId="17" fillId="0" borderId="35" xfId="0" applyNumberFormat="1" applyFont="1" applyFill="1" applyBorder="1" applyAlignment="1">
      <alignment horizontal="center"/>
    </xf>
    <xf numFmtId="181" fontId="16" fillId="0" borderId="35" xfId="0" applyNumberFormat="1" applyFont="1" applyFill="1" applyBorder="1" applyAlignment="1">
      <alignment horizontal="center"/>
    </xf>
    <xf numFmtId="176" fontId="16" fillId="0" borderId="35" xfId="0" applyNumberFormat="1" applyFont="1" applyFill="1" applyBorder="1" applyAlignment="1">
      <alignment horizontal="right"/>
    </xf>
    <xf numFmtId="181" fontId="16" fillId="0" borderId="37" xfId="0" applyNumberFormat="1" applyFont="1" applyFill="1" applyBorder="1" applyAlignment="1">
      <alignment horizontal="center"/>
    </xf>
    <xf numFmtId="187" fontId="40" fillId="0" borderId="0" xfId="0" applyNumberFormat="1" applyFont="1" applyFill="1" applyAlignment="1">
      <alignment horizontal="center"/>
    </xf>
    <xf numFmtId="187" fontId="16" fillId="0" borderId="0" xfId="0" applyNumberFormat="1" applyFont="1" applyFill="1" applyAlignment="1">
      <alignment horizontal="center"/>
    </xf>
    <xf numFmtId="191" fontId="16" fillId="0" borderId="0" xfId="0" applyNumberFormat="1" applyFont="1" applyFill="1" applyAlignment="1">
      <alignment horizontal="center"/>
    </xf>
    <xf numFmtId="0" fontId="16" fillId="0" borderId="7" xfId="0" applyFont="1" applyFill="1" applyBorder="1"/>
    <xf numFmtId="49" fontId="16" fillId="0" borderId="31" xfId="0" applyNumberFormat="1" applyFont="1" applyFill="1" applyBorder="1"/>
    <xf numFmtId="49" fontId="16" fillId="0" borderId="38" xfId="0" applyNumberFormat="1" applyFont="1" applyFill="1" applyBorder="1"/>
    <xf numFmtId="38" fontId="17" fillId="0" borderId="1" xfId="9" applyFont="1" applyFill="1" applyBorder="1" applyAlignment="1">
      <alignment horizontal="distributed" vertical="center"/>
    </xf>
    <xf numFmtId="38" fontId="13" fillId="0" borderId="1" xfId="9" applyFont="1" applyFill="1" applyBorder="1" applyAlignment="1">
      <alignment horizontal="right" vertical="top"/>
    </xf>
    <xf numFmtId="38" fontId="13" fillId="0" borderId="0" xfId="9" applyFont="1" applyFill="1" applyBorder="1" applyAlignment="1">
      <alignment horizontal="center" vertical="center" wrapText="1"/>
    </xf>
    <xf numFmtId="38" fontId="13" fillId="0" borderId="1" xfId="9" applyFont="1" applyFill="1" applyBorder="1" applyAlignment="1"/>
    <xf numFmtId="179" fontId="13" fillId="0" borderId="0" xfId="9" applyNumberFormat="1" applyFont="1" applyFill="1" applyAlignment="1"/>
    <xf numFmtId="38" fontId="13" fillId="0" borderId="1" xfId="9" applyFont="1" applyFill="1" applyBorder="1" applyAlignment="1">
      <alignment vertical="top"/>
    </xf>
    <xf numFmtId="38" fontId="13" fillId="0" borderId="43" xfId="9" applyFont="1" applyFill="1" applyBorder="1" applyAlignment="1"/>
    <xf numFmtId="196" fontId="13" fillId="0" borderId="0" xfId="9" applyNumberFormat="1" applyFont="1" applyFill="1" applyAlignment="1"/>
    <xf numFmtId="196" fontId="13" fillId="0" borderId="7" xfId="9" applyNumberFormat="1" applyFont="1" applyFill="1" applyBorder="1" applyAlignment="1"/>
    <xf numFmtId="38" fontId="13" fillId="0" borderId="13" xfId="2" applyFont="1" applyFill="1" applyBorder="1" applyAlignment="1" applyProtection="1">
      <alignment horizontal="center"/>
    </xf>
    <xf numFmtId="38" fontId="13" fillId="0" borderId="9" xfId="5" applyFont="1" applyFill="1" applyBorder="1" applyAlignment="1" applyProtection="1">
      <alignment horizontal="center" vertical="center"/>
    </xf>
    <xf numFmtId="38" fontId="13" fillId="0" borderId="16" xfId="2" applyFont="1" applyFill="1" applyBorder="1" applyAlignment="1" applyProtection="1">
      <alignment horizontal="center"/>
    </xf>
    <xf numFmtId="38" fontId="13" fillId="0" borderId="12" xfId="2" applyFont="1" applyFill="1" applyBorder="1" applyAlignment="1" applyProtection="1">
      <alignment horizontal="center"/>
    </xf>
    <xf numFmtId="38" fontId="13" fillId="0" borderId="17" xfId="2" applyFont="1" applyFill="1" applyBorder="1" applyAlignment="1" applyProtection="1">
      <alignment horizontal="center"/>
    </xf>
    <xf numFmtId="38" fontId="15" fillId="0" borderId="16" xfId="2" applyFont="1" applyFill="1" applyBorder="1" applyAlignment="1" applyProtection="1">
      <alignment horizontal="center"/>
    </xf>
    <xf numFmtId="38" fontId="13" fillId="0" borderId="14" xfId="2" applyFont="1" applyFill="1" applyBorder="1" applyAlignment="1">
      <alignment horizontal="center" vertical="center"/>
    </xf>
    <xf numFmtId="38" fontId="13" fillId="0" borderId="25" xfId="2" applyFont="1" applyFill="1" applyBorder="1" applyAlignment="1">
      <alignment horizontal="center" vertical="center"/>
    </xf>
    <xf numFmtId="38" fontId="15" fillId="0" borderId="16" xfId="2" applyFont="1" applyFill="1" applyBorder="1" applyAlignment="1" applyProtection="1">
      <alignment horizontal="left"/>
    </xf>
    <xf numFmtId="38" fontId="15" fillId="0" borderId="1" xfId="5" applyFont="1" applyFill="1" applyBorder="1" applyAlignment="1" applyProtection="1">
      <alignment horizontal="right"/>
    </xf>
    <xf numFmtId="38" fontId="15" fillId="0" borderId="0" xfId="5" applyFont="1" applyFill="1" applyAlignment="1">
      <alignment vertical="center" shrinkToFit="1"/>
    </xf>
    <xf numFmtId="38" fontId="13" fillId="0" borderId="1" xfId="5" applyFont="1" applyFill="1" applyBorder="1" applyAlignment="1" applyProtection="1">
      <alignment horizontal="right"/>
    </xf>
    <xf numFmtId="38" fontId="13" fillId="0" borderId="0" xfId="5" applyFont="1" applyFill="1" applyAlignment="1">
      <alignment vertical="center" shrinkToFit="1"/>
    </xf>
    <xf numFmtId="38" fontId="13" fillId="0" borderId="0" xfId="5" applyFont="1" applyFill="1" applyBorder="1" applyAlignment="1" applyProtection="1"/>
    <xf numFmtId="38" fontId="13" fillId="0" borderId="0" xfId="5" applyFont="1" applyFill="1" applyBorder="1" applyAlignment="1">
      <alignment horizontal="right"/>
    </xf>
    <xf numFmtId="38" fontId="13" fillId="0" borderId="0" xfId="5" applyFont="1" applyFill="1" applyAlignment="1">
      <alignment shrinkToFit="1"/>
    </xf>
    <xf numFmtId="38" fontId="13" fillId="0" borderId="0" xfId="5" applyFont="1" applyFill="1" applyBorder="1" applyAlignment="1" applyProtection="1">
      <alignment horizontal="right"/>
    </xf>
    <xf numFmtId="38" fontId="13" fillId="0" borderId="0" xfId="5" applyFont="1" applyFill="1" applyBorder="1" applyAlignment="1">
      <alignment horizontal="right" vertical="center"/>
    </xf>
    <xf numFmtId="38" fontId="15" fillId="0" borderId="0" xfId="5" applyFont="1" applyFill="1"/>
    <xf numFmtId="38" fontId="13" fillId="0" borderId="5" xfId="5" applyFont="1" applyFill="1" applyBorder="1" applyAlignment="1" applyProtection="1">
      <alignment horizontal="right"/>
    </xf>
    <xf numFmtId="38" fontId="13" fillId="0" borderId="7" xfId="5" applyFont="1" applyFill="1" applyBorder="1" applyProtection="1"/>
    <xf numFmtId="38" fontId="13" fillId="0" borderId="0" xfId="5" applyFont="1" applyFill="1" applyBorder="1" applyAlignment="1" applyProtection="1">
      <alignment horizontal="left"/>
    </xf>
    <xf numFmtId="49" fontId="17" fillId="0" borderId="0" xfId="4" applyNumberFormat="1" applyFont="1" applyFill="1" applyAlignment="1">
      <alignment vertical="center" shrinkToFit="1"/>
    </xf>
    <xf numFmtId="37" fontId="17" fillId="0" borderId="0" xfId="4" applyFont="1" applyFill="1"/>
    <xf numFmtId="38" fontId="13" fillId="0" borderId="3" xfId="5" applyFont="1" applyFill="1" applyBorder="1"/>
    <xf numFmtId="38" fontId="13" fillId="0" borderId="25" xfId="5" applyFont="1" applyFill="1" applyBorder="1"/>
    <xf numFmtId="38" fontId="13" fillId="0" borderId="23" xfId="5" applyFont="1" applyFill="1" applyBorder="1"/>
    <xf numFmtId="38" fontId="13" fillId="0" borderId="4" xfId="5" applyFont="1" applyFill="1" applyBorder="1" applyAlignment="1" applyProtection="1">
      <alignment horizontal="center"/>
    </xf>
    <xf numFmtId="38" fontId="12" fillId="0" borderId="10" xfId="5" applyFont="1" applyFill="1" applyBorder="1" applyAlignment="1" applyProtection="1">
      <alignment horizontal="center" vertical="center"/>
    </xf>
    <xf numFmtId="38" fontId="13" fillId="0" borderId="4" xfId="5" applyFont="1" applyFill="1" applyBorder="1"/>
    <xf numFmtId="38" fontId="13" fillId="0" borderId="13" xfId="5" applyFont="1" applyFill="1" applyBorder="1" applyAlignment="1" applyProtection="1">
      <alignment horizontal="left"/>
    </xf>
    <xf numFmtId="38" fontId="13" fillId="0" borderId="16" xfId="5" applyFont="1" applyFill="1" applyBorder="1" applyAlignment="1" applyProtection="1">
      <alignment horizontal="center"/>
    </xf>
    <xf numFmtId="38" fontId="13" fillId="0" borderId="1" xfId="5" applyFont="1" applyFill="1" applyBorder="1"/>
    <xf numFmtId="38" fontId="15" fillId="0" borderId="1" xfId="5" applyFont="1" applyFill="1" applyBorder="1" applyAlignment="1" applyProtection="1">
      <alignment horizontal="left"/>
    </xf>
    <xf numFmtId="38" fontId="17" fillId="0" borderId="1" xfId="5" applyFont="1" applyFill="1" applyBorder="1" applyAlignment="1" applyProtection="1">
      <alignment horizontal="left"/>
    </xf>
    <xf numFmtId="38" fontId="17" fillId="0" borderId="1" xfId="5" applyFont="1" applyFill="1" applyBorder="1"/>
    <xf numFmtId="38" fontId="17" fillId="0" borderId="5" xfId="5" applyFont="1" applyFill="1" applyBorder="1" applyAlignment="1" applyProtection="1">
      <alignment horizontal="left"/>
    </xf>
    <xf numFmtId="38" fontId="17" fillId="0" borderId="5" xfId="5" applyFont="1" applyFill="1" applyBorder="1" applyAlignment="1">
      <alignment vertical="center" shrinkToFit="1"/>
    </xf>
    <xf numFmtId="38" fontId="31" fillId="0" borderId="1" xfId="5" applyFont="1" applyFill="1" applyBorder="1" applyAlignment="1" applyProtection="1">
      <alignment horizontal="center"/>
    </xf>
    <xf numFmtId="38" fontId="15" fillId="0" borderId="1" xfId="5" applyFont="1" applyFill="1" applyBorder="1"/>
    <xf numFmtId="38" fontId="15" fillId="0" borderId="0" xfId="5" applyFont="1" applyFill="1" applyBorder="1" applyAlignment="1" applyProtection="1">
      <alignment horizontal="left"/>
    </xf>
    <xf numFmtId="38" fontId="13" fillId="0" borderId="0" xfId="2" applyFont="1" applyFill="1" applyAlignment="1" applyProtection="1">
      <alignment horizontal="center" vertical="center"/>
    </xf>
    <xf numFmtId="38" fontId="13" fillId="0" borderId="16" xfId="2" applyFont="1" applyFill="1" applyBorder="1" applyAlignment="1" applyProtection="1">
      <alignment horizontal="center" vertical="center"/>
    </xf>
    <xf numFmtId="38" fontId="13" fillId="0" borderId="13" xfId="2" applyFont="1" applyFill="1" applyBorder="1" applyAlignment="1" applyProtection="1">
      <alignment horizontal="center" shrinkToFit="1"/>
    </xf>
    <xf numFmtId="38" fontId="13" fillId="0" borderId="1" xfId="2" applyFont="1" applyFill="1" applyBorder="1" applyProtection="1"/>
    <xf numFmtId="38" fontId="32" fillId="0" borderId="0" xfId="2" applyFont="1" applyFill="1"/>
    <xf numFmtId="38" fontId="15" fillId="0" borderId="1" xfId="2" applyFont="1" applyFill="1" applyBorder="1" applyProtection="1"/>
    <xf numFmtId="38" fontId="13" fillId="0" borderId="21" xfId="2" applyFont="1" applyFill="1" applyBorder="1" applyProtection="1"/>
    <xf numFmtId="38" fontId="13" fillId="0" borderId="8" xfId="2" applyFont="1" applyFill="1" applyBorder="1"/>
    <xf numFmtId="181" fontId="13" fillId="0" borderId="0" xfId="2" quotePrefix="1" applyNumberFormat="1" applyFont="1" applyFill="1" applyAlignment="1" applyProtection="1">
      <alignment horizontal="left"/>
    </xf>
    <xf numFmtId="37" fontId="15" fillId="0" borderId="0" xfId="2" applyNumberFormat="1" applyFont="1" applyFill="1"/>
    <xf numFmtId="181" fontId="15" fillId="0" borderId="0" xfId="2" applyNumberFormat="1" applyFont="1" applyFill="1" applyAlignment="1">
      <alignment horizontal="left"/>
    </xf>
    <xf numFmtId="181" fontId="17" fillId="0" borderId="0" xfId="2" applyNumberFormat="1" applyFont="1" applyFill="1"/>
    <xf numFmtId="181" fontId="15" fillId="0" borderId="0" xfId="2" quotePrefix="1" applyNumberFormat="1" applyFont="1" applyFill="1" applyAlignment="1" applyProtection="1">
      <alignment horizontal="left"/>
    </xf>
    <xf numFmtId="181" fontId="17" fillId="0" borderId="0" xfId="2" applyNumberFormat="1" applyFont="1" applyFill="1" applyBorder="1" applyAlignment="1" applyProtection="1">
      <alignment horizontal="left"/>
    </xf>
    <xf numFmtId="181" fontId="13" fillId="0" borderId="0" xfId="2" applyNumberFormat="1" applyFont="1" applyFill="1" applyBorder="1" applyAlignment="1" applyProtection="1">
      <alignment horizontal="left"/>
    </xf>
    <xf numFmtId="181" fontId="15" fillId="0" borderId="0" xfId="2" applyNumberFormat="1" applyFont="1" applyFill="1" applyAlignment="1" applyProtection="1">
      <alignment horizontal="left"/>
    </xf>
    <xf numFmtId="181" fontId="17" fillId="0" borderId="0" xfId="2" applyNumberFormat="1" applyFont="1" applyFill="1" applyBorder="1"/>
    <xf numFmtId="181" fontId="17" fillId="0" borderId="7" xfId="2" applyNumberFormat="1" applyFont="1" applyFill="1" applyBorder="1"/>
    <xf numFmtId="181" fontId="15" fillId="0" borderId="0" xfId="2" applyNumberFormat="1" applyFont="1" applyFill="1" applyBorder="1" applyProtection="1"/>
    <xf numFmtId="38" fontId="17" fillId="0" borderId="6" xfId="2" applyFont="1" applyFill="1" applyBorder="1"/>
    <xf numFmtId="38" fontId="17" fillId="2" borderId="0" xfId="2" applyFont="1" applyFill="1" applyAlignment="1">
      <alignment vertical="center" shrinkToFit="1"/>
    </xf>
    <xf numFmtId="38" fontId="15" fillId="2" borderId="0" xfId="2" applyFont="1" applyFill="1" applyProtection="1"/>
    <xf numFmtId="38" fontId="15" fillId="2" borderId="0" xfId="2" applyFont="1" applyFill="1" applyBorder="1" applyProtection="1"/>
    <xf numFmtId="38" fontId="17" fillId="0" borderId="4" xfId="2" applyFont="1" applyFill="1" applyBorder="1" applyAlignment="1">
      <alignment horizontal="center" vertical="center" wrapText="1"/>
    </xf>
    <xf numFmtId="38" fontId="13" fillId="0" borderId="4" xfId="2" applyFont="1" applyFill="1" applyBorder="1" applyAlignment="1" applyProtection="1">
      <alignment horizontal="center" vertical="center" wrapText="1"/>
      <protection locked="0"/>
    </xf>
    <xf numFmtId="38" fontId="15" fillId="0" borderId="11" xfId="2" applyFont="1" applyFill="1" applyBorder="1" applyAlignment="1">
      <alignment horizontal="center"/>
    </xf>
    <xf numFmtId="38" fontId="15" fillId="0" borderId="1" xfId="2" applyFont="1" applyFill="1" applyBorder="1" applyAlignment="1">
      <alignment horizontal="center"/>
    </xf>
    <xf numFmtId="38" fontId="13" fillId="0" borderId="1" xfId="2" applyFont="1" applyFill="1" applyBorder="1" applyAlignment="1">
      <alignment horizontal="center"/>
    </xf>
    <xf numFmtId="38" fontId="13" fillId="0" borderId="5" xfId="2" applyFont="1" applyFill="1" applyBorder="1"/>
    <xf numFmtId="37" fontId="15" fillId="2" borderId="0" xfId="2" applyNumberFormat="1" applyFont="1" applyFill="1"/>
    <xf numFmtId="38" fontId="16" fillId="0" borderId="0" xfId="1" applyFont="1" applyFill="1" applyBorder="1" applyAlignment="1">
      <alignment horizontal="distributed"/>
    </xf>
    <xf numFmtId="38" fontId="16" fillId="0" borderId="1" xfId="1" applyFont="1" applyFill="1" applyBorder="1" applyAlignment="1">
      <alignment horizontal="distributed"/>
    </xf>
    <xf numFmtId="38" fontId="16" fillId="0" borderId="14" xfId="1" applyFont="1" applyFill="1" applyBorder="1" applyAlignment="1">
      <alignment horizontal="distributed" vertical="center"/>
    </xf>
    <xf numFmtId="38" fontId="16" fillId="0" borderId="15" xfId="1" applyFont="1" applyFill="1" applyBorder="1" applyAlignment="1">
      <alignment horizontal="distributed" vertical="center"/>
    </xf>
    <xf numFmtId="38" fontId="16" fillId="0" borderId="0" xfId="1" applyFont="1" applyFill="1" applyBorder="1" applyAlignment="1">
      <alignment horizontal="distributed" wrapText="1"/>
    </xf>
    <xf numFmtId="38" fontId="16" fillId="0" borderId="1" xfId="1" applyFont="1" applyFill="1" applyBorder="1" applyAlignment="1">
      <alignment horizontal="distributed" wrapText="1"/>
    </xf>
    <xf numFmtId="38" fontId="16" fillId="0" borderId="0" xfId="1" applyFont="1" applyFill="1" applyBorder="1" applyAlignment="1">
      <alignment horizontal="distributed" vertical="center" wrapText="1"/>
    </xf>
    <xf numFmtId="38" fontId="16" fillId="0" borderId="1" xfId="1" applyFont="1" applyFill="1" applyBorder="1" applyAlignment="1">
      <alignment horizontal="distributed" vertical="center" wrapText="1"/>
    </xf>
    <xf numFmtId="38" fontId="16" fillId="0" borderId="17" xfId="1" applyFont="1" applyFill="1" applyBorder="1" applyAlignment="1">
      <alignment horizontal="distributed"/>
    </xf>
    <xf numFmtId="38" fontId="16" fillId="0" borderId="11" xfId="1" applyFont="1" applyFill="1" applyBorder="1" applyAlignment="1">
      <alignment horizontal="distributed"/>
    </xf>
    <xf numFmtId="38" fontId="14" fillId="0" borderId="0" xfId="1" applyFont="1" applyFill="1" applyAlignment="1">
      <alignment horizontal="center"/>
    </xf>
    <xf numFmtId="38" fontId="13" fillId="0" borderId="4" xfId="1" applyFont="1" applyFill="1" applyBorder="1" applyAlignment="1">
      <alignment horizontal="center" vertical="center"/>
    </xf>
    <xf numFmtId="38" fontId="13" fillId="0" borderId="4" xfId="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1" xfId="1" applyFont="1" applyFill="1" applyBorder="1" applyAlignment="1">
      <alignment horizontal="center" vertical="center" wrapText="1"/>
    </xf>
    <xf numFmtId="38" fontId="13" fillId="0" borderId="14" xfId="1" applyFont="1" applyFill="1" applyBorder="1" applyAlignment="1">
      <alignment horizontal="center" vertical="center" wrapText="1"/>
    </xf>
    <xf numFmtId="38" fontId="13" fillId="0" borderId="15" xfId="1" applyFont="1" applyFill="1" applyBorder="1" applyAlignment="1">
      <alignment horizontal="center" vertical="center" wrapText="1"/>
    </xf>
    <xf numFmtId="38" fontId="13" fillId="0" borderId="7" xfId="1" applyFont="1" applyFill="1" applyBorder="1" applyAlignment="1">
      <alignment horizontal="right" vertical="center"/>
    </xf>
    <xf numFmtId="38" fontId="13" fillId="0" borderId="3" xfId="1" applyFont="1" applyFill="1" applyBorder="1" applyAlignment="1">
      <alignment horizontal="center" vertical="center"/>
    </xf>
    <xf numFmtId="38" fontId="13" fillId="0" borderId="25"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23" xfId="1" applyFont="1" applyFill="1" applyBorder="1" applyAlignment="1">
      <alignment horizontal="center" vertical="center"/>
    </xf>
    <xf numFmtId="38" fontId="13" fillId="0" borderId="20" xfId="1" applyFont="1" applyFill="1" applyBorder="1" applyAlignment="1">
      <alignment horizontal="center" vertical="center"/>
    </xf>
    <xf numFmtId="38" fontId="13" fillId="0" borderId="15" xfId="1" applyFont="1" applyFill="1" applyBorder="1" applyAlignment="1">
      <alignment horizontal="center" vertical="center"/>
    </xf>
    <xf numFmtId="38" fontId="13" fillId="0" borderId="8" xfId="1" applyFont="1" applyFill="1" applyBorder="1" applyAlignment="1">
      <alignment horizontal="center" vertical="center"/>
    </xf>
    <xf numFmtId="38" fontId="13" fillId="0" borderId="9" xfId="1" applyFont="1" applyFill="1" applyBorder="1" applyAlignment="1">
      <alignment horizontal="center" vertical="center"/>
    </xf>
    <xf numFmtId="38" fontId="13" fillId="0" borderId="0" xfId="1" applyFont="1" applyFill="1" applyBorder="1" applyAlignment="1">
      <alignment horizontal="right"/>
    </xf>
    <xf numFmtId="38" fontId="15" fillId="0" borderId="0" xfId="1" applyFont="1" applyFill="1" applyBorder="1" applyAlignment="1">
      <alignment horizontal="right"/>
    </xf>
    <xf numFmtId="38" fontId="15" fillId="0" borderId="7" xfId="1" applyFont="1" applyFill="1" applyBorder="1" applyAlignment="1">
      <alignment horizontal="right"/>
    </xf>
    <xf numFmtId="38" fontId="15" fillId="0" borderId="17" xfId="1" applyFont="1" applyFill="1" applyBorder="1" applyAlignment="1">
      <alignment horizontal="right"/>
    </xf>
    <xf numFmtId="38" fontId="13" fillId="0" borderId="2" xfId="1" applyFont="1" applyFill="1" applyBorder="1" applyAlignment="1">
      <alignment horizontal="center" vertical="center" wrapText="1"/>
    </xf>
    <xf numFmtId="38" fontId="13" fillId="0" borderId="3" xfId="1" applyFont="1" applyFill="1" applyBorder="1" applyAlignment="1">
      <alignment horizontal="center" vertical="center" wrapText="1"/>
    </xf>
    <xf numFmtId="38" fontId="13" fillId="0" borderId="10" xfId="1" applyFont="1" applyFill="1" applyBorder="1" applyAlignment="1">
      <alignment horizontal="center" vertical="center" wrapText="1"/>
    </xf>
    <xf numFmtId="38" fontId="13" fillId="0" borderId="2" xfId="1" applyFont="1" applyFill="1" applyBorder="1" applyAlignment="1">
      <alignment horizontal="center" vertical="center"/>
    </xf>
    <xf numFmtId="38" fontId="13" fillId="0" borderId="26" xfId="2" applyFont="1" applyFill="1" applyBorder="1" applyAlignment="1" applyProtection="1">
      <alignment horizontal="center"/>
    </xf>
    <xf numFmtId="38" fontId="13" fillId="0" borderId="20" xfId="2" applyFont="1" applyFill="1" applyBorder="1" applyAlignment="1" applyProtection="1">
      <alignment horizontal="center"/>
    </xf>
    <xf numFmtId="38" fontId="13" fillId="0" borderId="13" xfId="2" applyFont="1" applyFill="1" applyBorder="1" applyAlignment="1" applyProtection="1">
      <alignment horizontal="center"/>
    </xf>
    <xf numFmtId="38" fontId="13" fillId="0" borderId="15" xfId="2" applyFont="1" applyFill="1" applyBorder="1" applyAlignment="1" applyProtection="1">
      <alignment horizontal="center"/>
    </xf>
    <xf numFmtId="38" fontId="14" fillId="0" borderId="0" xfId="2" applyFont="1" applyFill="1" applyAlignment="1">
      <alignment horizontal="center"/>
    </xf>
    <xf numFmtId="38" fontId="13" fillId="0" borderId="10" xfId="2" applyFont="1" applyFill="1" applyBorder="1" applyAlignment="1" applyProtection="1">
      <alignment horizontal="center"/>
    </xf>
    <xf numFmtId="38" fontId="13" fillId="0" borderId="23" xfId="2" applyFont="1" applyFill="1" applyBorder="1" applyAlignment="1" applyProtection="1">
      <alignment horizontal="center"/>
    </xf>
    <xf numFmtId="38" fontId="1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26" fillId="0" borderId="18" xfId="2" applyFont="1" applyFill="1" applyBorder="1" applyAlignment="1">
      <alignment horizontal="center" vertical="center" wrapText="1"/>
    </xf>
    <xf numFmtId="38" fontId="2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1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13" fillId="0" borderId="10" xfId="2" applyFont="1" applyFill="1" applyBorder="1" applyAlignment="1" applyProtection="1">
      <alignment horizontal="center" vertical="center"/>
    </xf>
    <xf numFmtId="38" fontId="13" fillId="0" borderId="23" xfId="2" applyFont="1" applyFill="1" applyBorder="1" applyAlignment="1" applyProtection="1">
      <alignment horizontal="center" vertical="center"/>
    </xf>
    <xf numFmtId="38" fontId="13" fillId="0" borderId="9" xfId="2" applyFont="1" applyFill="1" applyBorder="1" applyAlignment="1" applyProtection="1">
      <alignment horizontal="center" vertical="center"/>
    </xf>
    <xf numFmtId="38" fontId="13" fillId="0" borderId="24" xfId="2" applyFont="1" applyFill="1" applyBorder="1" applyAlignment="1" applyProtection="1">
      <alignment horizontal="center" vertical="center" shrinkToFit="1"/>
    </xf>
    <xf numFmtId="38" fontId="13" fillId="0" borderId="22" xfId="2" applyFont="1" applyFill="1" applyBorder="1" applyAlignment="1" applyProtection="1">
      <alignment horizontal="center" vertical="center" shrinkToFit="1"/>
    </xf>
    <xf numFmtId="38" fontId="30" fillId="0" borderId="10" xfId="2" applyFont="1" applyFill="1" applyBorder="1" applyAlignment="1" applyProtection="1">
      <alignment horizontal="center" vertical="center" wrapText="1"/>
    </xf>
    <xf numFmtId="38" fontId="30" fillId="0" borderId="23" xfId="2" applyFont="1" applyFill="1" applyBorder="1" applyAlignment="1">
      <alignment horizontal="center" vertical="center" wrapText="1"/>
    </xf>
    <xf numFmtId="38" fontId="13" fillId="0" borderId="10" xfId="2" applyFont="1" applyFill="1" applyBorder="1" applyAlignment="1" applyProtection="1">
      <alignment horizontal="center" vertical="center" shrinkToFit="1"/>
    </xf>
    <xf numFmtId="38" fontId="13" fillId="0" borderId="23" xfId="2" applyFont="1" applyFill="1" applyBorder="1" applyAlignment="1" applyProtection="1">
      <alignment horizontal="center" vertical="center" shrinkToFit="1"/>
    </xf>
    <xf numFmtId="38" fontId="13" fillId="0" borderId="3" xfId="2" applyFont="1" applyFill="1" applyBorder="1" applyAlignment="1" applyProtection="1">
      <alignment horizontal="center" vertical="center"/>
    </xf>
    <xf numFmtId="38" fontId="13" fillId="0" borderId="25" xfId="2" applyFont="1" applyFill="1" applyBorder="1" applyAlignment="1" applyProtection="1">
      <alignment horizontal="center" vertical="center"/>
    </xf>
    <xf numFmtId="38" fontId="13" fillId="0" borderId="8" xfId="2" applyFont="1" applyFill="1" applyBorder="1" applyAlignment="1" applyProtection="1">
      <alignment horizontal="center" vertical="center"/>
    </xf>
    <xf numFmtId="38" fontId="13" fillId="0" borderId="3" xfId="5" applyFont="1" applyFill="1" applyBorder="1" applyAlignment="1" applyProtection="1">
      <alignment horizontal="center"/>
    </xf>
    <xf numFmtId="38" fontId="13" fillId="0" borderId="25" xfId="5" applyFont="1" applyFill="1" applyBorder="1" applyAlignment="1" applyProtection="1">
      <alignment horizontal="center"/>
    </xf>
    <xf numFmtId="38" fontId="13" fillId="0" borderId="8" xfId="5" applyFont="1" applyFill="1" applyBorder="1" applyAlignment="1" applyProtection="1">
      <alignment horizontal="center"/>
    </xf>
    <xf numFmtId="38" fontId="21" fillId="0" borderId="10" xfId="5" applyFont="1" applyFill="1" applyBorder="1" applyAlignment="1">
      <alignment horizontal="center" vertical="center" wrapText="1"/>
    </xf>
    <xf numFmtId="38" fontId="21" fillId="0" borderId="9" xfId="5" applyFont="1" applyFill="1" applyBorder="1" applyAlignment="1">
      <alignment horizontal="center" vertical="center" wrapText="1"/>
    </xf>
    <xf numFmtId="38" fontId="21" fillId="0" borderId="23" xfId="5" applyFont="1" applyFill="1" applyBorder="1" applyAlignment="1">
      <alignment horizontal="center" vertical="center" wrapText="1"/>
    </xf>
    <xf numFmtId="38" fontId="13" fillId="0" borderId="10" xfId="5" applyFont="1" applyFill="1" applyBorder="1" applyAlignment="1" applyProtection="1">
      <alignment horizontal="center" vertical="center"/>
    </xf>
    <xf numFmtId="38" fontId="13" fillId="0" borderId="9" xfId="5" applyFont="1" applyFill="1" applyBorder="1" applyAlignment="1" applyProtection="1">
      <alignment horizontal="center" vertical="center"/>
    </xf>
    <xf numFmtId="38" fontId="1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24" fillId="0" borderId="23" xfId="2" applyFont="1" applyFill="1" applyBorder="1" applyAlignment="1">
      <alignment horizontal="center" vertical="center" shrinkToFit="1"/>
    </xf>
    <xf numFmtId="38" fontId="13" fillId="0" borderId="10" xfId="2" applyFont="1" applyFill="1" applyBorder="1" applyAlignment="1" applyProtection="1">
      <alignment horizontal="center" vertical="center" wrapText="1"/>
    </xf>
    <xf numFmtId="38" fontId="13" fillId="0" borderId="23" xfId="2" applyFont="1" applyFill="1" applyBorder="1" applyAlignment="1" applyProtection="1">
      <alignment horizontal="center" vertical="center" wrapText="1"/>
    </xf>
    <xf numFmtId="38" fontId="13" fillId="0" borderId="23" xfId="2" applyFont="1" applyFill="1" applyBorder="1" applyAlignment="1">
      <alignment horizontal="center" vertical="center"/>
    </xf>
    <xf numFmtId="38" fontId="13" fillId="0" borderId="24" xfId="2" applyFont="1" applyFill="1" applyBorder="1" applyAlignment="1">
      <alignment horizontal="center" vertical="center"/>
    </xf>
    <xf numFmtId="38" fontId="13" fillId="0" borderId="22" xfId="2" applyFont="1" applyFill="1" applyBorder="1" applyAlignment="1">
      <alignment horizontal="center" vertical="center"/>
    </xf>
    <xf numFmtId="38" fontId="24" fillId="0" borderId="9" xfId="2" applyFont="1" applyFill="1" applyBorder="1" applyAlignment="1">
      <alignment vertical="center"/>
    </xf>
    <xf numFmtId="38" fontId="13" fillId="0" borderId="3" xfId="2" applyFont="1" applyFill="1" applyBorder="1" applyAlignment="1" applyProtection="1">
      <alignment horizontal="center"/>
    </xf>
    <xf numFmtId="38" fontId="24" fillId="0" borderId="25" xfId="2" applyFont="1" applyFill="1" applyBorder="1" applyAlignment="1"/>
    <xf numFmtId="38" fontId="24" fillId="0" borderId="8" xfId="2" applyFont="1" applyFill="1" applyBorder="1" applyAlignment="1"/>
    <xf numFmtId="38" fontId="13" fillId="0" borderId="26" xfId="2" applyFont="1" applyFill="1" applyBorder="1" applyAlignment="1" applyProtection="1">
      <alignment horizontal="center" vertical="center"/>
    </xf>
    <xf numFmtId="38" fontId="13" fillId="0" borderId="20" xfId="2" applyFont="1" applyFill="1" applyBorder="1" applyAlignment="1" applyProtection="1">
      <alignment horizontal="center" vertical="center"/>
    </xf>
    <xf numFmtId="38" fontId="13" fillId="0" borderId="13" xfId="2" applyFont="1" applyFill="1" applyBorder="1" applyAlignment="1" applyProtection="1">
      <alignment horizontal="center" vertical="center"/>
    </xf>
    <xf numFmtId="38" fontId="13" fillId="0" borderId="15" xfId="2" applyFont="1" applyFill="1" applyBorder="1" applyAlignment="1" applyProtection="1">
      <alignment horizontal="center" vertical="center"/>
    </xf>
    <xf numFmtId="38" fontId="21" fillId="0" borderId="10" xfId="5" applyFont="1" applyFill="1" applyBorder="1" applyAlignment="1">
      <alignment horizontal="center" vertical="top" wrapText="1"/>
    </xf>
    <xf numFmtId="38" fontId="21" fillId="0" borderId="9" xfId="5" applyFont="1" applyFill="1" applyBorder="1" applyAlignment="1">
      <alignment horizontal="center" vertical="top"/>
    </xf>
    <xf numFmtId="38" fontId="21" fillId="0" borderId="23" xfId="5" applyFont="1" applyFill="1" applyBorder="1" applyAlignment="1">
      <alignment horizontal="center" vertical="top"/>
    </xf>
    <xf numFmtId="38" fontId="13" fillId="0" borderId="25" xfId="2" applyFont="1" applyFill="1" applyBorder="1" applyAlignment="1" applyProtection="1">
      <alignment horizontal="center"/>
    </xf>
    <xf numFmtId="38" fontId="13" fillId="0" borderId="8" xfId="2" applyFont="1" applyFill="1" applyBorder="1" applyAlignment="1" applyProtection="1">
      <alignment horizontal="center"/>
    </xf>
    <xf numFmtId="38" fontId="13" fillId="0" borderId="12" xfId="2" applyFont="1" applyFill="1" applyBorder="1" applyAlignment="1" applyProtection="1">
      <alignment horizontal="center"/>
    </xf>
    <xf numFmtId="38" fontId="13" fillId="0" borderId="17" xfId="2" applyFont="1" applyFill="1" applyBorder="1" applyAlignment="1" applyProtection="1">
      <alignment horizontal="center"/>
    </xf>
    <xf numFmtId="38" fontId="15" fillId="0" borderId="16" xfId="2" applyFont="1" applyFill="1" applyBorder="1" applyAlignment="1" applyProtection="1">
      <alignment horizontal="center"/>
    </xf>
    <xf numFmtId="38" fontId="15" fillId="0" borderId="0" xfId="2" applyFont="1" applyFill="1" applyBorder="1" applyAlignment="1" applyProtection="1">
      <alignment horizontal="center"/>
    </xf>
    <xf numFmtId="38" fontId="13" fillId="0" borderId="16" xfId="2" applyFont="1" applyFill="1" applyBorder="1" applyAlignment="1" applyProtection="1">
      <alignment horizontal="center"/>
    </xf>
    <xf numFmtId="38" fontId="13" fillId="0" borderId="0" xfId="2" applyFont="1" applyFill="1" applyBorder="1" applyAlignment="1" applyProtection="1">
      <alignment horizontal="center"/>
    </xf>
    <xf numFmtId="38" fontId="17" fillId="0" borderId="10" xfId="5" applyFont="1" applyFill="1" applyBorder="1" applyAlignment="1" applyProtection="1">
      <alignment horizontal="left" vertical="center" wrapText="1"/>
    </xf>
    <xf numFmtId="38" fontId="17" fillId="0" borderId="9" xfId="5" applyFont="1" applyFill="1" applyBorder="1" applyAlignment="1" applyProtection="1">
      <alignment horizontal="left" vertical="center"/>
    </xf>
    <xf numFmtId="38" fontId="17" fillId="0" borderId="23" xfId="5" applyFont="1" applyFill="1" applyBorder="1" applyAlignment="1" applyProtection="1">
      <alignment horizontal="left" vertical="center"/>
    </xf>
    <xf numFmtId="38" fontId="13" fillId="0" borderId="10" xfId="5" applyFont="1" applyFill="1" applyBorder="1" applyAlignment="1" applyProtection="1">
      <alignment horizontal="center" vertical="center" wrapText="1"/>
    </xf>
    <xf numFmtId="38" fontId="13" fillId="0" borderId="9" xfId="5" applyFont="1" applyFill="1" applyBorder="1" applyAlignment="1" applyProtection="1">
      <alignment horizontal="center" vertical="center" wrapText="1"/>
    </xf>
    <xf numFmtId="38" fontId="13" fillId="0" borderId="23" xfId="5" applyFont="1" applyFill="1" applyBorder="1" applyAlignment="1" applyProtection="1">
      <alignment horizontal="center" vertical="center" wrapText="1"/>
    </xf>
    <xf numFmtId="38" fontId="26" fillId="0" borderId="10" xfId="5" applyFont="1" applyFill="1" applyBorder="1" applyAlignment="1">
      <alignment horizontal="center" vertical="center" wrapText="1"/>
    </xf>
    <xf numFmtId="38" fontId="26" fillId="0" borderId="9" xfId="5" applyFont="1" applyFill="1" applyBorder="1" applyAlignment="1">
      <alignment horizontal="center" vertical="center" wrapText="1"/>
    </xf>
    <xf numFmtId="38" fontId="26" fillId="0" borderId="23" xfId="5" applyFont="1" applyFill="1" applyBorder="1" applyAlignment="1">
      <alignment horizontal="center" vertical="center" wrapText="1"/>
    </xf>
    <xf numFmtId="38" fontId="19" fillId="0" borderId="25" xfId="2" applyFont="1" applyFill="1" applyBorder="1"/>
    <xf numFmtId="38" fontId="19" fillId="0" borderId="8" xfId="2" applyFont="1" applyFill="1" applyBorder="1"/>
    <xf numFmtId="38" fontId="24" fillId="0" borderId="20" xfId="2" applyFont="1" applyFill="1" applyBorder="1" applyAlignment="1">
      <alignment horizontal="center" vertical="center"/>
    </xf>
    <xf numFmtId="38" fontId="24" fillId="0" borderId="13" xfId="2" applyFont="1" applyFill="1" applyBorder="1" applyAlignment="1">
      <alignment horizontal="center" vertical="center"/>
    </xf>
    <xf numFmtId="38" fontId="24" fillId="0" borderId="15" xfId="2" applyFont="1" applyFill="1" applyBorder="1" applyAlignment="1">
      <alignment horizontal="center" vertical="center"/>
    </xf>
    <xf numFmtId="38" fontId="21" fillId="0" borderId="18" xfId="2" applyFont="1" applyFill="1" applyBorder="1" applyAlignment="1">
      <alignment horizontal="center" vertical="center" wrapText="1"/>
    </xf>
    <xf numFmtId="38" fontId="21" fillId="0" borderId="22" xfId="2" applyFont="1" applyFill="1" applyBorder="1" applyAlignment="1">
      <alignment horizontal="center" vertical="center" wrapText="1"/>
    </xf>
    <xf numFmtId="38" fontId="29" fillId="0" borderId="24" xfId="2" applyFont="1" applyFill="1" applyBorder="1" applyAlignment="1" applyProtection="1">
      <alignment horizontal="center" wrapText="1"/>
    </xf>
    <xf numFmtId="38" fontId="29" fillId="0" borderId="22" xfId="2" applyFont="1" applyFill="1" applyBorder="1" applyAlignment="1" applyProtection="1">
      <alignment horizontal="center" wrapText="1"/>
    </xf>
    <xf numFmtId="38" fontId="24" fillId="0" borderId="1"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17" fillId="0" borderId="13" xfId="2" applyFont="1" applyFill="1" applyBorder="1" applyAlignment="1">
      <alignment horizontal="center" vertical="center"/>
    </xf>
    <xf numFmtId="38" fontId="17" fillId="0" borderId="15" xfId="2" applyFont="1" applyFill="1" applyBorder="1" applyAlignment="1">
      <alignment horizontal="center" vertical="center"/>
    </xf>
    <xf numFmtId="38" fontId="13" fillId="0" borderId="10" xfId="2" applyFont="1" applyFill="1" applyBorder="1" applyAlignment="1">
      <alignment horizontal="center" vertical="center"/>
    </xf>
    <xf numFmtId="38" fontId="24" fillId="0" borderId="16" xfId="2" applyFont="1" applyFill="1" applyBorder="1" applyAlignment="1">
      <alignment horizontal="center" vertical="center"/>
    </xf>
    <xf numFmtId="38" fontId="13" fillId="0" borderId="13" xfId="2" applyFont="1" applyFill="1" applyBorder="1" applyAlignment="1">
      <alignment horizontal="center" vertical="center" wrapText="1"/>
    </xf>
    <xf numFmtId="38" fontId="13" fillId="0" borderId="14" xfId="2" applyFont="1" applyFill="1" applyBorder="1" applyAlignment="1">
      <alignment horizontal="center" vertical="center" wrapText="1"/>
    </xf>
    <xf numFmtId="38" fontId="13" fillId="0" borderId="26" xfId="2" applyFont="1" applyFill="1" applyBorder="1" applyAlignment="1">
      <alignment horizontal="center" vertical="center" wrapText="1"/>
    </xf>
    <xf numFmtId="38" fontId="13" fillId="0" borderId="21" xfId="2" applyFont="1" applyFill="1" applyBorder="1" applyAlignment="1">
      <alignment horizontal="center" vertical="center" wrapText="1"/>
    </xf>
    <xf numFmtId="38" fontId="13" fillId="0" borderId="13" xfId="2" applyFont="1" applyFill="1" applyBorder="1" applyAlignment="1">
      <alignment horizontal="distributed" vertical="center"/>
    </xf>
    <xf numFmtId="38" fontId="13" fillId="0" borderId="14" xfId="2" applyFont="1" applyFill="1" applyBorder="1" applyAlignment="1">
      <alignment horizontal="distributed" vertical="center"/>
    </xf>
    <xf numFmtId="38" fontId="13" fillId="0" borderId="15" xfId="2" applyFont="1" applyFill="1" applyBorder="1" applyAlignment="1">
      <alignment horizontal="distributed" vertical="center"/>
    </xf>
    <xf numFmtId="38" fontId="13" fillId="0" borderId="19" xfId="2" applyFont="1" applyFill="1" applyBorder="1" applyAlignment="1">
      <alignment horizontal="center" vertical="center"/>
    </xf>
    <xf numFmtId="38" fontId="13" fillId="0" borderId="26" xfId="2" applyFont="1" applyFill="1" applyBorder="1" applyAlignment="1" applyProtection="1">
      <alignment horizontal="center" vertical="center"/>
      <protection locked="0"/>
    </xf>
    <xf numFmtId="38" fontId="13" fillId="0" borderId="13" xfId="2" applyFont="1" applyFill="1" applyBorder="1" applyAlignment="1" applyProtection="1">
      <alignment horizontal="center" vertical="center"/>
      <protection locked="0"/>
    </xf>
    <xf numFmtId="38" fontId="13" fillId="0" borderId="3" xfId="2" applyFont="1" applyFill="1" applyBorder="1" applyAlignment="1">
      <alignment horizontal="center" vertical="center"/>
    </xf>
    <xf numFmtId="38" fontId="13" fillId="0" borderId="25" xfId="2" applyFont="1" applyFill="1" applyBorder="1" applyAlignment="1">
      <alignment horizontal="center" vertical="center"/>
    </xf>
    <xf numFmtId="38" fontId="13" fillId="0" borderId="8" xfId="2" applyFont="1" applyFill="1" applyBorder="1" applyAlignment="1">
      <alignment horizontal="center" vertical="center"/>
    </xf>
    <xf numFmtId="38" fontId="13" fillId="0" borderId="21" xfId="2" applyFont="1" applyFill="1" applyBorder="1" applyAlignment="1" applyProtection="1">
      <alignment horizontal="center"/>
    </xf>
    <xf numFmtId="38" fontId="17" fillId="0" borderId="18" xfId="2" applyFont="1" applyFill="1" applyBorder="1" applyAlignment="1" applyProtection="1">
      <alignment horizontal="left" wrapText="1"/>
    </xf>
    <xf numFmtId="38" fontId="17" fillId="0" borderId="22" xfId="2" applyFont="1" applyFill="1" applyBorder="1" applyAlignment="1">
      <alignment horizontal="left" wrapText="1"/>
    </xf>
    <xf numFmtId="38" fontId="13" fillId="0" borderId="26" xfId="2" applyFont="1" applyFill="1" applyBorder="1" applyAlignment="1">
      <alignment horizontal="center"/>
    </xf>
    <xf numFmtId="38" fontId="13" fillId="0" borderId="21" xfId="2" applyFont="1" applyFill="1" applyBorder="1" applyAlignment="1">
      <alignment horizontal="center"/>
    </xf>
    <xf numFmtId="38" fontId="13" fillId="0" borderId="20" xfId="2" applyFont="1" applyFill="1" applyBorder="1" applyAlignment="1">
      <alignment horizontal="center"/>
    </xf>
    <xf numFmtId="38" fontId="17" fillId="0" borderId="0" xfId="2" applyFont="1" applyFill="1" applyBorder="1" applyAlignment="1">
      <alignment horizontal="center" vertical="center" wrapText="1"/>
    </xf>
    <xf numFmtId="38" fontId="17" fillId="0" borderId="0" xfId="2" applyFont="1" applyFill="1" applyBorder="1" applyAlignment="1">
      <alignment horizontal="center" vertical="center"/>
    </xf>
    <xf numFmtId="38" fontId="24" fillId="0" borderId="21" xfId="2" applyFont="1" applyFill="1" applyBorder="1" applyAlignment="1">
      <alignment horizontal="center" vertical="center"/>
    </xf>
    <xf numFmtId="38" fontId="24" fillId="0" borderId="14" xfId="2" applyFont="1" applyFill="1" applyBorder="1" applyAlignment="1">
      <alignment horizontal="center" vertical="center"/>
    </xf>
    <xf numFmtId="38" fontId="17" fillId="0" borderId="10" xfId="2" applyFont="1" applyFill="1" applyBorder="1" applyAlignment="1">
      <alignment horizontal="center" vertical="center"/>
    </xf>
    <xf numFmtId="38" fontId="17" fillId="0" borderId="9" xfId="2" applyFont="1" applyFill="1" applyBorder="1" applyAlignment="1">
      <alignment horizontal="center" vertical="center"/>
    </xf>
    <xf numFmtId="38" fontId="17" fillId="0" borderId="13" xfId="2" applyFont="1" applyFill="1" applyBorder="1" applyAlignment="1" applyProtection="1">
      <alignment horizontal="center" vertical="top"/>
    </xf>
    <xf numFmtId="38" fontId="17" fillId="0" borderId="14" xfId="2" applyFont="1" applyFill="1" applyBorder="1" applyAlignment="1" applyProtection="1">
      <alignment horizontal="center" vertical="top"/>
    </xf>
    <xf numFmtId="38" fontId="17" fillId="0" borderId="15" xfId="2" applyFont="1" applyFill="1" applyBorder="1" applyAlignment="1" applyProtection="1">
      <alignment horizontal="center" vertical="top"/>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17" fillId="0" borderId="19" xfId="2" applyFont="1" applyFill="1" applyBorder="1" applyAlignment="1">
      <alignment horizontal="center" vertical="center" wrapText="1"/>
    </xf>
    <xf numFmtId="38" fontId="17" fillId="0" borderId="22" xfId="2" applyFont="1" applyFill="1" applyBorder="1" applyAlignment="1">
      <alignment horizontal="center" vertical="center" wrapText="1"/>
    </xf>
    <xf numFmtId="38" fontId="17" fillId="0" borderId="26" xfId="2" applyFont="1" applyFill="1" applyBorder="1" applyAlignment="1">
      <alignment horizontal="center" vertical="center"/>
    </xf>
    <xf numFmtId="38" fontId="17" fillId="0" borderId="20" xfId="2" applyFont="1" applyFill="1" applyBorder="1" applyAlignment="1">
      <alignment horizontal="center" vertical="center"/>
    </xf>
    <xf numFmtId="38" fontId="17" fillId="0" borderId="3" xfId="2" applyFont="1" applyFill="1" applyBorder="1" applyAlignment="1" applyProtection="1">
      <alignment horizontal="center" vertical="center"/>
    </xf>
    <xf numFmtId="38" fontId="17" fillId="0" borderId="25" xfId="2" applyFont="1" applyFill="1" applyBorder="1" applyAlignment="1" applyProtection="1">
      <alignment horizontal="center" vertical="center"/>
    </xf>
    <xf numFmtId="38" fontId="17" fillId="0" borderId="8" xfId="2" applyFont="1" applyFill="1" applyBorder="1" applyAlignment="1" applyProtection="1">
      <alignment horizontal="center" vertical="center"/>
    </xf>
    <xf numFmtId="38" fontId="17" fillId="0" borderId="10" xfId="2" applyFont="1" applyFill="1" applyBorder="1" applyAlignment="1" applyProtection="1">
      <alignment horizontal="center" vertical="center" shrinkToFit="1"/>
    </xf>
    <xf numFmtId="38" fontId="17" fillId="0" borderId="23" xfId="2" applyFont="1" applyFill="1" applyBorder="1" applyAlignment="1" applyProtection="1">
      <alignment horizontal="center" vertical="center" shrinkToFit="1"/>
    </xf>
    <xf numFmtId="38" fontId="17" fillId="0" borderId="21" xfId="2" applyFont="1" applyFill="1" applyBorder="1" applyAlignment="1">
      <alignment horizontal="center" vertical="center"/>
    </xf>
    <xf numFmtId="38" fontId="15" fillId="0" borderId="16" xfId="2" applyFont="1" applyFill="1" applyBorder="1" applyAlignment="1" applyProtection="1">
      <alignment horizontal="left"/>
    </xf>
    <xf numFmtId="38" fontId="15" fillId="0" borderId="0" xfId="2" applyFont="1" applyFill="1" applyBorder="1" applyAlignment="1" applyProtection="1">
      <alignment horizontal="left"/>
    </xf>
    <xf numFmtId="38" fontId="17" fillId="0" borderId="10" xfId="2" applyFont="1" applyFill="1" applyBorder="1" applyAlignment="1">
      <alignment horizontal="center" vertical="center" shrinkToFit="1"/>
    </xf>
    <xf numFmtId="38" fontId="17" fillId="0" borderId="23" xfId="2" applyFont="1" applyFill="1" applyBorder="1" applyAlignment="1">
      <alignment horizontal="center" vertical="center" shrinkToFit="1"/>
    </xf>
    <xf numFmtId="38" fontId="13" fillId="0" borderId="20" xfId="5" applyFont="1" applyFill="1" applyBorder="1" applyAlignment="1">
      <alignment horizontal="center" vertical="center"/>
    </xf>
    <xf numFmtId="38" fontId="13" fillId="0" borderId="15" xfId="5" applyFont="1" applyFill="1" applyBorder="1" applyAlignment="1">
      <alignment horizontal="center" vertical="center"/>
    </xf>
    <xf numFmtId="37" fontId="3" fillId="0" borderId="0" xfId="4" applyFont="1" applyFill="1" applyAlignment="1">
      <alignment horizontal="right"/>
    </xf>
    <xf numFmtId="37" fontId="3" fillId="0" borderId="6" xfId="4" applyFont="1" applyFill="1" applyBorder="1" applyAlignment="1">
      <alignment horizontal="right" vertical="center"/>
    </xf>
    <xf numFmtId="37" fontId="3" fillId="0" borderId="7" xfId="4" applyFont="1" applyFill="1" applyBorder="1" applyAlignment="1">
      <alignment horizontal="right" vertical="center"/>
    </xf>
    <xf numFmtId="37" fontId="3" fillId="0" borderId="16" xfId="4" applyFont="1" applyFill="1" applyBorder="1" applyAlignment="1">
      <alignment horizontal="right"/>
    </xf>
    <xf numFmtId="37" fontId="35" fillId="0" borderId="16" xfId="4" applyFont="1" applyFill="1" applyBorder="1" applyAlignment="1">
      <alignment horizontal="right"/>
    </xf>
    <xf numFmtId="37" fontId="35" fillId="0" borderId="0" xfId="4" applyFont="1" applyFill="1" applyAlignment="1">
      <alignment horizontal="right"/>
    </xf>
    <xf numFmtId="37" fontId="3" fillId="0" borderId="20" xfId="4" applyFont="1" applyFill="1" applyBorder="1" applyAlignment="1">
      <alignment horizontal="center" vertical="center"/>
    </xf>
    <xf numFmtId="37" fontId="7" fillId="0" borderId="15" xfId="4" applyFill="1" applyBorder="1" applyAlignment="1">
      <alignment horizontal="center" vertical="center"/>
    </xf>
    <xf numFmtId="37" fontId="3" fillId="0" borderId="10"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13" fillId="0" borderId="20" xfId="4" applyFont="1" applyFill="1" applyBorder="1" applyAlignment="1">
      <alignment horizontal="center" vertical="center"/>
    </xf>
    <xf numFmtId="37" fontId="24" fillId="0" borderId="1" xfId="4" applyFont="1" applyFill="1" applyBorder="1" applyAlignment="1">
      <alignment horizontal="center" vertical="center"/>
    </xf>
    <xf numFmtId="37" fontId="24" fillId="0" borderId="15" xfId="4" applyFont="1" applyFill="1" applyBorder="1" applyAlignment="1">
      <alignment horizontal="center" vertical="center"/>
    </xf>
    <xf numFmtId="37" fontId="13" fillId="0" borderId="10" xfId="4" applyFont="1" applyFill="1" applyBorder="1" applyAlignment="1" applyProtection="1">
      <alignment horizontal="center" vertical="center" wrapText="1"/>
    </xf>
    <xf numFmtId="37" fontId="13" fillId="0" borderId="23" xfId="4" applyFont="1" applyFill="1" applyBorder="1" applyAlignment="1" applyProtection="1">
      <alignment horizontal="center" vertical="center" wrapText="1"/>
    </xf>
    <xf numFmtId="37" fontId="13" fillId="0" borderId="26" xfId="4" applyFont="1" applyFill="1" applyBorder="1" applyAlignment="1">
      <alignment horizontal="center" vertical="center"/>
    </xf>
    <xf numFmtId="37" fontId="13" fillId="0" borderId="13" xfId="4" applyFont="1" applyFill="1" applyBorder="1" applyAlignment="1">
      <alignment horizontal="center" vertical="center"/>
    </xf>
    <xf numFmtId="37" fontId="13" fillId="0" borderId="15" xfId="4" applyFont="1" applyFill="1" applyBorder="1" applyAlignment="1">
      <alignment horizontal="center" vertical="center"/>
    </xf>
    <xf numFmtId="37" fontId="13" fillId="0" borderId="3" xfId="4" applyFont="1" applyFill="1" applyBorder="1" applyAlignment="1" applyProtection="1">
      <alignment horizontal="center" vertical="center"/>
    </xf>
    <xf numFmtId="37" fontId="13" fillId="0" borderId="25" xfId="4" applyFont="1" applyFill="1" applyBorder="1" applyAlignment="1" applyProtection="1">
      <alignment horizontal="center" vertical="center"/>
    </xf>
    <xf numFmtId="37" fontId="13" fillId="0" borderId="8" xfId="4" applyFont="1" applyFill="1" applyBorder="1" applyAlignment="1" applyProtection="1">
      <alignment horizontal="center" vertical="center"/>
    </xf>
    <xf numFmtId="37" fontId="13" fillId="0" borderId="10" xfId="4" applyFont="1" applyFill="1" applyBorder="1" applyAlignment="1">
      <alignment horizontal="center" vertical="center"/>
    </xf>
    <xf numFmtId="37" fontId="13" fillId="0" borderId="23" xfId="4" applyFont="1" applyFill="1" applyBorder="1" applyAlignment="1">
      <alignment horizontal="center" vertical="center"/>
    </xf>
    <xf numFmtId="37" fontId="13" fillId="0" borderId="26" xfId="4" applyFont="1" applyFill="1" applyBorder="1" applyAlignment="1">
      <alignment horizontal="center" vertical="center" wrapText="1"/>
    </xf>
    <xf numFmtId="37" fontId="13" fillId="0" borderId="21" xfId="4" applyFont="1" applyFill="1" applyBorder="1" applyAlignment="1">
      <alignment horizontal="center" vertical="center" wrapText="1"/>
    </xf>
    <xf numFmtId="37" fontId="13" fillId="0" borderId="16" xfId="4" applyFont="1" applyFill="1" applyBorder="1" applyAlignment="1">
      <alignment horizontal="center" vertical="center" wrapText="1"/>
    </xf>
    <xf numFmtId="37" fontId="13" fillId="0" borderId="0"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13" fillId="0" borderId="7" xfId="4" applyFont="1" applyFill="1" applyBorder="1" applyAlignment="1" applyProtection="1">
      <alignment horizontal="right" vertical="center"/>
    </xf>
    <xf numFmtId="37" fontId="13" fillId="0" borderId="0" xfId="4" applyFont="1" applyFill="1" applyBorder="1" applyAlignment="1" applyProtection="1">
      <alignment horizontal="right"/>
    </xf>
    <xf numFmtId="37" fontId="13" fillId="0" borderId="12" xfId="4" applyFont="1" applyFill="1" applyBorder="1" applyAlignment="1">
      <alignment horizontal="center" vertical="center"/>
    </xf>
    <xf numFmtId="37" fontId="13" fillId="0" borderId="11" xfId="4" applyFont="1" applyFill="1" applyBorder="1" applyAlignment="1">
      <alignment horizontal="center" vertical="center"/>
    </xf>
    <xf numFmtId="38" fontId="13" fillId="0" borderId="0" xfId="2" applyFont="1" applyFill="1" applyAlignment="1">
      <alignment horizontal="right"/>
    </xf>
    <xf numFmtId="37" fontId="13" fillId="0" borderId="7" xfId="4" applyFont="1" applyFill="1" applyBorder="1" applyAlignment="1">
      <alignment horizontal="right" vertical="center"/>
    </xf>
    <xf numFmtId="37" fontId="17" fillId="0" borderId="26" xfId="4" applyFont="1" applyFill="1" applyBorder="1" applyAlignment="1">
      <alignment horizontal="center"/>
    </xf>
    <xf numFmtId="37" fontId="17" fillId="0" borderId="20" xfId="4" applyFont="1" applyFill="1" applyBorder="1" applyAlignment="1">
      <alignment horizontal="center"/>
    </xf>
    <xf numFmtId="37" fontId="17" fillId="0" borderId="13" xfId="4" applyFont="1" applyFill="1" applyBorder="1" applyAlignment="1" applyProtection="1">
      <alignment horizontal="center" vertical="top"/>
    </xf>
    <xf numFmtId="37" fontId="17" fillId="0" borderId="15" xfId="4" applyFont="1" applyFill="1" applyBorder="1" applyAlignment="1" applyProtection="1">
      <alignment horizontal="center" vertical="top"/>
    </xf>
    <xf numFmtId="37" fontId="13" fillId="0" borderId="0" xfId="4" applyFont="1" applyFill="1" applyAlignment="1" applyProtection="1">
      <alignment horizontal="right"/>
    </xf>
    <xf numFmtId="37" fontId="15" fillId="0" borderId="0" xfId="4" applyFont="1" applyFill="1" applyAlignment="1">
      <alignment horizontal="right"/>
    </xf>
    <xf numFmtId="38" fontId="13" fillId="0" borderId="0" xfId="1" applyFont="1" applyFill="1" applyBorder="1" applyAlignment="1" applyProtection="1">
      <alignment horizontal="right"/>
    </xf>
    <xf numFmtId="38" fontId="13" fillId="0" borderId="0" xfId="2" applyFont="1" applyFill="1" applyBorder="1" applyAlignment="1" applyProtection="1">
      <alignment horizontal="right"/>
    </xf>
    <xf numFmtId="37" fontId="13" fillId="0" borderId="4" xfId="4" applyFont="1" applyFill="1" applyBorder="1" applyAlignment="1">
      <alignment horizontal="center" vertical="center"/>
    </xf>
    <xf numFmtId="37" fontId="24" fillId="0" borderId="4" xfId="4" applyFont="1" applyFill="1" applyBorder="1" applyAlignment="1">
      <alignment horizontal="center" vertical="center"/>
    </xf>
    <xf numFmtId="37" fontId="13" fillId="0" borderId="24" xfId="4" applyFont="1" applyFill="1" applyBorder="1" applyAlignment="1">
      <alignment horizontal="center" vertical="center"/>
    </xf>
    <xf numFmtId="37" fontId="24" fillId="0" borderId="22" xfId="4" applyFont="1" applyFill="1" applyBorder="1" applyAlignment="1">
      <alignment horizontal="center" vertical="center"/>
    </xf>
    <xf numFmtId="37" fontId="24" fillId="0" borderId="23" xfId="4" applyFont="1" applyFill="1" applyBorder="1" applyAlignment="1">
      <alignment horizontal="center" vertical="center"/>
    </xf>
    <xf numFmtId="37" fontId="24" fillId="0" borderId="9" xfId="4" applyFont="1" applyFill="1" applyBorder="1" applyAlignment="1">
      <alignment horizontal="center" vertical="center"/>
    </xf>
    <xf numFmtId="37" fontId="13" fillId="0" borderId="5" xfId="4" applyFont="1" applyFill="1" applyBorder="1" applyAlignment="1">
      <alignment horizontal="right"/>
    </xf>
    <xf numFmtId="37" fontId="24" fillId="0" borderId="5" xfId="4" applyFont="1" applyFill="1" applyBorder="1" applyAlignment="1">
      <alignment horizontal="right"/>
    </xf>
    <xf numFmtId="37" fontId="13" fillId="0" borderId="6" xfId="4" applyFont="1" applyFill="1" applyBorder="1" applyAlignment="1">
      <alignment horizontal="right"/>
    </xf>
    <xf numFmtId="37" fontId="13" fillId="0" borderId="7" xfId="4" applyFont="1" applyFill="1" applyBorder="1" applyAlignment="1">
      <alignment horizontal="right"/>
    </xf>
    <xf numFmtId="37" fontId="13" fillId="0" borderId="3" xfId="4" applyFont="1" applyFill="1" applyBorder="1" applyAlignment="1">
      <alignment horizontal="center" vertical="center"/>
    </xf>
    <xf numFmtId="37" fontId="13" fillId="0" borderId="8" xfId="4" applyFont="1" applyFill="1" applyBorder="1" applyAlignment="1">
      <alignment horizontal="center" vertical="center"/>
    </xf>
    <xf numFmtId="37" fontId="13" fillId="0" borderId="25" xfId="4" applyFont="1" applyFill="1" applyBorder="1" applyAlignment="1">
      <alignment horizontal="center" vertical="center"/>
    </xf>
    <xf numFmtId="37" fontId="13" fillId="0" borderId="1" xfId="4" applyFont="1" applyFill="1" applyBorder="1" applyAlignment="1">
      <alignment horizontal="right"/>
    </xf>
    <xf numFmtId="37" fontId="24" fillId="0" borderId="1" xfId="4" applyFont="1" applyFill="1" applyBorder="1" applyAlignment="1">
      <alignment horizontal="right"/>
    </xf>
    <xf numFmtId="37" fontId="13" fillId="0" borderId="16" xfId="4" applyFont="1" applyFill="1" applyBorder="1" applyAlignment="1">
      <alignment horizontal="right"/>
    </xf>
    <xf numFmtId="37" fontId="13" fillId="0" borderId="0" xfId="4" applyFont="1" applyFill="1" applyAlignment="1">
      <alignment horizontal="right"/>
    </xf>
    <xf numFmtId="37" fontId="13" fillId="0" borderId="13" xfId="4" applyFont="1" applyBorder="1" applyAlignment="1">
      <alignment horizontal="center" vertical="top"/>
    </xf>
    <xf numFmtId="37" fontId="13" fillId="0" borderId="15" xfId="4" applyFont="1" applyBorder="1" applyAlignment="1">
      <alignment horizontal="center" vertical="top"/>
    </xf>
    <xf numFmtId="37" fontId="13" fillId="0" borderId="26" xfId="4" applyFont="1" applyBorder="1" applyAlignment="1">
      <alignment horizontal="center"/>
    </xf>
    <xf numFmtId="37" fontId="13" fillId="0" borderId="20" xfId="4" applyFont="1" applyBorder="1" applyAlignment="1">
      <alignment horizontal="center"/>
    </xf>
    <xf numFmtId="37" fontId="13" fillId="0" borderId="26" xfId="4" applyFont="1" applyBorder="1" applyAlignment="1">
      <alignment horizontal="center" vertical="center" wrapText="1"/>
    </xf>
    <xf numFmtId="37" fontId="24" fillId="0" borderId="21" xfId="4" applyFont="1" applyBorder="1" applyAlignment="1">
      <alignment horizontal="center" vertical="center" wrapText="1"/>
    </xf>
    <xf numFmtId="37" fontId="24" fillId="0" borderId="13" xfId="4" applyFont="1" applyBorder="1" applyAlignment="1">
      <alignment horizontal="center" vertical="center" wrapText="1"/>
    </xf>
    <xf numFmtId="37" fontId="24" fillId="0" borderId="14" xfId="4" applyFont="1" applyBorder="1" applyAlignment="1">
      <alignment horizontal="center" vertical="center" wrapText="1"/>
    </xf>
    <xf numFmtId="37" fontId="13" fillId="0" borderId="8" xfId="4" applyFont="1" applyBorder="1" applyAlignment="1">
      <alignment horizontal="center" vertical="center"/>
    </xf>
    <xf numFmtId="37" fontId="13" fillId="0" borderId="23" xfId="4" applyFont="1" applyBorder="1" applyAlignment="1">
      <alignment horizontal="center" vertical="center"/>
    </xf>
    <xf numFmtId="37" fontId="13" fillId="0" borderId="26" xfId="4" applyFont="1" applyBorder="1" applyAlignment="1">
      <alignment horizontal="center" vertical="center"/>
    </xf>
    <xf numFmtId="37" fontId="24" fillId="0" borderId="20" xfId="4" applyFont="1" applyBorder="1" applyAlignment="1">
      <alignment horizontal="center" vertical="center"/>
    </xf>
    <xf numFmtId="37" fontId="24" fillId="0" borderId="13" xfId="4" applyFont="1" applyBorder="1" applyAlignment="1">
      <alignment horizontal="center" vertical="center"/>
    </xf>
    <xf numFmtId="37" fontId="24" fillId="0" borderId="15" xfId="4" applyFont="1" applyBorder="1" applyAlignment="1">
      <alignment horizontal="center" vertical="center"/>
    </xf>
    <xf numFmtId="37" fontId="13" fillId="0" borderId="1" xfId="4" applyFont="1" applyFill="1" applyBorder="1" applyAlignment="1">
      <alignment horizontal="center"/>
    </xf>
    <xf numFmtId="37" fontId="13" fillId="0" borderId="16" xfId="4" applyFont="1" applyFill="1" applyBorder="1" applyAlignment="1">
      <alignment horizontal="center"/>
    </xf>
    <xf numFmtId="37" fontId="13" fillId="0" borderId="0" xfId="4" applyFont="1" applyFill="1" applyAlignment="1">
      <alignment horizontal="center"/>
    </xf>
    <xf numFmtId="37" fontId="15" fillId="0" borderId="1" xfId="4" applyFont="1" applyFill="1" applyBorder="1" applyAlignment="1">
      <alignment horizontal="center"/>
    </xf>
    <xf numFmtId="37" fontId="25" fillId="0" borderId="1" xfId="4" applyFont="1" applyFill="1" applyBorder="1" applyAlignment="1">
      <alignment horizontal="center"/>
    </xf>
    <xf numFmtId="37" fontId="15" fillId="0" borderId="16" xfId="4" applyFont="1" applyFill="1" applyBorder="1" applyAlignment="1">
      <alignment horizontal="right"/>
    </xf>
    <xf numFmtId="37" fontId="13" fillId="0" borderId="13" xfId="4" applyFont="1" applyBorder="1" applyAlignment="1">
      <alignment horizontal="center" vertical="center"/>
    </xf>
    <xf numFmtId="37" fontId="13" fillId="0" borderId="15" xfId="4" applyFont="1" applyBorder="1" applyAlignment="1">
      <alignment horizontal="center" vertical="center"/>
    </xf>
    <xf numFmtId="37" fontId="13" fillId="0" borderId="25" xfId="4" applyFont="1" applyBorder="1" applyAlignment="1">
      <alignment horizontal="center" vertical="center"/>
    </xf>
    <xf numFmtId="37" fontId="13" fillId="0" borderId="21" xfId="4" applyFont="1" applyFill="1" applyBorder="1" applyAlignment="1">
      <alignment horizontal="center" vertical="center"/>
    </xf>
    <xf numFmtId="37" fontId="24" fillId="0" borderId="20" xfId="4" applyFont="1" applyFill="1" applyBorder="1" applyAlignment="1">
      <alignment horizontal="center" vertical="center"/>
    </xf>
    <xf numFmtId="37" fontId="24" fillId="0" borderId="14" xfId="4" applyFont="1" applyFill="1" applyBorder="1" applyAlignment="1">
      <alignment horizontal="center" vertical="center"/>
    </xf>
    <xf numFmtId="37" fontId="24" fillId="0" borderId="13" xfId="4" applyFont="1" applyFill="1" applyBorder="1" applyAlignment="1">
      <alignment horizontal="center" vertical="center"/>
    </xf>
    <xf numFmtId="37" fontId="15" fillId="0" borderId="0" xfId="4" applyFont="1" applyFill="1" applyAlignment="1">
      <alignment horizontal="center"/>
    </xf>
    <xf numFmtId="37" fontId="15" fillId="0" borderId="16" xfId="4" applyFont="1" applyFill="1" applyBorder="1" applyAlignment="1">
      <alignment horizontal="center"/>
    </xf>
    <xf numFmtId="37" fontId="13" fillId="0" borderId="16" xfId="4" applyFont="1" applyBorder="1" applyAlignment="1">
      <alignment horizontal="center" vertical="center"/>
    </xf>
    <xf numFmtId="37" fontId="13" fillId="0" borderId="1" xfId="4" applyFont="1" applyBorder="1" applyAlignment="1">
      <alignment horizontal="center" vertical="center"/>
    </xf>
    <xf numFmtId="37" fontId="13" fillId="0" borderId="12" xfId="4" applyFont="1" applyBorder="1" applyAlignment="1">
      <alignment horizontal="center" vertical="center" wrapText="1"/>
    </xf>
    <xf numFmtId="37" fontId="13" fillId="0" borderId="11" xfId="4" applyFont="1" applyBorder="1" applyAlignment="1">
      <alignment horizontal="center" vertical="center" wrapText="1"/>
    </xf>
    <xf numFmtId="37" fontId="24" fillId="0" borderId="15" xfId="4" applyFont="1" applyBorder="1" applyAlignment="1">
      <alignment horizontal="center" vertical="center" wrapText="1"/>
    </xf>
    <xf numFmtId="37" fontId="13" fillId="0" borderId="12" xfId="4" applyFont="1" applyBorder="1" applyAlignment="1">
      <alignment horizontal="center" vertical="center"/>
    </xf>
    <xf numFmtId="37" fontId="13" fillId="0" borderId="11" xfId="4" applyFont="1" applyBorder="1" applyAlignment="1">
      <alignment horizontal="center" vertical="center"/>
    </xf>
    <xf numFmtId="37" fontId="13" fillId="0" borderId="17" xfId="4" applyFont="1" applyBorder="1" applyAlignment="1">
      <alignment horizontal="center" vertical="center"/>
    </xf>
    <xf numFmtId="37" fontId="13" fillId="0" borderId="14" xfId="4" applyFont="1" applyBorder="1" applyAlignment="1">
      <alignment horizontal="center" vertical="center"/>
    </xf>
    <xf numFmtId="37" fontId="13" fillId="0" borderId="17" xfId="4" applyFont="1" applyFill="1" applyBorder="1" applyAlignment="1">
      <alignment horizontal="center"/>
    </xf>
    <xf numFmtId="37" fontId="13" fillId="0" borderId="11" xfId="4" applyFont="1" applyFill="1" applyBorder="1" applyAlignment="1">
      <alignment horizontal="center"/>
    </xf>
    <xf numFmtId="38" fontId="20" fillId="0" borderId="4" xfId="9" applyFont="1" applyFill="1" applyBorder="1" applyAlignment="1">
      <alignment horizontal="center" vertical="center" wrapText="1"/>
    </xf>
    <xf numFmtId="38" fontId="17" fillId="0" borderId="3" xfId="9" applyFont="1" applyFill="1" applyBorder="1" applyAlignment="1">
      <alignment horizontal="center" vertical="center"/>
    </xf>
    <xf numFmtId="38" fontId="17" fillId="0" borderId="25" xfId="9" applyFont="1" applyFill="1" applyBorder="1" applyAlignment="1">
      <alignment horizontal="center" vertical="center"/>
    </xf>
    <xf numFmtId="38" fontId="19" fillId="0" borderId="26" xfId="9" applyFont="1" applyFill="1" applyBorder="1" applyAlignment="1">
      <alignment horizontal="center" vertical="center" wrapText="1"/>
    </xf>
    <xf numFmtId="38" fontId="19" fillId="0" borderId="16" xfId="9" applyFont="1" applyFill="1" applyBorder="1" applyAlignment="1">
      <alignment horizontal="center" vertical="center" wrapText="1"/>
    </xf>
    <xf numFmtId="38" fontId="19" fillId="0" borderId="13" xfId="9" applyFont="1" applyFill="1" applyBorder="1" applyAlignment="1">
      <alignment horizontal="center" vertical="center" wrapText="1"/>
    </xf>
    <xf numFmtId="38" fontId="17" fillId="0" borderId="24" xfId="9" applyFont="1" applyFill="1" applyBorder="1" applyAlignment="1">
      <alignment horizontal="center" vertical="center" wrapText="1"/>
    </xf>
    <xf numFmtId="38" fontId="17" fillId="0" borderId="22" xfId="9" applyFont="1" applyFill="1" applyBorder="1" applyAlignment="1">
      <alignment horizontal="center" vertical="center" wrapText="1"/>
    </xf>
    <xf numFmtId="38" fontId="13" fillId="0" borderId="3" xfId="9" applyFont="1" applyFill="1" applyBorder="1" applyAlignment="1">
      <alignment horizontal="center" vertical="center"/>
    </xf>
    <xf numFmtId="38" fontId="13" fillId="0" borderId="25" xfId="9" applyFont="1" applyFill="1" applyBorder="1" applyAlignment="1">
      <alignment horizontal="center" vertical="center"/>
    </xf>
    <xf numFmtId="38" fontId="13" fillId="0" borderId="8" xfId="9" applyFont="1" applyFill="1" applyBorder="1" applyAlignment="1">
      <alignment horizontal="center" vertical="center"/>
    </xf>
    <xf numFmtId="38" fontId="17" fillId="0" borderId="10" xfId="9" applyFont="1" applyFill="1" applyBorder="1" applyAlignment="1">
      <alignment horizontal="center" vertical="center" wrapText="1"/>
    </xf>
    <xf numFmtId="38" fontId="17" fillId="0" borderId="4" xfId="9" applyFont="1" applyFill="1" applyBorder="1" applyAlignment="1">
      <alignment horizontal="center" vertical="center" wrapText="1"/>
    </xf>
    <xf numFmtId="38" fontId="17" fillId="0" borderId="23" xfId="9" applyFont="1" applyFill="1" applyBorder="1" applyAlignment="1">
      <alignment horizontal="center" vertical="center" wrapText="1"/>
    </xf>
    <xf numFmtId="38" fontId="13" fillId="0" borderId="24" xfId="9" applyFont="1" applyFill="1" applyBorder="1" applyAlignment="1">
      <alignment horizontal="center" vertical="center" wrapText="1"/>
    </xf>
    <xf numFmtId="38" fontId="13" fillId="0" borderId="22" xfId="9" applyFont="1" applyFill="1" applyBorder="1" applyAlignment="1">
      <alignment horizontal="center" vertical="center" wrapText="1"/>
    </xf>
    <xf numFmtId="38" fontId="19" fillId="0" borderId="24" xfId="9" applyFont="1" applyFill="1" applyBorder="1" applyAlignment="1">
      <alignment horizontal="center" vertical="center" wrapText="1"/>
    </xf>
    <xf numFmtId="38" fontId="19" fillId="0" borderId="22" xfId="9" applyFont="1" applyFill="1" applyBorder="1" applyAlignment="1">
      <alignment horizontal="center" vertical="center" wrapText="1"/>
    </xf>
    <xf numFmtId="38" fontId="13" fillId="0" borderId="24" xfId="9" applyFont="1" applyFill="1" applyBorder="1" applyAlignment="1">
      <alignment horizontal="center" vertical="center"/>
    </xf>
    <xf numFmtId="38" fontId="13" fillId="0" borderId="22" xfId="9" applyFont="1" applyFill="1" applyBorder="1" applyAlignment="1">
      <alignment horizontal="center" vertical="center"/>
    </xf>
    <xf numFmtId="38" fontId="13" fillId="0" borderId="20" xfId="9" applyFont="1" applyFill="1" applyBorder="1" applyAlignment="1">
      <alignment horizontal="center" vertical="center"/>
    </xf>
    <xf numFmtId="38" fontId="13" fillId="0" borderId="1" xfId="9" applyFont="1" applyFill="1" applyBorder="1" applyAlignment="1">
      <alignment horizontal="center" vertical="center"/>
    </xf>
    <xf numFmtId="38" fontId="13" fillId="0" borderId="15" xfId="9" applyFont="1" applyFill="1" applyBorder="1" applyAlignment="1">
      <alignment horizontal="center" vertical="center"/>
    </xf>
    <xf numFmtId="38" fontId="26" fillId="0" borderId="24" xfId="9" applyFont="1" applyFill="1" applyBorder="1" applyAlignment="1">
      <alignment horizontal="center" vertical="center"/>
    </xf>
    <xf numFmtId="38" fontId="26" fillId="0" borderId="22" xfId="9" applyFont="1" applyFill="1" applyBorder="1" applyAlignment="1">
      <alignment horizontal="center" vertical="center"/>
    </xf>
    <xf numFmtId="38" fontId="17" fillId="0" borderId="8" xfId="9" applyFont="1" applyFill="1" applyBorder="1" applyAlignment="1">
      <alignment horizontal="center" vertical="center"/>
    </xf>
    <xf numFmtId="38" fontId="13" fillId="4" borderId="21" xfId="5" applyFont="1" applyFill="1" applyBorder="1" applyAlignment="1">
      <alignment horizontal="center" vertical="center"/>
    </xf>
    <xf numFmtId="38" fontId="24" fillId="4" borderId="21" xfId="5" applyFont="1" applyFill="1" applyBorder="1" applyAlignment="1">
      <alignment vertical="center"/>
    </xf>
    <xf numFmtId="38" fontId="24" fillId="4" borderId="20" xfId="5" applyFont="1" applyFill="1" applyBorder="1" applyAlignment="1">
      <alignment vertical="center"/>
    </xf>
    <xf numFmtId="38" fontId="13" fillId="4" borderId="14" xfId="5" applyFont="1" applyFill="1" applyBorder="1" applyAlignment="1">
      <alignment horizontal="center" vertical="center"/>
    </xf>
    <xf numFmtId="38" fontId="24" fillId="4" borderId="14" xfId="5" applyFont="1" applyFill="1" applyBorder="1" applyAlignment="1">
      <alignment vertical="center"/>
    </xf>
    <xf numFmtId="38" fontId="24" fillId="4" borderId="15" xfId="5" applyFont="1" applyFill="1" applyBorder="1" applyAlignment="1">
      <alignment vertical="center"/>
    </xf>
    <xf numFmtId="38" fontId="13" fillId="4" borderId="19" xfId="5" applyFont="1" applyFill="1" applyBorder="1" applyAlignment="1">
      <alignment horizontal="center" vertical="center"/>
    </xf>
    <xf numFmtId="38" fontId="13" fillId="4" borderId="22" xfId="5" applyFont="1" applyFill="1" applyBorder="1" applyAlignment="1">
      <alignment horizontal="center" vertical="center"/>
    </xf>
    <xf numFmtId="38" fontId="13" fillId="4" borderId="1" xfId="5" applyFont="1" applyFill="1" applyBorder="1" applyAlignment="1">
      <alignment horizontal="center" vertical="center" textRotation="255"/>
    </xf>
    <xf numFmtId="38" fontId="24" fillId="4" borderId="1" xfId="5" applyFont="1" applyFill="1" applyBorder="1" applyAlignment="1">
      <alignment horizontal="center" vertical="center"/>
    </xf>
    <xf numFmtId="38" fontId="24" fillId="4" borderId="15" xfId="5" applyFont="1" applyFill="1" applyBorder="1" applyAlignment="1">
      <alignment horizontal="center" vertical="center"/>
    </xf>
    <xf numFmtId="38" fontId="13" fillId="4" borderId="12" xfId="5" applyFont="1" applyFill="1" applyBorder="1" applyAlignment="1">
      <alignment horizontal="center" vertical="center"/>
    </xf>
    <xf numFmtId="38" fontId="13" fillId="4" borderId="11" xfId="5" applyFont="1" applyFill="1" applyBorder="1" applyAlignment="1">
      <alignment horizontal="center" vertical="center"/>
    </xf>
    <xf numFmtId="38" fontId="15" fillId="0" borderId="16" xfId="5" applyFont="1" applyFill="1" applyBorder="1" applyAlignment="1">
      <alignment horizontal="center" vertical="center"/>
    </xf>
    <xf numFmtId="38" fontId="15" fillId="0" borderId="1" xfId="5" applyFont="1" applyFill="1" applyBorder="1" applyAlignment="1">
      <alignment horizontal="center" vertical="center"/>
    </xf>
    <xf numFmtId="38" fontId="13" fillId="4" borderId="16" xfId="5" applyFont="1" applyFill="1" applyBorder="1" applyAlignment="1">
      <alignment horizontal="distributed" vertical="center"/>
    </xf>
    <xf numFmtId="38" fontId="13" fillId="4" borderId="1" xfId="5" applyFont="1" applyFill="1" applyBorder="1" applyAlignment="1">
      <alignment horizontal="distributed" vertical="center"/>
    </xf>
    <xf numFmtId="38" fontId="12" fillId="4" borderId="16" xfId="5" applyFont="1" applyFill="1" applyBorder="1" applyAlignment="1">
      <alignment horizontal="center" vertical="center" wrapText="1"/>
    </xf>
    <xf numFmtId="38" fontId="12" fillId="4" borderId="1" xfId="5" applyFont="1" applyFill="1" applyBorder="1" applyAlignment="1">
      <alignment horizontal="center" vertical="center" wrapText="1"/>
    </xf>
    <xf numFmtId="38" fontId="13" fillId="0" borderId="16" xfId="5" applyFont="1" applyFill="1" applyBorder="1" applyAlignment="1">
      <alignment horizontal="distributed" vertical="center"/>
    </xf>
    <xf numFmtId="38" fontId="13" fillId="0" borderId="1" xfId="5" applyFont="1" applyFill="1" applyBorder="1" applyAlignment="1">
      <alignment horizontal="distributed" vertical="center"/>
    </xf>
    <xf numFmtId="38" fontId="13" fillId="0" borderId="13" xfId="5" applyFont="1" applyFill="1" applyBorder="1" applyAlignment="1">
      <alignment horizontal="distributed" vertical="center"/>
    </xf>
    <xf numFmtId="38" fontId="13" fillId="0" borderId="15" xfId="5" applyFont="1" applyFill="1" applyBorder="1" applyAlignment="1">
      <alignment horizontal="distributed" vertical="center"/>
    </xf>
    <xf numFmtId="38" fontId="13" fillId="4" borderId="20" xfId="5" applyFont="1" applyFill="1" applyBorder="1" applyAlignment="1">
      <alignment horizontal="center" vertical="center"/>
    </xf>
    <xf numFmtId="38" fontId="13" fillId="4" borderId="15" xfId="5" applyFont="1" applyFill="1" applyBorder="1" applyAlignment="1">
      <alignment horizontal="center" vertical="center"/>
    </xf>
    <xf numFmtId="38" fontId="13" fillId="4" borderId="11" xfId="5" applyFont="1" applyFill="1" applyBorder="1" applyAlignment="1">
      <alignment horizontal="center" vertical="center" textRotation="255"/>
    </xf>
    <xf numFmtId="38" fontId="24" fillId="4" borderId="1" xfId="5" applyFont="1" applyFill="1" applyBorder="1" applyAlignment="1">
      <alignment horizontal="center" vertical="center" textRotation="255"/>
    </xf>
    <xf numFmtId="38" fontId="24" fillId="4" borderId="15" xfId="5" applyFont="1" applyFill="1" applyBorder="1" applyAlignment="1">
      <alignment horizontal="center" vertical="center" textRotation="255"/>
    </xf>
    <xf numFmtId="38" fontId="12" fillId="0" borderId="16" xfId="5" applyFont="1" applyFill="1" applyBorder="1" applyAlignment="1">
      <alignment horizontal="center" vertical="center" wrapText="1"/>
    </xf>
    <xf numFmtId="38" fontId="12" fillId="0" borderId="1" xfId="5" applyFont="1" applyFill="1" applyBorder="1" applyAlignment="1">
      <alignment horizontal="center" vertical="center" wrapText="1"/>
    </xf>
    <xf numFmtId="38" fontId="17" fillId="0" borderId="0" xfId="9" applyFont="1" applyFill="1" applyBorder="1" applyAlignment="1">
      <alignment horizontal="right" vertical="center"/>
    </xf>
    <xf numFmtId="38" fontId="17" fillId="0" borderId="1" xfId="9" applyFont="1" applyFill="1" applyBorder="1" applyAlignment="1">
      <alignment horizontal="right" vertical="center"/>
    </xf>
    <xf numFmtId="38" fontId="16" fillId="0" borderId="0" xfId="9" applyFont="1" applyFill="1" applyBorder="1" applyAlignment="1">
      <alignment horizontal="distributed" vertical="center"/>
    </xf>
    <xf numFmtId="38" fontId="16" fillId="0" borderId="1" xfId="9" applyFont="1" applyFill="1" applyBorder="1" applyAlignment="1">
      <alignment horizontal="distributed" vertical="center"/>
    </xf>
    <xf numFmtId="38" fontId="13" fillId="0" borderId="7" xfId="9" applyFont="1" applyFill="1" applyBorder="1" applyAlignment="1">
      <alignment horizontal="distributed" vertical="top"/>
    </xf>
    <xf numFmtId="38" fontId="13" fillId="0" borderId="5" xfId="9" applyFont="1" applyFill="1" applyBorder="1" applyAlignment="1">
      <alignment horizontal="distributed" vertical="top"/>
    </xf>
    <xf numFmtId="38" fontId="12" fillId="0" borderId="0" xfId="9" applyFont="1" applyFill="1" applyBorder="1" applyAlignment="1">
      <alignment horizontal="right" vertical="center" wrapText="1"/>
    </xf>
    <xf numFmtId="38" fontId="12" fillId="0" borderId="1" xfId="9" applyFont="1" applyFill="1" applyBorder="1" applyAlignment="1">
      <alignment horizontal="right" vertical="center"/>
    </xf>
    <xf numFmtId="38" fontId="16" fillId="0" borderId="43" xfId="9" applyFont="1" applyFill="1" applyBorder="1" applyAlignment="1">
      <alignment horizontal="distributed" vertical="center"/>
    </xf>
    <xf numFmtId="38" fontId="16" fillId="0" borderId="44" xfId="9" applyFont="1" applyFill="1" applyBorder="1" applyAlignment="1">
      <alignment horizontal="distributed" vertical="center"/>
    </xf>
    <xf numFmtId="38" fontId="13" fillId="0" borderId="46" xfId="9" applyFont="1" applyFill="1" applyBorder="1" applyAlignment="1">
      <alignment horizontal="center" vertical="center" textRotation="255"/>
    </xf>
    <xf numFmtId="38" fontId="13" fillId="0" borderId="45" xfId="9" applyFont="1" applyFill="1" applyBorder="1" applyAlignment="1">
      <alignment horizontal="center" vertical="center" textRotation="255"/>
    </xf>
    <xf numFmtId="38" fontId="13" fillId="0" borderId="42" xfId="9" applyFont="1" applyFill="1" applyBorder="1" applyAlignment="1">
      <alignment horizontal="distributed"/>
    </xf>
    <xf numFmtId="38" fontId="13" fillId="0" borderId="41" xfId="9" applyFont="1" applyFill="1" applyBorder="1" applyAlignment="1">
      <alignment horizontal="distributed"/>
    </xf>
    <xf numFmtId="38" fontId="12" fillId="0" borderId="0" xfId="9" applyFont="1" applyFill="1" applyBorder="1" applyAlignment="1">
      <alignment horizontal="right" vertical="center"/>
    </xf>
    <xf numFmtId="38" fontId="16" fillId="0" borderId="0" xfId="9" applyFont="1" applyFill="1" applyBorder="1" applyAlignment="1">
      <alignment vertical="center"/>
    </xf>
    <xf numFmtId="38" fontId="16" fillId="0" borderId="1" xfId="9" applyFont="1" applyFill="1" applyBorder="1" applyAlignment="1">
      <alignment vertical="center"/>
    </xf>
    <xf numFmtId="38" fontId="16" fillId="0" borderId="0" xfId="9" applyFont="1" applyFill="1" applyBorder="1" applyAlignment="1">
      <alignment vertical="center" wrapText="1"/>
    </xf>
    <xf numFmtId="38" fontId="16" fillId="0" borderId="1" xfId="9" applyFont="1" applyFill="1" applyBorder="1" applyAlignment="1">
      <alignment vertical="center" wrapText="1"/>
    </xf>
    <xf numFmtId="38" fontId="14" fillId="0" borderId="0" xfId="9" applyFont="1" applyFill="1" applyAlignment="1">
      <alignment horizontal="center"/>
    </xf>
    <xf numFmtId="38" fontId="13" fillId="0" borderId="21" xfId="9" applyFont="1" applyFill="1" applyBorder="1" applyAlignment="1">
      <alignment horizontal="center" vertical="center"/>
    </xf>
    <xf numFmtId="38" fontId="19" fillId="0" borderId="20" xfId="9" applyFont="1" applyFill="1" applyBorder="1" applyAlignment="1">
      <alignment horizontal="center" vertical="center"/>
    </xf>
    <xf numFmtId="38" fontId="13" fillId="0" borderId="14" xfId="9" applyFont="1" applyFill="1" applyBorder="1" applyAlignment="1">
      <alignment horizontal="center" vertical="center"/>
    </xf>
    <xf numFmtId="38" fontId="19" fillId="0" borderId="15" xfId="9" applyFont="1" applyFill="1" applyBorder="1" applyAlignment="1">
      <alignment horizontal="center" vertical="center"/>
    </xf>
    <xf numFmtId="38" fontId="13" fillId="0" borderId="2" xfId="9" applyFont="1" applyFill="1" applyBorder="1" applyAlignment="1">
      <alignment horizontal="center" vertical="center"/>
    </xf>
    <xf numFmtId="38" fontId="13" fillId="0" borderId="4" xfId="9" applyFont="1" applyFill="1" applyBorder="1" applyAlignment="1">
      <alignment horizontal="center" vertical="center"/>
    </xf>
    <xf numFmtId="38" fontId="13" fillId="0" borderId="9" xfId="9" applyFont="1" applyFill="1" applyBorder="1" applyAlignment="1">
      <alignment horizontal="center" vertical="center"/>
    </xf>
    <xf numFmtId="38" fontId="15" fillId="0" borderId="17" xfId="9" applyFont="1" applyFill="1" applyBorder="1" applyAlignment="1">
      <alignment horizontal="distributed" vertical="center"/>
    </xf>
    <xf numFmtId="38" fontId="15" fillId="0" borderId="11" xfId="9" applyFont="1" applyFill="1" applyBorder="1" applyAlignment="1">
      <alignment horizontal="distributed" vertical="center"/>
    </xf>
    <xf numFmtId="38" fontId="13" fillId="0" borderId="0" xfId="9" applyFont="1" applyFill="1" applyBorder="1" applyAlignment="1">
      <alignment horizontal="distributed" vertical="center"/>
    </xf>
    <xf numFmtId="38" fontId="19" fillId="0" borderId="0" xfId="9" applyFont="1" applyFill="1" applyBorder="1" applyAlignment="1">
      <alignment vertical="center"/>
    </xf>
    <xf numFmtId="38" fontId="19" fillId="0" borderId="1" xfId="9" applyFont="1" applyFill="1" applyBorder="1" applyAlignment="1">
      <alignment vertical="center"/>
    </xf>
    <xf numFmtId="38" fontId="13" fillId="0" borderId="1" xfId="9" applyFont="1" applyFill="1" applyBorder="1" applyAlignment="1">
      <alignment horizontal="distributed" vertical="center"/>
    </xf>
    <xf numFmtId="38" fontId="13" fillId="0" borderId="1" xfId="9" applyFont="1" applyFill="1" applyBorder="1" applyAlignment="1">
      <alignment horizontal="right"/>
    </xf>
    <xf numFmtId="38" fontId="19" fillId="0" borderId="0" xfId="9" applyFont="1" applyFill="1" applyBorder="1" applyAlignment="1"/>
    <xf numFmtId="38" fontId="19" fillId="0" borderId="1" xfId="9" applyFont="1" applyFill="1" applyBorder="1" applyAlignment="1"/>
    <xf numFmtId="38" fontId="13" fillId="0" borderId="7" xfId="9" applyFont="1" applyFill="1" applyBorder="1" applyAlignment="1">
      <alignment horizontal="distributed" vertical="center" wrapText="1"/>
    </xf>
    <xf numFmtId="38" fontId="19" fillId="0" borderId="7" xfId="9" applyFont="1" applyFill="1" applyBorder="1" applyAlignment="1">
      <alignment vertical="center"/>
    </xf>
    <xf numFmtId="38" fontId="19" fillId="0" borderId="5" xfId="9" applyFont="1" applyFill="1" applyBorder="1" applyAlignment="1">
      <alignment vertical="center"/>
    </xf>
    <xf numFmtId="38" fontId="13" fillId="0" borderId="0" xfId="9" applyFont="1" applyFill="1" applyBorder="1" applyAlignment="1">
      <alignment horizontal="center"/>
    </xf>
    <xf numFmtId="38" fontId="19" fillId="0" borderId="0" xfId="9" applyFont="1" applyFill="1" applyBorder="1" applyAlignment="1">
      <alignment horizontal="center"/>
    </xf>
    <xf numFmtId="38" fontId="19" fillId="0" borderId="1" xfId="9" applyFont="1" applyFill="1" applyBorder="1" applyAlignment="1">
      <alignment horizontal="center"/>
    </xf>
    <xf numFmtId="0" fontId="13" fillId="0" borderId="0" xfId="9" applyNumberFormat="1" applyFont="1" applyFill="1" applyBorder="1" applyAlignment="1">
      <alignment horizontal="right" vertical="top"/>
    </xf>
    <xf numFmtId="0" fontId="19" fillId="0" borderId="0" xfId="9" applyNumberFormat="1" applyFont="1" applyFill="1" applyBorder="1" applyAlignment="1">
      <alignment horizontal="right" vertical="top"/>
    </xf>
    <xf numFmtId="0" fontId="19" fillId="0" borderId="1" xfId="9" applyNumberFormat="1" applyFont="1" applyFill="1" applyBorder="1" applyAlignment="1">
      <alignment horizontal="right" vertical="top"/>
    </xf>
    <xf numFmtId="38" fontId="13" fillId="0" borderId="1" xfId="9" applyFont="1" applyFill="1" applyBorder="1" applyAlignment="1">
      <alignment horizontal="center"/>
    </xf>
    <xf numFmtId="38" fontId="13" fillId="0" borderId="43" xfId="9" applyFont="1" applyFill="1" applyBorder="1" applyAlignment="1">
      <alignment horizontal="distributed" vertical="center"/>
    </xf>
    <xf numFmtId="38" fontId="19" fillId="0" borderId="43" xfId="9" applyFont="1" applyFill="1" applyBorder="1" applyAlignment="1">
      <alignment vertical="center"/>
    </xf>
    <xf numFmtId="38" fontId="19" fillId="0" borderId="44" xfId="9" applyFont="1" applyFill="1" applyBorder="1" applyAlignment="1">
      <alignment vertical="center"/>
    </xf>
    <xf numFmtId="38" fontId="17" fillId="0" borderId="49" xfId="9" applyFont="1" applyFill="1" applyBorder="1" applyAlignment="1">
      <alignment horizontal="center" vertical="center" wrapText="1"/>
    </xf>
    <xf numFmtId="38" fontId="17" fillId="0" borderId="48" xfId="9" applyFont="1" applyFill="1" applyBorder="1" applyAlignment="1">
      <alignment horizontal="center" vertical="center"/>
    </xf>
    <xf numFmtId="38" fontId="19" fillId="0" borderId="25" xfId="9" applyFont="1" applyFill="1" applyBorder="1" applyAlignment="1">
      <alignment horizontal="center" vertical="center"/>
    </xf>
    <xf numFmtId="38" fontId="19" fillId="0" borderId="8" xfId="9" applyFont="1" applyFill="1" applyBorder="1" applyAlignment="1">
      <alignment horizontal="center" vertical="center"/>
    </xf>
    <xf numFmtId="38" fontId="17" fillId="0" borderId="26" xfId="9" applyFont="1" applyFill="1" applyBorder="1" applyAlignment="1">
      <alignment horizontal="left" vertical="center" wrapText="1"/>
    </xf>
    <xf numFmtId="38" fontId="17" fillId="0" borderId="20" xfId="9" applyFont="1" applyFill="1" applyBorder="1" applyAlignment="1">
      <alignment horizontal="left" vertical="center" wrapText="1"/>
    </xf>
    <xf numFmtId="38" fontId="17" fillId="0" borderId="13" xfId="9" applyFont="1" applyFill="1" applyBorder="1" applyAlignment="1">
      <alignment horizontal="left" vertical="center" wrapText="1"/>
    </xf>
    <xf numFmtId="38" fontId="17" fillId="0" borderId="15" xfId="9" applyFont="1" applyFill="1" applyBorder="1" applyAlignment="1">
      <alignment horizontal="left" vertical="center" wrapText="1"/>
    </xf>
    <xf numFmtId="38" fontId="13" fillId="0" borderId="26" xfId="9" applyFont="1" applyFill="1" applyBorder="1" applyAlignment="1">
      <alignment horizontal="center" vertical="center"/>
    </xf>
    <xf numFmtId="38" fontId="19" fillId="0" borderId="13" xfId="9" applyFont="1" applyFill="1" applyBorder="1" applyAlignment="1">
      <alignment horizontal="center" vertical="center"/>
    </xf>
    <xf numFmtId="38" fontId="17" fillId="0" borderId="21" xfId="9" applyFont="1" applyFill="1" applyBorder="1" applyAlignment="1">
      <alignment wrapText="1"/>
    </xf>
    <xf numFmtId="38" fontId="17" fillId="0" borderId="13" xfId="9" applyFont="1" applyFill="1" applyBorder="1" applyAlignment="1">
      <alignment wrapText="1"/>
    </xf>
    <xf numFmtId="38" fontId="17" fillId="0" borderId="14" xfId="9" applyFont="1" applyFill="1" applyBorder="1" applyAlignment="1">
      <alignment wrapText="1"/>
    </xf>
    <xf numFmtId="38" fontId="13" fillId="0" borderId="10" xfId="9" applyFont="1" applyFill="1" applyBorder="1" applyAlignment="1">
      <alignment horizontal="center" vertical="center" wrapText="1"/>
    </xf>
    <xf numFmtId="38" fontId="19" fillId="0" borderId="9" xfId="9" applyFont="1" applyFill="1" applyBorder="1" applyAlignment="1">
      <alignment horizontal="center" vertical="center" wrapText="1"/>
    </xf>
    <xf numFmtId="38" fontId="17" fillId="0" borderId="9" xfId="9" applyFont="1" applyFill="1" applyBorder="1" applyAlignment="1">
      <alignment horizontal="center" vertical="center" wrapText="1"/>
    </xf>
    <xf numFmtId="38" fontId="15" fillId="0" borderId="0" xfId="9" applyFont="1" applyFill="1" applyBorder="1" applyAlignment="1">
      <alignment horizontal="center" vertical="center"/>
    </xf>
    <xf numFmtId="38" fontId="15" fillId="0" borderId="1" xfId="9" applyFont="1" applyFill="1" applyBorder="1" applyAlignment="1">
      <alignment horizontal="center" vertical="center"/>
    </xf>
    <xf numFmtId="38" fontId="19" fillId="0" borderId="21" xfId="9" applyFont="1" applyFill="1" applyBorder="1" applyAlignment="1">
      <alignment horizontal="center" vertical="center"/>
    </xf>
    <xf numFmtId="38" fontId="19" fillId="0" borderId="14" xfId="9" applyFont="1" applyFill="1" applyBorder="1" applyAlignment="1">
      <alignment horizontal="center" vertical="center"/>
    </xf>
    <xf numFmtId="38" fontId="19" fillId="0" borderId="0" xfId="9" applyFont="1" applyFill="1" applyBorder="1" applyAlignment="1">
      <alignment horizontal="center" vertical="center"/>
    </xf>
    <xf numFmtId="38" fontId="19" fillId="0" borderId="1" xfId="9" applyFont="1" applyFill="1" applyBorder="1" applyAlignment="1">
      <alignment horizontal="center" vertical="center"/>
    </xf>
    <xf numFmtId="38" fontId="13" fillId="0" borderId="7" xfId="9" applyFont="1" applyFill="1" applyBorder="1" applyAlignment="1">
      <alignment horizontal="center" vertical="center"/>
    </xf>
    <xf numFmtId="38" fontId="19" fillId="0" borderId="7" xfId="9" applyFont="1" applyFill="1" applyBorder="1" applyAlignment="1">
      <alignment horizontal="center" vertical="center"/>
    </xf>
    <xf numFmtId="38" fontId="19" fillId="0" borderId="5" xfId="9" applyFont="1" applyFill="1" applyBorder="1" applyAlignment="1">
      <alignment horizontal="center" vertical="center"/>
    </xf>
    <xf numFmtId="38" fontId="13" fillId="0" borderId="10" xfId="9" applyFont="1" applyFill="1" applyBorder="1" applyAlignment="1">
      <alignment horizontal="center" vertical="center"/>
    </xf>
    <xf numFmtId="38" fontId="19" fillId="0" borderId="23" xfId="9" applyFont="1" applyFill="1" applyBorder="1" applyAlignment="1">
      <alignment horizontal="center" vertical="center"/>
    </xf>
    <xf numFmtId="38" fontId="19" fillId="0" borderId="9" xfId="9" applyFont="1" applyFill="1" applyBorder="1" applyAlignment="1">
      <alignment horizontal="center" vertical="center"/>
    </xf>
    <xf numFmtId="38" fontId="16" fillId="0" borderId="51" xfId="9" applyFont="1" applyFill="1" applyBorder="1" applyAlignment="1">
      <alignment horizontal="distributed" vertical="center"/>
    </xf>
    <xf numFmtId="38" fontId="13" fillId="0" borderId="7" xfId="9" applyFont="1" applyFill="1" applyBorder="1" applyAlignment="1">
      <alignment horizontal="distributed" wrapText="1"/>
    </xf>
    <xf numFmtId="38" fontId="13" fillId="0" borderId="7" xfId="9" applyFont="1" applyFill="1" applyBorder="1" applyAlignment="1">
      <alignment horizontal="distributed"/>
    </xf>
    <xf numFmtId="38" fontId="13" fillId="0" borderId="5" xfId="9" applyFont="1" applyFill="1" applyBorder="1" applyAlignment="1">
      <alignment horizontal="distributed"/>
    </xf>
    <xf numFmtId="38" fontId="13" fillId="0" borderId="6" xfId="9" applyFont="1" applyFill="1" applyBorder="1" applyAlignment="1">
      <alignment horizontal="distributed" wrapText="1"/>
    </xf>
    <xf numFmtId="38" fontId="17" fillId="0" borderId="41" xfId="9" applyFont="1" applyFill="1" applyBorder="1" applyAlignment="1">
      <alignment horizontal="center" vertical="center" textRotation="255"/>
    </xf>
    <xf numFmtId="38" fontId="17" fillId="0" borderId="1" xfId="9" applyFont="1" applyFill="1" applyBorder="1" applyAlignment="1">
      <alignment horizontal="center" vertical="center" textRotation="255"/>
    </xf>
    <xf numFmtId="38" fontId="17" fillId="0" borderId="44" xfId="9" applyFont="1" applyFill="1" applyBorder="1" applyAlignment="1">
      <alignment horizontal="center" vertical="center" textRotation="255"/>
    </xf>
    <xf numFmtId="38" fontId="16" fillId="0" borderId="42" xfId="9" applyFont="1" applyFill="1" applyBorder="1" applyAlignment="1">
      <alignment horizontal="center" vertical="center" wrapText="1"/>
    </xf>
    <xf numFmtId="38" fontId="16" fillId="0" borderId="41" xfId="9" applyFont="1" applyFill="1" applyBorder="1" applyAlignment="1">
      <alignment horizontal="center" vertical="center"/>
    </xf>
    <xf numFmtId="38" fontId="17" fillId="0" borderId="52" xfId="9" applyFont="1" applyFill="1" applyBorder="1" applyAlignment="1">
      <alignment horizontal="center" vertical="center" textRotation="255"/>
    </xf>
    <xf numFmtId="38" fontId="17" fillId="0" borderId="18" xfId="9" applyFont="1" applyFill="1" applyBorder="1" applyAlignment="1">
      <alignment horizontal="center" vertical="center" textRotation="255"/>
    </xf>
    <xf numFmtId="38" fontId="17" fillId="0" borderId="50" xfId="9" applyFont="1" applyFill="1" applyBorder="1" applyAlignment="1">
      <alignment horizontal="center" vertical="center" textRotation="255"/>
    </xf>
    <xf numFmtId="38" fontId="22" fillId="0" borderId="51" xfId="9" applyFont="1" applyFill="1" applyBorder="1" applyAlignment="1">
      <alignment vertical="center" wrapText="1"/>
    </xf>
    <xf numFmtId="38" fontId="22" fillId="0" borderId="44" xfId="9" applyFont="1" applyFill="1" applyBorder="1" applyAlignment="1">
      <alignment vertical="center" wrapText="1"/>
    </xf>
    <xf numFmtId="38" fontId="13" fillId="0" borderId="0" xfId="9" applyFont="1" applyFill="1" applyBorder="1" applyAlignment="1">
      <alignment horizontal="distributed"/>
    </xf>
    <xf numFmtId="38" fontId="13" fillId="0" borderId="1" xfId="9" applyFont="1" applyFill="1" applyBorder="1" applyAlignment="1">
      <alignment horizontal="distributed"/>
    </xf>
    <xf numFmtId="38" fontId="13" fillId="0" borderId="16" xfId="9" applyFont="1" applyFill="1" applyBorder="1" applyAlignment="1">
      <alignment horizontal="distributed"/>
    </xf>
    <xf numFmtId="38" fontId="17" fillId="0" borderId="16" xfId="9" applyFont="1" applyFill="1" applyBorder="1" applyAlignment="1">
      <alignment horizontal="left"/>
    </xf>
    <xf numFmtId="38" fontId="17" fillId="0" borderId="0" xfId="9" applyFont="1" applyFill="1" applyBorder="1" applyAlignment="1">
      <alignment horizontal="left"/>
    </xf>
    <xf numFmtId="38" fontId="16" fillId="0" borderId="0" xfId="9" applyFont="1" applyFill="1" applyBorder="1" applyAlignment="1">
      <alignment horizontal="center" vertical="center"/>
    </xf>
    <xf numFmtId="38" fontId="16" fillId="0" borderId="1" xfId="9" applyFont="1" applyFill="1" applyBorder="1" applyAlignment="1">
      <alignment horizontal="center" vertical="center"/>
    </xf>
    <xf numFmtId="38" fontId="16" fillId="0" borderId="16" xfId="9" applyFont="1" applyFill="1" applyBorder="1" applyAlignment="1">
      <alignment vertical="center" wrapText="1"/>
    </xf>
    <xf numFmtId="38" fontId="16" fillId="0" borderId="16" xfId="9" applyFont="1" applyFill="1" applyBorder="1" applyAlignment="1">
      <alignment horizontal="distributed" vertical="center"/>
    </xf>
    <xf numFmtId="38" fontId="12" fillId="0" borderId="1" xfId="9" applyFont="1" applyFill="1" applyBorder="1" applyAlignment="1">
      <alignment horizontal="right" vertical="center" wrapText="1"/>
    </xf>
    <xf numFmtId="38" fontId="12" fillId="0" borderId="16" xfId="9" applyFont="1" applyFill="1" applyBorder="1" applyAlignment="1">
      <alignment horizontal="left" vertical="center" wrapText="1"/>
    </xf>
    <xf numFmtId="38" fontId="12" fillId="0" borderId="0" xfId="9" applyFont="1" applyFill="1" applyBorder="1" applyAlignment="1">
      <alignment horizontal="left" vertical="center" wrapText="1"/>
    </xf>
    <xf numFmtId="38" fontId="17" fillId="0" borderId="16" xfId="9" applyFont="1" applyFill="1" applyBorder="1" applyAlignment="1">
      <alignment horizontal="left" vertical="center"/>
    </xf>
    <xf numFmtId="38" fontId="17" fillId="0" borderId="0" xfId="9" applyFont="1" applyFill="1" applyBorder="1" applyAlignment="1">
      <alignment horizontal="left" vertical="center"/>
    </xf>
    <xf numFmtId="38" fontId="17" fillId="0" borderId="16" xfId="9" applyFont="1" applyFill="1" applyBorder="1" applyAlignment="1">
      <alignment horizontal="left" vertical="center" wrapText="1"/>
    </xf>
    <xf numFmtId="38" fontId="17" fillId="0" borderId="0" xfId="9" applyFont="1" applyFill="1" applyBorder="1" applyAlignment="1">
      <alignment horizontal="left" vertical="center" wrapText="1"/>
    </xf>
    <xf numFmtId="38" fontId="12" fillId="0" borderId="16" xfId="9" applyFont="1" applyFill="1" applyBorder="1" applyAlignment="1">
      <alignment horizontal="left" vertical="center"/>
    </xf>
    <xf numFmtId="38" fontId="12" fillId="0" borderId="0" xfId="9" applyFont="1" applyFill="1" applyBorder="1" applyAlignment="1">
      <alignment horizontal="left" vertical="center"/>
    </xf>
    <xf numFmtId="38" fontId="15" fillId="0" borderId="12" xfId="9" applyFont="1" applyFill="1" applyBorder="1" applyAlignment="1">
      <alignment horizontal="distributed" vertical="center"/>
    </xf>
    <xf numFmtId="38" fontId="16" fillId="0" borderId="16" xfId="9" applyFont="1" applyFill="1" applyBorder="1" applyAlignment="1">
      <alignment vertical="center"/>
    </xf>
    <xf numFmtId="38" fontId="12" fillId="0" borderId="16" xfId="9" applyFont="1" applyFill="1" applyBorder="1" applyAlignment="1">
      <alignment horizontal="left"/>
    </xf>
    <xf numFmtId="38" fontId="12" fillId="0" borderId="0" xfId="9" applyFont="1" applyFill="1" applyBorder="1" applyAlignment="1">
      <alignment horizontal="left"/>
    </xf>
    <xf numFmtId="38" fontId="13" fillId="0" borderId="0" xfId="9" applyFont="1" applyFill="1" applyBorder="1" applyAlignment="1">
      <alignment horizontal="center" vertical="center"/>
    </xf>
    <xf numFmtId="38" fontId="13" fillId="0" borderId="16" xfId="9" applyFont="1" applyFill="1" applyBorder="1" applyAlignment="1">
      <alignment horizontal="center" vertical="center"/>
    </xf>
    <xf numFmtId="38" fontId="13" fillId="0" borderId="7" xfId="9" applyFont="1" applyFill="1" applyBorder="1" applyAlignment="1">
      <alignment horizontal="distributed" vertical="center"/>
    </xf>
    <xf numFmtId="38" fontId="19" fillId="0" borderId="7" xfId="9" applyFont="1" applyFill="1" applyBorder="1" applyAlignment="1">
      <alignment horizontal="distributed" vertical="center"/>
    </xf>
    <xf numFmtId="38" fontId="19" fillId="0" borderId="5" xfId="9" applyFont="1" applyFill="1" applyBorder="1" applyAlignment="1">
      <alignment horizontal="distributed" vertical="center"/>
    </xf>
    <xf numFmtId="38" fontId="17" fillId="0" borderId="0" xfId="9" applyFont="1" applyFill="1" applyBorder="1" applyAlignment="1">
      <alignment horizontal="distributed" vertical="center"/>
    </xf>
    <xf numFmtId="38" fontId="17" fillId="0" borderId="1" xfId="9" applyFont="1" applyFill="1" applyBorder="1" applyAlignment="1">
      <alignment horizontal="distributed" vertical="center"/>
    </xf>
    <xf numFmtId="38" fontId="13" fillId="0" borderId="42" xfId="9" applyFont="1" applyFill="1" applyBorder="1" applyAlignment="1"/>
    <xf numFmtId="38" fontId="13" fillId="0" borderId="0" xfId="9" applyFont="1" applyFill="1" applyBorder="1" applyAlignment="1"/>
    <xf numFmtId="38" fontId="13" fillId="0" borderId="43" xfId="9" applyFont="1" applyFill="1" applyBorder="1" applyAlignment="1"/>
    <xf numFmtId="38" fontId="13" fillId="0" borderId="0" xfId="9" applyFont="1" applyFill="1" applyAlignment="1"/>
    <xf numFmtId="38" fontId="15" fillId="0" borderId="17" xfId="9" applyFont="1" applyFill="1" applyBorder="1" applyAlignment="1">
      <alignment horizontal="center" vertical="center"/>
    </xf>
    <xf numFmtId="38" fontId="19" fillId="0" borderId="17" xfId="9" applyFont="1" applyFill="1" applyBorder="1" applyAlignment="1">
      <alignment horizontal="center" vertical="center"/>
    </xf>
    <xf numFmtId="38" fontId="19" fillId="0" borderId="11" xfId="9" applyFont="1" applyFill="1" applyBorder="1" applyAlignment="1">
      <alignment horizontal="center" vertical="center"/>
    </xf>
    <xf numFmtId="38" fontId="13" fillId="0" borderId="42" xfId="9" applyFont="1" applyFill="1" applyBorder="1" applyAlignment="1">
      <alignment horizontal="distributed" vertical="center"/>
    </xf>
    <xf numFmtId="38" fontId="13" fillId="0" borderId="41" xfId="9" applyFont="1" applyFill="1" applyBorder="1" applyAlignment="1">
      <alignment horizontal="distributed" vertical="center"/>
    </xf>
    <xf numFmtId="38" fontId="12" fillId="0" borderId="18" xfId="9" applyFont="1" applyFill="1" applyBorder="1" applyAlignment="1">
      <alignment horizontal="distributed" vertical="center"/>
    </xf>
    <xf numFmtId="38" fontId="12" fillId="0" borderId="50" xfId="9" applyFont="1" applyFill="1" applyBorder="1" applyAlignment="1">
      <alignment horizontal="distributed" vertical="center"/>
    </xf>
    <xf numFmtId="38" fontId="13" fillId="0" borderId="16" xfId="9" applyFont="1" applyFill="1" applyBorder="1" applyAlignment="1"/>
    <xf numFmtId="38" fontId="13" fillId="0" borderId="51" xfId="9" applyFont="1" applyFill="1" applyBorder="1" applyAlignment="1"/>
    <xf numFmtId="38" fontId="13" fillId="0" borderId="5" xfId="9" applyFont="1" applyFill="1" applyBorder="1" applyAlignment="1">
      <alignment horizontal="distributed" vertical="center" wrapText="1"/>
    </xf>
    <xf numFmtId="38" fontId="17" fillId="0" borderId="0" xfId="9" applyFont="1" applyFill="1" applyBorder="1" applyAlignment="1">
      <alignment horizontal="center" vertical="center" wrapText="1"/>
    </xf>
    <xf numFmtId="38" fontId="13" fillId="0" borderId="0" xfId="9" applyFont="1" applyFill="1" applyBorder="1" applyAlignment="1">
      <alignment horizontal="left" vertical="center" wrapText="1" shrinkToFit="1"/>
    </xf>
    <xf numFmtId="38" fontId="13" fillId="0" borderId="1" xfId="9" applyFont="1" applyFill="1" applyBorder="1" applyAlignment="1">
      <alignment horizontal="left" vertical="center" wrapText="1" shrinkToFit="1"/>
    </xf>
    <xf numFmtId="38" fontId="13" fillId="0" borderId="0" xfId="9" applyFont="1" applyFill="1" applyBorder="1" applyAlignment="1">
      <alignment horizontal="distributed" vertical="center" wrapText="1"/>
    </xf>
    <xf numFmtId="38" fontId="13" fillId="0" borderId="1" xfId="9" applyFont="1" applyFill="1" applyBorder="1" applyAlignment="1">
      <alignment horizontal="distributed" vertical="center" wrapText="1"/>
    </xf>
    <xf numFmtId="38" fontId="13" fillId="0" borderId="0" xfId="9" applyFont="1" applyFill="1" applyBorder="1" applyAlignment="1">
      <alignment horizontal="right" vertical="center"/>
    </xf>
    <xf numFmtId="38" fontId="13" fillId="0" borderId="1" xfId="9" applyFont="1" applyFill="1" applyBorder="1" applyAlignment="1">
      <alignment horizontal="right" vertical="center"/>
    </xf>
    <xf numFmtId="38" fontId="13" fillId="0" borderId="0" xfId="9" applyFont="1" applyFill="1" applyBorder="1" applyAlignment="1">
      <alignment horizontal="right" vertical="center" wrapText="1"/>
    </xf>
    <xf numFmtId="38" fontId="13" fillId="0" borderId="44" xfId="9" applyFont="1" applyFill="1" applyBorder="1" applyAlignment="1">
      <alignment horizontal="distributed" vertical="center"/>
    </xf>
    <xf numFmtId="38" fontId="13" fillId="0" borderId="41" xfId="9" applyFont="1" applyFill="1" applyBorder="1" applyAlignment="1">
      <alignment horizontal="center" vertical="center" textRotation="255"/>
    </xf>
    <xf numFmtId="38" fontId="13" fillId="0" borderId="1" xfId="9" applyFont="1" applyFill="1" applyBorder="1" applyAlignment="1">
      <alignment horizontal="center" vertical="center" textRotation="255"/>
    </xf>
    <xf numFmtId="38" fontId="13" fillId="0" borderId="44" xfId="9" applyFont="1" applyFill="1" applyBorder="1" applyAlignment="1">
      <alignment horizontal="center" vertical="center" textRotation="255"/>
    </xf>
    <xf numFmtId="38" fontId="17" fillId="0" borderId="52" xfId="9" applyFont="1" applyFill="1" applyBorder="1" applyAlignment="1">
      <alignment horizontal="distributed" vertical="center"/>
    </xf>
    <xf numFmtId="38" fontId="17" fillId="0" borderId="18" xfId="9" applyFont="1" applyFill="1" applyBorder="1" applyAlignment="1">
      <alignment horizontal="distributed" vertical="center"/>
    </xf>
    <xf numFmtId="38" fontId="17" fillId="0" borderId="53" xfId="9" applyFont="1" applyFill="1" applyBorder="1" applyAlignment="1"/>
    <xf numFmtId="38" fontId="17" fillId="0" borderId="16" xfId="9" applyFont="1" applyFill="1" applyBorder="1" applyAlignment="1"/>
    <xf numFmtId="38" fontId="15" fillId="0" borderId="11" xfId="9"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13" fillId="0" borderId="3" xfId="0" applyFont="1" applyFill="1" applyBorder="1" applyAlignment="1">
      <alignment horizontal="distributed" vertical="center" wrapText="1"/>
    </xf>
    <xf numFmtId="0" fontId="13" fillId="0" borderId="8" xfId="0" applyFont="1" applyFill="1" applyBorder="1" applyAlignment="1">
      <alignment horizontal="distributed" vertical="center" wrapText="1"/>
    </xf>
    <xf numFmtId="0" fontId="15" fillId="0" borderId="0" xfId="0" applyFont="1" applyFill="1" applyBorder="1" applyAlignment="1">
      <alignment horizontal="center"/>
    </xf>
    <xf numFmtId="49" fontId="14" fillId="0" borderId="0" xfId="0" applyNumberFormat="1" applyFont="1" applyFill="1" applyAlignment="1">
      <alignment horizontal="center"/>
    </xf>
    <xf numFmtId="49" fontId="13" fillId="0" borderId="25" xfId="0" applyNumberFormat="1" applyFont="1" applyFill="1" applyBorder="1" applyAlignment="1">
      <alignment horizontal="distributed" vertical="center" wrapText="1"/>
    </xf>
    <xf numFmtId="49" fontId="13" fillId="0" borderId="8" xfId="0" applyNumberFormat="1" applyFont="1" applyFill="1" applyBorder="1" applyAlignment="1">
      <alignment horizontal="distributed" vertical="center" wrapText="1"/>
    </xf>
    <xf numFmtId="0" fontId="15" fillId="0" borderId="17" xfId="0" applyFont="1" applyFill="1" applyBorder="1" applyAlignment="1">
      <alignment horizontal="center" vertical="center"/>
    </xf>
    <xf numFmtId="49" fontId="17" fillId="0" borderId="0" xfId="0" applyNumberFormat="1" applyFont="1" applyFill="1" applyAlignment="1">
      <alignment horizontal="center" vertical="center"/>
    </xf>
    <xf numFmtId="49" fontId="17" fillId="0" borderId="16" xfId="0" applyNumberFormat="1" applyFont="1" applyFill="1" applyBorder="1" applyAlignment="1">
      <alignment horizontal="center" vertical="center"/>
    </xf>
    <xf numFmtId="0" fontId="17" fillId="0" borderId="24" xfId="0" applyFont="1" applyFill="1" applyBorder="1" applyAlignment="1">
      <alignment horizontal="center" vertical="center"/>
    </xf>
    <xf numFmtId="0" fontId="19" fillId="0" borderId="22" xfId="0" applyFont="1" applyFill="1" applyBorder="1" applyAlignment="1">
      <alignment horizontal="center" vertical="center"/>
    </xf>
    <xf numFmtId="0" fontId="21" fillId="0" borderId="24"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7" fillId="0" borderId="3" xfId="6" applyFont="1" applyFill="1" applyBorder="1" applyAlignment="1">
      <alignment horizontal="center" vertical="center"/>
    </xf>
    <xf numFmtId="0" fontId="17" fillId="0" borderId="25" xfId="6" applyFont="1" applyFill="1" applyBorder="1" applyAlignment="1">
      <alignment horizontal="center" vertical="center"/>
    </xf>
    <xf numFmtId="0" fontId="17" fillId="0" borderId="8" xfId="6" applyFont="1" applyFill="1" applyBorder="1" applyAlignment="1">
      <alignment horizontal="center" vertical="center"/>
    </xf>
    <xf numFmtId="0" fontId="17" fillId="0" borderId="3"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8" xfId="0" applyFont="1" applyFill="1" applyBorder="1" applyAlignment="1">
      <alignment horizontal="center" vertical="center"/>
    </xf>
    <xf numFmtId="49" fontId="17" fillId="0" borderId="1" xfId="0" applyNumberFormat="1" applyFont="1" applyFill="1" applyBorder="1" applyAlignment="1">
      <alignment horizontal="left" vertical="center"/>
    </xf>
    <xf numFmtId="0" fontId="17" fillId="0" borderId="12"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6"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18" xfId="0" applyFont="1" applyFill="1" applyBorder="1" applyAlignment="1">
      <alignment horizontal="distributed" vertical="center"/>
    </xf>
    <xf numFmtId="0" fontId="17" fillId="0" borderId="15" xfId="0" applyFont="1" applyFill="1" applyBorder="1" applyAlignment="1">
      <alignment horizontal="center" vertical="center"/>
    </xf>
    <xf numFmtId="0" fontId="21" fillId="0" borderId="18"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9" fillId="0" borderId="40" xfId="0" applyFont="1" applyFill="1" applyBorder="1" applyAlignment="1">
      <alignment horizontal="center" vertical="center" wrapText="1"/>
    </xf>
    <xf numFmtId="0" fontId="29" fillId="0" borderId="39" xfId="0" applyFont="1" applyFill="1" applyBorder="1" applyAlignment="1">
      <alignment horizontal="center" vertical="center" wrapText="1"/>
    </xf>
    <xf numFmtId="49" fontId="17" fillId="0" borderId="26" xfId="0" applyNumberFormat="1" applyFont="1" applyFill="1" applyBorder="1" applyAlignment="1">
      <alignment horizontal="center" vertical="center"/>
    </xf>
    <xf numFmtId="0" fontId="19" fillId="0" borderId="13" xfId="0" applyFont="1" applyFill="1" applyBorder="1" applyAlignment="1">
      <alignment horizontal="center" vertical="center"/>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49" fontId="17" fillId="0" borderId="20"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7"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2" xfId="0" applyFont="1" applyFill="1" applyBorder="1" applyAlignment="1">
      <alignment horizontal="center" vertical="center" wrapText="1"/>
    </xf>
    <xf numFmtId="49" fontId="3" fillId="0" borderId="20" xfId="0" applyNumberFormat="1" applyFont="1" applyBorder="1" applyAlignment="1">
      <alignment horizontal="center" vertical="center"/>
    </xf>
    <xf numFmtId="49" fontId="3" fillId="0" borderId="15" xfId="0" applyNumberFormat="1" applyFont="1" applyBorder="1" applyAlignment="1">
      <alignment horizontal="center" vertical="center"/>
    </xf>
    <xf numFmtId="176" fontId="13" fillId="0" borderId="0" xfId="0" applyNumberFormat="1" applyFont="1" applyFill="1" applyBorder="1" applyAlignment="1">
      <alignment horizontal="center"/>
    </xf>
    <xf numFmtId="178" fontId="13" fillId="0" borderId="0" xfId="0" applyNumberFormat="1" applyFont="1" applyFill="1" applyBorder="1" applyAlignment="1">
      <alignment horizontal="center"/>
    </xf>
    <xf numFmtId="0" fontId="17" fillId="0" borderId="10" xfId="0" applyFont="1" applyFill="1" applyBorder="1" applyAlignment="1">
      <alignment horizontal="center" vertical="center"/>
    </xf>
    <xf numFmtId="0" fontId="19" fillId="0" borderId="23" xfId="0" applyFont="1" applyFill="1" applyBorder="1" applyAlignment="1">
      <alignment horizontal="center" vertical="center"/>
    </xf>
    <xf numFmtId="176" fontId="15" fillId="0" borderId="7" xfId="0" applyNumberFormat="1" applyFont="1" applyFill="1" applyBorder="1" applyAlignment="1">
      <alignment horizontal="center"/>
    </xf>
    <xf numFmtId="178" fontId="15" fillId="0" borderId="7" xfId="0" applyNumberFormat="1" applyFont="1" applyFill="1" applyBorder="1" applyAlignment="1">
      <alignment horizontal="center"/>
    </xf>
  </cellXfs>
  <cellStyles count="10">
    <cellStyle name="桁区切り" xfId="1" builtinId="6"/>
    <cellStyle name="桁区切り 2" xfId="2" xr:uid="{00000000-0005-0000-0000-000001000000}"/>
    <cellStyle name="桁区切り 2 2" xfId="3" xr:uid="{00000000-0005-0000-0000-000002000000}"/>
    <cellStyle name="桁区切り 2 2 2" xfId="9" xr:uid="{F94E6AF7-C932-40FF-865F-5AB76E941A94}"/>
    <cellStyle name="桁区切り 2 3" xfId="5" xr:uid="{00000000-0005-0000-0000-000003000000}"/>
    <cellStyle name="標準" xfId="0" builtinId="0"/>
    <cellStyle name="標準 2" xfId="4" xr:uid="{00000000-0005-0000-0000-000005000000}"/>
    <cellStyle name="標準 2 2" xfId="7" xr:uid="{284B7EA4-9A2E-4975-A8BE-4C811017D694}"/>
    <cellStyle name="標準 2 3" xfId="8" xr:uid="{87A35F34-7332-4541-A61B-8D560E5D7881}"/>
    <cellStyle name="標準 6" xfId="6" xr:uid="{00000000-0005-0000-0000-00000600000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6</c:v>
                </c:pt>
              </c:strCache>
            </c:strRef>
          </c:cat>
          <c:val>
            <c:numRef>
              <c:f>'P56-P59'!$I$82:$I$112</c:f>
              <c:numCache>
                <c:formatCode>#,##0_ </c:formatCode>
                <c:ptCount val="31"/>
                <c:pt idx="0">
                  <c:v>13682</c:v>
                </c:pt>
                <c:pt idx="1">
                  <c:v>13642</c:v>
                </c:pt>
                <c:pt idx="2">
                  <c:v>13417</c:v>
                </c:pt>
                <c:pt idx="3">
                  <c:v>13214</c:v>
                </c:pt>
                <c:pt idx="4">
                  <c:v>13015</c:v>
                </c:pt>
                <c:pt idx="5">
                  <c:v>12964</c:v>
                </c:pt>
                <c:pt idx="6">
                  <c:v>12863</c:v>
                </c:pt>
                <c:pt idx="7">
                  <c:v>12764</c:v>
                </c:pt>
                <c:pt idx="8">
                  <c:v>12561</c:v>
                </c:pt>
                <c:pt idx="9">
                  <c:v>12435</c:v>
                </c:pt>
                <c:pt idx="10">
                  <c:v>12394</c:v>
                </c:pt>
                <c:pt idx="11">
                  <c:v>12250</c:v>
                </c:pt>
                <c:pt idx="12">
                  <c:v>12128</c:v>
                </c:pt>
                <c:pt idx="13">
                  <c:v>12042</c:v>
                </c:pt>
                <c:pt idx="14">
                  <c:v>12026</c:v>
                </c:pt>
                <c:pt idx="15">
                  <c:v>12045</c:v>
                </c:pt>
                <c:pt idx="16">
                  <c:v>12193</c:v>
                </c:pt>
                <c:pt idx="17">
                  <c:v>12135</c:v>
                </c:pt>
                <c:pt idx="18">
                  <c:v>12256</c:v>
                </c:pt>
                <c:pt idx="19">
                  <c:v>12183</c:v>
                </c:pt>
                <c:pt idx="20">
                  <c:v>12349</c:v>
                </c:pt>
                <c:pt idx="21">
                  <c:v>12430</c:v>
                </c:pt>
                <c:pt idx="22">
                  <c:v>12466</c:v>
                </c:pt>
                <c:pt idx="23">
                  <c:v>12516</c:v>
                </c:pt>
                <c:pt idx="24">
                  <c:v>12486</c:v>
                </c:pt>
                <c:pt idx="25">
                  <c:v>12369</c:v>
                </c:pt>
                <c:pt idx="26">
                  <c:v>12354</c:v>
                </c:pt>
                <c:pt idx="27">
                  <c:v>12252</c:v>
                </c:pt>
                <c:pt idx="28">
                  <c:v>12211</c:v>
                </c:pt>
                <c:pt idx="29">
                  <c:v>12244</c:v>
                </c:pt>
                <c:pt idx="30">
                  <c:v>12308</c:v>
                </c:pt>
              </c:numCache>
            </c:numRef>
          </c:val>
          <c:smooth val="0"/>
          <c:extLst>
            <c:ext xmlns:c16="http://schemas.microsoft.com/office/drawing/2014/chart" uri="{C3380CC4-5D6E-409C-BE32-E72D297353CC}">
              <c16:uniqueId val="{00000000-C634-4201-9872-9FCBE847415A}"/>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6</c:v>
                </c:pt>
              </c:strCache>
            </c:strRef>
          </c:cat>
          <c:val>
            <c:numRef>
              <c:f>'P56-P59'!$I$114:$I$144</c:f>
              <c:numCache>
                <c:formatCode>#,##0_ </c:formatCode>
                <c:ptCount val="31"/>
                <c:pt idx="0">
                  <c:v>10081</c:v>
                </c:pt>
                <c:pt idx="1">
                  <c:v>10050</c:v>
                </c:pt>
                <c:pt idx="2">
                  <c:v>9877</c:v>
                </c:pt>
                <c:pt idx="3">
                  <c:v>9732</c:v>
                </c:pt>
                <c:pt idx="4">
                  <c:v>9576</c:v>
                </c:pt>
                <c:pt idx="5">
                  <c:v>9525</c:v>
                </c:pt>
                <c:pt idx="6">
                  <c:v>9478</c:v>
                </c:pt>
                <c:pt idx="7">
                  <c:v>9435</c:v>
                </c:pt>
                <c:pt idx="8">
                  <c:v>9265</c:v>
                </c:pt>
                <c:pt idx="9">
                  <c:v>9153</c:v>
                </c:pt>
                <c:pt idx="10">
                  <c:v>9076</c:v>
                </c:pt>
                <c:pt idx="11">
                  <c:v>8936</c:v>
                </c:pt>
                <c:pt idx="12">
                  <c:v>8824</c:v>
                </c:pt>
                <c:pt idx="13">
                  <c:v>8753</c:v>
                </c:pt>
                <c:pt idx="14">
                  <c:v>8712</c:v>
                </c:pt>
                <c:pt idx="15">
                  <c:v>8720</c:v>
                </c:pt>
                <c:pt idx="16">
                  <c:v>8872</c:v>
                </c:pt>
                <c:pt idx="17">
                  <c:v>8831</c:v>
                </c:pt>
                <c:pt idx="18">
                  <c:v>8912</c:v>
                </c:pt>
                <c:pt idx="19">
                  <c:v>8839</c:v>
                </c:pt>
                <c:pt idx="20">
                  <c:v>8987</c:v>
                </c:pt>
                <c:pt idx="21">
                  <c:v>9012</c:v>
                </c:pt>
                <c:pt idx="22">
                  <c:v>9010</c:v>
                </c:pt>
                <c:pt idx="23">
                  <c:v>9023</c:v>
                </c:pt>
                <c:pt idx="24">
                  <c:v>8980</c:v>
                </c:pt>
                <c:pt idx="25">
                  <c:v>8873</c:v>
                </c:pt>
                <c:pt idx="26">
                  <c:v>8855</c:v>
                </c:pt>
                <c:pt idx="27">
                  <c:v>8725</c:v>
                </c:pt>
                <c:pt idx="28">
                  <c:v>8662</c:v>
                </c:pt>
                <c:pt idx="29">
                  <c:v>8672</c:v>
                </c:pt>
                <c:pt idx="30">
                  <c:v>8734</c:v>
                </c:pt>
              </c:numCache>
            </c:numRef>
          </c:val>
          <c:smooth val="0"/>
          <c:extLst>
            <c:ext xmlns:c16="http://schemas.microsoft.com/office/drawing/2014/chart" uri="{C3380CC4-5D6E-409C-BE32-E72D297353CC}">
              <c16:uniqueId val="{00000001-C634-4201-9872-9FCBE847415A}"/>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6</c:v>
                </c:pt>
              </c:strCache>
            </c:strRef>
          </c:cat>
          <c:val>
            <c:numRef>
              <c:f>'P56-P59'!$F$82:$F$112</c:f>
              <c:numCache>
                <c:formatCode>#,##0_ </c:formatCode>
                <c:ptCount val="31"/>
                <c:pt idx="0">
                  <c:v>21573</c:v>
                </c:pt>
                <c:pt idx="1">
                  <c:v>21473</c:v>
                </c:pt>
                <c:pt idx="2">
                  <c:v>21167</c:v>
                </c:pt>
                <c:pt idx="3">
                  <c:v>20949</c:v>
                </c:pt>
                <c:pt idx="4">
                  <c:v>20814</c:v>
                </c:pt>
                <c:pt idx="5">
                  <c:v>20707</c:v>
                </c:pt>
                <c:pt idx="6">
                  <c:v>20489</c:v>
                </c:pt>
                <c:pt idx="7">
                  <c:v>20565</c:v>
                </c:pt>
                <c:pt idx="8">
                  <c:v>20712</c:v>
                </c:pt>
                <c:pt idx="9">
                  <c:v>21029</c:v>
                </c:pt>
                <c:pt idx="10">
                  <c:v>21301</c:v>
                </c:pt>
                <c:pt idx="11">
                  <c:v>21662</c:v>
                </c:pt>
                <c:pt idx="12">
                  <c:v>21901</c:v>
                </c:pt>
                <c:pt idx="13">
                  <c:v>22205</c:v>
                </c:pt>
                <c:pt idx="14">
                  <c:v>22806</c:v>
                </c:pt>
                <c:pt idx="15">
                  <c:v>22904</c:v>
                </c:pt>
                <c:pt idx="16">
                  <c:v>22924</c:v>
                </c:pt>
                <c:pt idx="17">
                  <c:v>22942</c:v>
                </c:pt>
                <c:pt idx="18">
                  <c:v>22983</c:v>
                </c:pt>
                <c:pt idx="19">
                  <c:v>23077</c:v>
                </c:pt>
                <c:pt idx="20">
                  <c:v>23170</c:v>
                </c:pt>
                <c:pt idx="21">
                  <c:v>23331</c:v>
                </c:pt>
                <c:pt idx="22">
                  <c:v>23633</c:v>
                </c:pt>
                <c:pt idx="23">
                  <c:v>23954</c:v>
                </c:pt>
                <c:pt idx="24">
                  <c:v>24232</c:v>
                </c:pt>
                <c:pt idx="25">
                  <c:v>24435</c:v>
                </c:pt>
                <c:pt idx="26">
                  <c:v>24518</c:v>
                </c:pt>
                <c:pt idx="27">
                  <c:v>24738</c:v>
                </c:pt>
                <c:pt idx="28">
                  <c:v>25091</c:v>
                </c:pt>
                <c:pt idx="29">
                  <c:v>25531</c:v>
                </c:pt>
                <c:pt idx="30">
                  <c:v>25870</c:v>
                </c:pt>
              </c:numCache>
            </c:numRef>
          </c:val>
          <c:smooth val="0"/>
          <c:extLst>
            <c:ext xmlns:c16="http://schemas.microsoft.com/office/drawing/2014/chart" uri="{C3380CC4-5D6E-409C-BE32-E72D297353CC}">
              <c16:uniqueId val="{00000000-DEFC-41EE-AAE4-4FB95F67D056}"/>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6</c:v>
                </c:pt>
              </c:strCache>
            </c:strRef>
          </c:cat>
          <c:val>
            <c:numRef>
              <c:f>'P56-P59'!$G$82:$G$112</c:f>
              <c:numCache>
                <c:formatCode>#,##0_ </c:formatCode>
                <c:ptCount val="31"/>
                <c:pt idx="0">
                  <c:v>13362</c:v>
                </c:pt>
                <c:pt idx="1">
                  <c:v>13198</c:v>
                </c:pt>
                <c:pt idx="2">
                  <c:v>13183</c:v>
                </c:pt>
                <c:pt idx="3">
                  <c:v>13223</c:v>
                </c:pt>
                <c:pt idx="4">
                  <c:v>13129</c:v>
                </c:pt>
                <c:pt idx="5">
                  <c:v>12896</c:v>
                </c:pt>
                <c:pt idx="6">
                  <c:v>12633</c:v>
                </c:pt>
                <c:pt idx="7">
                  <c:v>12562</c:v>
                </c:pt>
                <c:pt idx="8">
                  <c:v>12549</c:v>
                </c:pt>
                <c:pt idx="9">
                  <c:v>12392</c:v>
                </c:pt>
                <c:pt idx="10">
                  <c:v>12229</c:v>
                </c:pt>
                <c:pt idx="11">
                  <c:v>12238</c:v>
                </c:pt>
                <c:pt idx="12">
                  <c:v>12282</c:v>
                </c:pt>
                <c:pt idx="13">
                  <c:v>12540</c:v>
                </c:pt>
                <c:pt idx="14">
                  <c:v>12705</c:v>
                </c:pt>
                <c:pt idx="15">
                  <c:v>13200</c:v>
                </c:pt>
                <c:pt idx="16">
                  <c:v>13230</c:v>
                </c:pt>
                <c:pt idx="17">
                  <c:v>13414</c:v>
                </c:pt>
                <c:pt idx="18">
                  <c:v>13589</c:v>
                </c:pt>
                <c:pt idx="19">
                  <c:v>13687</c:v>
                </c:pt>
                <c:pt idx="20">
                  <c:v>13705</c:v>
                </c:pt>
                <c:pt idx="21">
                  <c:v>13686</c:v>
                </c:pt>
                <c:pt idx="22">
                  <c:v>13704</c:v>
                </c:pt>
                <c:pt idx="23">
                  <c:v>13700</c:v>
                </c:pt>
                <c:pt idx="24">
                  <c:v>13624</c:v>
                </c:pt>
                <c:pt idx="25">
                  <c:v>13670</c:v>
                </c:pt>
                <c:pt idx="26">
                  <c:v>13744</c:v>
                </c:pt>
                <c:pt idx="27">
                  <c:v>13910</c:v>
                </c:pt>
                <c:pt idx="28">
                  <c:v>14013</c:v>
                </c:pt>
                <c:pt idx="29">
                  <c:v>14214</c:v>
                </c:pt>
                <c:pt idx="30">
                  <c:v>14354</c:v>
                </c:pt>
              </c:numCache>
            </c:numRef>
          </c:val>
          <c:smooth val="0"/>
          <c:extLst>
            <c:ext xmlns:c16="http://schemas.microsoft.com/office/drawing/2014/chart" uri="{C3380CC4-5D6E-409C-BE32-E72D297353CC}">
              <c16:uniqueId val="{00000001-DEFC-41EE-AAE4-4FB95F67D056}"/>
            </c:ext>
          </c:extLst>
        </c:ser>
        <c:ser>
          <c:idx val="1"/>
          <c:order val="2"/>
          <c:marker>
            <c:symbol val="circle"/>
            <c:size val="5"/>
          </c:marker>
          <c:dPt>
            <c:idx val="28"/>
            <c:marker>
              <c:spPr>
                <a:ln>
                  <a:solidFill>
                    <a:srgbClr val="C0504D">
                      <a:shade val="95000"/>
                      <a:satMod val="105000"/>
                    </a:srgbClr>
                  </a:solidFill>
                </a:ln>
              </c:spPr>
            </c:marker>
            <c:bubble3D val="0"/>
            <c:extLst>
              <c:ext xmlns:c16="http://schemas.microsoft.com/office/drawing/2014/chart" uri="{C3380CC4-5D6E-409C-BE32-E72D297353CC}">
                <c16:uniqueId val="{00000001-E5CA-41A6-91F8-B07E74E4BF61}"/>
              </c:ext>
            </c:extLst>
          </c:dPt>
          <c:dPt>
            <c:idx val="29"/>
            <c:marker>
              <c:spPr>
                <a:ln cap="rnd"/>
              </c:spPr>
            </c:marker>
            <c:bubble3D val="0"/>
            <c:extLst>
              <c:ext xmlns:c16="http://schemas.microsoft.com/office/drawing/2014/chart" uri="{C3380CC4-5D6E-409C-BE32-E72D297353CC}">
                <c16:uniqueId val="{00000000-E5CA-41A6-91F8-B07E74E4BF61}"/>
              </c:ext>
            </c:extLst>
          </c:dPt>
          <c:cat>
            <c:strRef>
              <c:f>'P56-P59'!$B$82:$B$112</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6</c:v>
                </c:pt>
              </c:strCache>
            </c:strRef>
          </c:cat>
          <c:val>
            <c:numRef>
              <c:f>'P56-P59'!$H$82:$H$112</c:f>
              <c:numCache>
                <c:formatCode>#,##0_ </c:formatCode>
                <c:ptCount val="31"/>
                <c:pt idx="25">
                  <c:v>17</c:v>
                </c:pt>
                <c:pt idx="26">
                  <c:v>55</c:v>
                </c:pt>
                <c:pt idx="27">
                  <c:v>54</c:v>
                </c:pt>
                <c:pt idx="28">
                  <c:v>56</c:v>
                </c:pt>
                <c:pt idx="29">
                  <c:v>55</c:v>
                </c:pt>
                <c:pt idx="30">
                  <c:v>57</c:v>
                </c:pt>
              </c:numCache>
            </c:numRef>
          </c:val>
          <c:smooth val="0"/>
          <c:extLst>
            <c:ext xmlns:c16="http://schemas.microsoft.com/office/drawing/2014/chart" uri="{C3380CC4-5D6E-409C-BE32-E72D297353CC}">
              <c16:uniqueId val="{00000002-DEFC-41EE-AAE4-4FB95F67D056}"/>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30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６</c:v>
                </c:pt>
              </c:strCache>
            </c:strRef>
          </c:cat>
          <c:val>
            <c:numRef>
              <c:f>'P56-P59'!$Y$7:$Y$37</c:f>
              <c:numCache>
                <c:formatCode>#,##0_ </c:formatCode>
                <c:ptCount val="31"/>
                <c:pt idx="0">
                  <c:v>256583</c:v>
                </c:pt>
                <c:pt idx="1">
                  <c:v>246228</c:v>
                </c:pt>
                <c:pt idx="2">
                  <c:v>236521</c:v>
                </c:pt>
                <c:pt idx="3">
                  <c:v>225309</c:v>
                </c:pt>
                <c:pt idx="4">
                  <c:v>218246</c:v>
                </c:pt>
                <c:pt idx="5">
                  <c:v>216659</c:v>
                </c:pt>
                <c:pt idx="6">
                  <c:v>215168</c:v>
                </c:pt>
                <c:pt idx="7">
                  <c:v>212146</c:v>
                </c:pt>
                <c:pt idx="8">
                  <c:v>206033</c:v>
                </c:pt>
                <c:pt idx="9">
                  <c:v>202625</c:v>
                </c:pt>
                <c:pt idx="10">
                  <c:v>199807</c:v>
                </c:pt>
                <c:pt idx="11">
                  <c:v>195452</c:v>
                </c:pt>
                <c:pt idx="12">
                  <c:v>190464</c:v>
                </c:pt>
                <c:pt idx="13">
                  <c:v>187017</c:v>
                </c:pt>
                <c:pt idx="14">
                  <c:v>187252</c:v>
                </c:pt>
                <c:pt idx="15">
                  <c:v>188093</c:v>
                </c:pt>
                <c:pt idx="16">
                  <c:v>191707</c:v>
                </c:pt>
                <c:pt idx="17">
                  <c:v>192780</c:v>
                </c:pt>
                <c:pt idx="18">
                  <c:v>194965</c:v>
                </c:pt>
                <c:pt idx="19">
                  <c:v>195504</c:v>
                </c:pt>
                <c:pt idx="20">
                  <c:v>198951</c:v>
                </c:pt>
                <c:pt idx="21">
                  <c:v>200277</c:v>
                </c:pt>
                <c:pt idx="22">
                  <c:v>201322</c:v>
                </c:pt>
                <c:pt idx="23">
                  <c:v>199697</c:v>
                </c:pt>
                <c:pt idx="24">
                  <c:v>197385</c:v>
                </c:pt>
                <c:pt idx="25">
                  <c:v>193454</c:v>
                </c:pt>
                <c:pt idx="26">
                  <c:v>190309</c:v>
                </c:pt>
                <c:pt idx="27">
                  <c:v>185920</c:v>
                </c:pt>
                <c:pt idx="28">
                  <c:v>183404</c:v>
                </c:pt>
                <c:pt idx="29">
                  <c:v>181249</c:v>
                </c:pt>
                <c:pt idx="30">
                  <c:v>181487</c:v>
                </c:pt>
              </c:numCache>
            </c:numRef>
          </c:val>
          <c:smooth val="0"/>
          <c:extLst>
            <c:ext xmlns:c16="http://schemas.microsoft.com/office/drawing/2014/chart" uri="{C3380CC4-5D6E-409C-BE32-E72D297353CC}">
              <c16:uniqueId val="{00000000-556C-4E29-B7A6-9336DE2FE16C}"/>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６</c:v>
                </c:pt>
              </c:strCache>
            </c:strRef>
          </c:cat>
          <c:val>
            <c:numRef>
              <c:f>'P56-P59'!$Y$39:$Y$69</c:f>
              <c:numCache>
                <c:formatCode>#,##0_ </c:formatCode>
                <c:ptCount val="31"/>
                <c:pt idx="0">
                  <c:v>173263</c:v>
                </c:pt>
                <c:pt idx="1">
                  <c:v>165804</c:v>
                </c:pt>
                <c:pt idx="2">
                  <c:v>159621</c:v>
                </c:pt>
                <c:pt idx="3">
                  <c:v>151970</c:v>
                </c:pt>
                <c:pt idx="4">
                  <c:v>147878</c:v>
                </c:pt>
                <c:pt idx="5">
                  <c:v>147406</c:v>
                </c:pt>
                <c:pt idx="6">
                  <c:v>147571</c:v>
                </c:pt>
                <c:pt idx="7">
                  <c:v>146191</c:v>
                </c:pt>
                <c:pt idx="8">
                  <c:v>142131</c:v>
                </c:pt>
                <c:pt idx="9">
                  <c:v>139088</c:v>
                </c:pt>
                <c:pt idx="10">
                  <c:v>136447</c:v>
                </c:pt>
                <c:pt idx="11">
                  <c:v>133055</c:v>
                </c:pt>
                <c:pt idx="12">
                  <c:v>129440</c:v>
                </c:pt>
                <c:pt idx="13">
                  <c:v>127029</c:v>
                </c:pt>
                <c:pt idx="14">
                  <c:v>127246</c:v>
                </c:pt>
                <c:pt idx="15">
                  <c:v>128412</c:v>
                </c:pt>
                <c:pt idx="16">
                  <c:v>131901</c:v>
                </c:pt>
                <c:pt idx="17">
                  <c:v>133267</c:v>
                </c:pt>
                <c:pt idx="18">
                  <c:v>134959</c:v>
                </c:pt>
                <c:pt idx="19">
                  <c:v>135168</c:v>
                </c:pt>
                <c:pt idx="20">
                  <c:v>137879</c:v>
                </c:pt>
                <c:pt idx="21">
                  <c:v>138628</c:v>
                </c:pt>
                <c:pt idx="22">
                  <c:v>138941</c:v>
                </c:pt>
                <c:pt idx="23">
                  <c:v>137523</c:v>
                </c:pt>
                <c:pt idx="24">
                  <c:v>135452</c:v>
                </c:pt>
                <c:pt idx="25">
                  <c:v>132520</c:v>
                </c:pt>
                <c:pt idx="26">
                  <c:v>129503</c:v>
                </c:pt>
                <c:pt idx="27">
                  <c:v>124837</c:v>
                </c:pt>
                <c:pt idx="28">
                  <c:v>121635</c:v>
                </c:pt>
                <c:pt idx="29">
                  <c:v>119663</c:v>
                </c:pt>
                <c:pt idx="30">
                  <c:v>120428</c:v>
                </c:pt>
              </c:numCache>
            </c:numRef>
          </c:val>
          <c:smooth val="0"/>
          <c:extLst>
            <c:ext xmlns:c16="http://schemas.microsoft.com/office/drawing/2014/chart" uri="{C3380CC4-5D6E-409C-BE32-E72D297353CC}">
              <c16:uniqueId val="{00000001-556C-4E29-B7A6-9336DE2FE16C}"/>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６</c:v>
                </c:pt>
              </c:strCache>
            </c:strRef>
          </c:cat>
          <c:val>
            <c:numRef>
              <c:f>'P56-P59'!$V$7:$V$37</c:f>
              <c:numCache>
                <c:formatCode>#,##0_ </c:formatCode>
                <c:ptCount val="31"/>
                <c:pt idx="0">
                  <c:v>467920</c:v>
                </c:pt>
                <c:pt idx="1">
                  <c:v>460533</c:v>
                </c:pt>
                <c:pt idx="2">
                  <c:v>448213</c:v>
                </c:pt>
                <c:pt idx="3">
                  <c:v>436792</c:v>
                </c:pt>
                <c:pt idx="4">
                  <c:v>428897</c:v>
                </c:pt>
                <c:pt idx="5">
                  <c:v>423526</c:v>
                </c:pt>
                <c:pt idx="6">
                  <c:v>418839</c:v>
                </c:pt>
                <c:pt idx="7">
                  <c:v>418640</c:v>
                </c:pt>
                <c:pt idx="8">
                  <c:v>419519</c:v>
                </c:pt>
                <c:pt idx="9">
                  <c:v>423204</c:v>
                </c:pt>
                <c:pt idx="10">
                  <c:v>427226</c:v>
                </c:pt>
                <c:pt idx="11">
                  <c:v>432324</c:v>
                </c:pt>
                <c:pt idx="12">
                  <c:v>436364</c:v>
                </c:pt>
                <c:pt idx="13">
                  <c:v>437862</c:v>
                </c:pt>
                <c:pt idx="14">
                  <c:v>440536</c:v>
                </c:pt>
                <c:pt idx="15">
                  <c:v>439379</c:v>
                </c:pt>
                <c:pt idx="16">
                  <c:v>435821</c:v>
                </c:pt>
                <c:pt idx="17">
                  <c:v>430770</c:v>
                </c:pt>
                <c:pt idx="18">
                  <c:v>423742</c:v>
                </c:pt>
                <c:pt idx="19">
                  <c:v>419848</c:v>
                </c:pt>
                <c:pt idx="20">
                  <c:v>416989</c:v>
                </c:pt>
                <c:pt idx="21">
                  <c:v>415182</c:v>
                </c:pt>
                <c:pt idx="22">
                  <c:v>414657</c:v>
                </c:pt>
                <c:pt idx="23">
                  <c:v>414768</c:v>
                </c:pt>
                <c:pt idx="24">
                  <c:v>416159</c:v>
                </c:pt>
                <c:pt idx="25">
                  <c:v>414040</c:v>
                </c:pt>
                <c:pt idx="26">
                  <c:v>410482</c:v>
                </c:pt>
                <c:pt idx="27">
                  <c:v>405839</c:v>
                </c:pt>
                <c:pt idx="28">
                  <c:v>401582</c:v>
                </c:pt>
                <c:pt idx="29">
                  <c:v>395820</c:v>
                </c:pt>
                <c:pt idx="30">
                  <c:v>389232</c:v>
                </c:pt>
              </c:numCache>
            </c:numRef>
          </c:val>
          <c:smooth val="0"/>
          <c:extLst>
            <c:ext xmlns:c16="http://schemas.microsoft.com/office/drawing/2014/chart" uri="{C3380CC4-5D6E-409C-BE32-E72D297353CC}">
              <c16:uniqueId val="{00000000-115C-4FC4-9293-4FE4E1CB6DF3}"/>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６</c:v>
                </c:pt>
              </c:strCache>
            </c:strRef>
          </c:cat>
          <c:val>
            <c:numRef>
              <c:f>'P56-P59'!$W$7:$W$37</c:f>
              <c:numCache>
                <c:formatCode>#,##0_ </c:formatCode>
                <c:ptCount val="31"/>
                <c:pt idx="0">
                  <c:v>248963</c:v>
                </c:pt>
                <c:pt idx="1">
                  <c:v>242235</c:v>
                </c:pt>
                <c:pt idx="2">
                  <c:v>241109</c:v>
                </c:pt>
                <c:pt idx="3">
                  <c:v>240257</c:v>
                </c:pt>
                <c:pt idx="4">
                  <c:v>237864</c:v>
                </c:pt>
                <c:pt idx="5">
                  <c:v>230741</c:v>
                </c:pt>
                <c:pt idx="6">
                  <c:v>225088</c:v>
                </c:pt>
                <c:pt idx="7">
                  <c:v>220429</c:v>
                </c:pt>
                <c:pt idx="8">
                  <c:v>215327</c:v>
                </c:pt>
                <c:pt idx="9">
                  <c:v>209770</c:v>
                </c:pt>
                <c:pt idx="10">
                  <c:v>206345</c:v>
                </c:pt>
                <c:pt idx="11">
                  <c:v>206435</c:v>
                </c:pt>
                <c:pt idx="12">
                  <c:v>207525</c:v>
                </c:pt>
                <c:pt idx="13">
                  <c:v>211452</c:v>
                </c:pt>
                <c:pt idx="14">
                  <c:v>212833</c:v>
                </c:pt>
                <c:pt idx="15">
                  <c:v>215509</c:v>
                </c:pt>
                <c:pt idx="16">
                  <c:v>215822</c:v>
                </c:pt>
                <c:pt idx="17">
                  <c:v>219695</c:v>
                </c:pt>
                <c:pt idx="18">
                  <c:v>220898</c:v>
                </c:pt>
                <c:pt idx="19">
                  <c:v>221212</c:v>
                </c:pt>
                <c:pt idx="20">
                  <c:v>219348</c:v>
                </c:pt>
                <c:pt idx="21">
                  <c:v>216944</c:v>
                </c:pt>
                <c:pt idx="22">
                  <c:v>213816</c:v>
                </c:pt>
                <c:pt idx="23">
                  <c:v>210947</c:v>
                </c:pt>
                <c:pt idx="24">
                  <c:v>206910</c:v>
                </c:pt>
                <c:pt idx="25">
                  <c:v>206368</c:v>
                </c:pt>
                <c:pt idx="26">
                  <c:v>206920</c:v>
                </c:pt>
                <c:pt idx="27">
                  <c:v>209151</c:v>
                </c:pt>
                <c:pt idx="28">
                  <c:v>208569</c:v>
                </c:pt>
                <c:pt idx="29">
                  <c:v>207714</c:v>
                </c:pt>
                <c:pt idx="30">
                  <c:v>206467</c:v>
                </c:pt>
              </c:numCache>
            </c:numRef>
          </c:val>
          <c:smooth val="0"/>
          <c:extLst>
            <c:ext xmlns:c16="http://schemas.microsoft.com/office/drawing/2014/chart" uri="{C3380CC4-5D6E-409C-BE32-E72D297353CC}">
              <c16:uniqueId val="{00000001-115C-4FC4-9293-4FE4E1CB6DF3}"/>
            </c:ext>
          </c:extLst>
        </c:ser>
        <c:ser>
          <c:idx val="1"/>
          <c:order val="2"/>
          <c:tx>
            <c:v>義務</c:v>
          </c:tx>
          <c:dPt>
            <c:idx val="28"/>
            <c:marker>
              <c:symbol val="circle"/>
              <c:size val="5"/>
            </c:marker>
            <c:bubble3D val="0"/>
            <c:extLst>
              <c:ext xmlns:c16="http://schemas.microsoft.com/office/drawing/2014/chart" uri="{C3380CC4-5D6E-409C-BE32-E72D297353CC}">
                <c16:uniqueId val="{00000000-9AA4-476B-9AD6-822B2C3B973D}"/>
              </c:ext>
            </c:extLst>
          </c:dPt>
          <c:dPt>
            <c:idx val="29"/>
            <c:marker>
              <c:symbol val="circle"/>
              <c:size val="5"/>
            </c:marker>
            <c:bubble3D val="0"/>
            <c:extLst>
              <c:ext xmlns:c16="http://schemas.microsoft.com/office/drawing/2014/chart" uri="{C3380CC4-5D6E-409C-BE32-E72D297353CC}">
                <c16:uniqueId val="{00000002-9AA4-476B-9AD6-822B2C3B973D}"/>
              </c:ext>
            </c:extLst>
          </c:dPt>
          <c:dPt>
            <c:idx val="30"/>
            <c:marker>
              <c:symbol val="circle"/>
              <c:size val="5"/>
            </c:marker>
            <c:bubble3D val="0"/>
            <c:extLst>
              <c:ext xmlns:c16="http://schemas.microsoft.com/office/drawing/2014/chart" uri="{C3380CC4-5D6E-409C-BE32-E72D297353CC}">
                <c16:uniqueId val="{00000001-9AA4-476B-9AD6-822B2C3B973D}"/>
              </c:ext>
            </c:extLst>
          </c:dPt>
          <c:cat>
            <c:strRef>
              <c:f>'P56-P59'!$R$7:$R$37</c:f>
              <c:strCache>
                <c:ptCount val="31"/>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pt idx="12">
                  <c:v>１８</c:v>
                </c:pt>
                <c:pt idx="13">
                  <c:v>１９</c:v>
                </c:pt>
                <c:pt idx="14">
                  <c:v>２０</c:v>
                </c:pt>
                <c:pt idx="15">
                  <c:v>２１</c:v>
                </c:pt>
                <c:pt idx="16">
                  <c:v>２２</c:v>
                </c:pt>
                <c:pt idx="17">
                  <c:v>２３</c:v>
                </c:pt>
                <c:pt idx="18">
                  <c:v>２４</c:v>
                </c:pt>
                <c:pt idx="19">
                  <c:v>２５</c:v>
                </c:pt>
                <c:pt idx="20">
                  <c:v>２６</c:v>
                </c:pt>
                <c:pt idx="21">
                  <c:v>２７</c:v>
                </c:pt>
                <c:pt idx="22">
                  <c:v>２８</c:v>
                </c:pt>
                <c:pt idx="23">
                  <c:v>２９</c:v>
                </c:pt>
                <c:pt idx="24">
                  <c:v>３０</c:v>
                </c:pt>
                <c:pt idx="25">
                  <c:v>元</c:v>
                </c:pt>
                <c:pt idx="26">
                  <c:v>２</c:v>
                </c:pt>
                <c:pt idx="27">
                  <c:v>３</c:v>
                </c:pt>
                <c:pt idx="28">
                  <c:v>４</c:v>
                </c:pt>
                <c:pt idx="29">
                  <c:v>５</c:v>
                </c:pt>
                <c:pt idx="30">
                  <c:v>６</c:v>
                </c:pt>
              </c:strCache>
            </c:strRef>
          </c:cat>
          <c:val>
            <c:numRef>
              <c:f>'P56-P59'!$X$7:$X$37</c:f>
              <c:numCache>
                <c:formatCode>#,##0_ </c:formatCode>
                <c:ptCount val="31"/>
                <c:pt idx="25">
                  <c:v>24</c:v>
                </c:pt>
                <c:pt idx="26">
                  <c:v>437</c:v>
                </c:pt>
                <c:pt idx="27">
                  <c:v>442</c:v>
                </c:pt>
                <c:pt idx="28">
                  <c:v>441</c:v>
                </c:pt>
                <c:pt idx="29">
                  <c:v>432</c:v>
                </c:pt>
                <c:pt idx="30">
                  <c:v>422</c:v>
                </c:pt>
              </c:numCache>
            </c:numRef>
          </c:val>
          <c:smooth val="0"/>
          <c:extLst>
            <c:ext xmlns:c16="http://schemas.microsoft.com/office/drawing/2014/chart" uri="{C3380CC4-5D6E-409C-BE32-E72D297353CC}">
              <c16:uniqueId val="{00000002-115C-4FC4-9293-4FE4E1CB6DF3}"/>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a:extLst>
            <a:ext uri="{FF2B5EF4-FFF2-40B4-BE49-F238E27FC236}">
              <a16:creationId xmlns:a16="http://schemas.microsoft.com/office/drawing/2014/main" id="{00000000-0008-0000-0F00-0000F5C12B00}"/>
            </a:ext>
          </a:extLst>
        </xdr:cNvPr>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a:extLst>
            <a:ext uri="{FF2B5EF4-FFF2-40B4-BE49-F238E27FC236}">
              <a16:creationId xmlns:a16="http://schemas.microsoft.com/office/drawing/2014/main" id="{00000000-0008-0000-0F00-0000F6C12B00}"/>
            </a:ext>
          </a:extLst>
        </xdr:cNvPr>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a:extLst>
            <a:ext uri="{FF2B5EF4-FFF2-40B4-BE49-F238E27FC236}">
              <a16:creationId xmlns:a16="http://schemas.microsoft.com/office/drawing/2014/main" id="{00000000-0008-0000-0F00-0000F7C12B00}"/>
            </a:ext>
          </a:extLst>
        </xdr:cNvPr>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27</xdr:row>
      <xdr:rowOff>133350</xdr:rowOff>
    </xdr:from>
    <xdr:to>
      <xdr:col>0</xdr:col>
      <xdr:colOff>304800</xdr:colOff>
      <xdr:row>32</xdr:row>
      <xdr:rowOff>180975</xdr:rowOff>
    </xdr:to>
    <xdr:sp macro="" textlink="">
      <xdr:nvSpPr>
        <xdr:cNvPr id="2" name="AutoShape 1024">
          <a:extLst>
            <a:ext uri="{FF2B5EF4-FFF2-40B4-BE49-F238E27FC236}">
              <a16:creationId xmlns:a16="http://schemas.microsoft.com/office/drawing/2014/main" id="{1E3EFD00-830D-4D51-824A-1F0C067CAB6C}"/>
            </a:ext>
          </a:extLst>
        </xdr:cNvPr>
        <xdr:cNvSpPr>
          <a:spLocks/>
        </xdr:cNvSpPr>
      </xdr:nvSpPr>
      <xdr:spPr bwMode="auto">
        <a:xfrm>
          <a:off x="219075" y="4591050"/>
          <a:ext cx="85725" cy="85407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3" name="Rectangle 1025">
          <a:extLst>
            <a:ext uri="{FF2B5EF4-FFF2-40B4-BE49-F238E27FC236}">
              <a16:creationId xmlns:a16="http://schemas.microsoft.com/office/drawing/2014/main" id="{C91885A2-A302-440E-B175-C72675E72F1D}"/>
            </a:ext>
          </a:extLst>
        </xdr:cNvPr>
        <xdr:cNvSpPr>
          <a:spLocks noChangeArrowheads="1"/>
        </xdr:cNvSpPr>
      </xdr:nvSpPr>
      <xdr:spPr bwMode="auto">
        <a:xfrm>
          <a:off x="38100" y="4845050"/>
          <a:ext cx="231913" cy="4381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590550</xdr:colOff>
      <xdr:row>24</xdr:row>
      <xdr:rowOff>180975</xdr:rowOff>
    </xdr:from>
    <xdr:to>
      <xdr:col>1</xdr:col>
      <xdr:colOff>771525</xdr:colOff>
      <xdr:row>25</xdr:row>
      <xdr:rowOff>209550</xdr:rowOff>
    </xdr:to>
    <xdr:sp macro="" textlink="">
      <xdr:nvSpPr>
        <xdr:cNvPr id="2" name="AutoShape 4">
          <a:extLst>
            <a:ext uri="{FF2B5EF4-FFF2-40B4-BE49-F238E27FC236}">
              <a16:creationId xmlns:a16="http://schemas.microsoft.com/office/drawing/2014/main" id="{E18FE0B5-C45F-4C72-9F69-D7AA520ED1FF}"/>
            </a:ext>
          </a:extLst>
        </xdr:cNvPr>
        <xdr:cNvSpPr>
          <a:spLocks/>
        </xdr:cNvSpPr>
      </xdr:nvSpPr>
      <xdr:spPr bwMode="auto">
        <a:xfrm>
          <a:off x="1581150" y="4124325"/>
          <a:ext cx="180975" cy="1682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27</xdr:row>
      <xdr:rowOff>190500</xdr:rowOff>
    </xdr:from>
    <xdr:to>
      <xdr:col>1</xdr:col>
      <xdr:colOff>666750</xdr:colOff>
      <xdr:row>28</xdr:row>
      <xdr:rowOff>219075</xdr:rowOff>
    </xdr:to>
    <xdr:sp macro="" textlink="">
      <xdr:nvSpPr>
        <xdr:cNvPr id="3" name="AutoShape 5">
          <a:extLst>
            <a:ext uri="{FF2B5EF4-FFF2-40B4-BE49-F238E27FC236}">
              <a16:creationId xmlns:a16="http://schemas.microsoft.com/office/drawing/2014/main" id="{E8BEFC2A-EDFD-4F89-ACBE-43B3C54E4B3E}"/>
            </a:ext>
          </a:extLst>
        </xdr:cNvPr>
        <xdr:cNvSpPr>
          <a:spLocks/>
        </xdr:cNvSpPr>
      </xdr:nvSpPr>
      <xdr:spPr bwMode="auto">
        <a:xfrm>
          <a:off x="1552575" y="4622800"/>
          <a:ext cx="104775" cy="16192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240030</xdr:colOff>
      <xdr:row>35</xdr:row>
      <xdr:rowOff>28575</xdr:rowOff>
    </xdr:from>
    <xdr:to>
      <xdr:col>2</xdr:col>
      <xdr:colOff>316230</xdr:colOff>
      <xdr:row>37</xdr:row>
      <xdr:rowOff>13335</xdr:rowOff>
    </xdr:to>
    <xdr:sp macro="" textlink="">
      <xdr:nvSpPr>
        <xdr:cNvPr id="2" name="大かっこ 1">
          <a:extLst>
            <a:ext uri="{FF2B5EF4-FFF2-40B4-BE49-F238E27FC236}">
              <a16:creationId xmlns:a16="http://schemas.microsoft.com/office/drawing/2014/main" id="{C67CE9B0-5490-46DB-9521-48745A1700CE}"/>
            </a:ext>
          </a:extLst>
        </xdr:cNvPr>
        <xdr:cNvSpPr/>
      </xdr:nvSpPr>
      <xdr:spPr>
        <a:xfrm>
          <a:off x="240030" y="5807075"/>
          <a:ext cx="1333500" cy="31496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11</xdr:row>
      <xdr:rowOff>85725</xdr:rowOff>
    </xdr:from>
    <xdr:to>
      <xdr:col>1</xdr:col>
      <xdr:colOff>133350</xdr:colOff>
      <xdr:row>24</xdr:row>
      <xdr:rowOff>152400</xdr:rowOff>
    </xdr:to>
    <xdr:sp macro="" textlink="">
      <xdr:nvSpPr>
        <xdr:cNvPr id="2" name="AutoShape 3">
          <a:extLst>
            <a:ext uri="{FF2B5EF4-FFF2-40B4-BE49-F238E27FC236}">
              <a16:creationId xmlns:a16="http://schemas.microsoft.com/office/drawing/2014/main" id="{5ED11C6D-3DF5-4D6A-8203-73CEBDDB0782}"/>
            </a:ext>
          </a:extLst>
        </xdr:cNvPr>
        <xdr:cNvSpPr>
          <a:spLocks/>
        </xdr:cNvSpPr>
      </xdr:nvSpPr>
      <xdr:spPr bwMode="auto">
        <a:xfrm>
          <a:off x="647700" y="1901825"/>
          <a:ext cx="114300" cy="22129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3" name="AutoShape 4">
          <a:extLst>
            <a:ext uri="{FF2B5EF4-FFF2-40B4-BE49-F238E27FC236}">
              <a16:creationId xmlns:a16="http://schemas.microsoft.com/office/drawing/2014/main" id="{F4C6892D-60F1-4E40-BCDE-B633BB817EE5}"/>
            </a:ext>
          </a:extLst>
        </xdr:cNvPr>
        <xdr:cNvSpPr>
          <a:spLocks/>
        </xdr:cNvSpPr>
      </xdr:nvSpPr>
      <xdr:spPr bwMode="auto">
        <a:xfrm>
          <a:off x="628650" y="1066800"/>
          <a:ext cx="161925" cy="25082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4" name="AutoShape 9">
          <a:extLst>
            <a:ext uri="{FF2B5EF4-FFF2-40B4-BE49-F238E27FC236}">
              <a16:creationId xmlns:a16="http://schemas.microsoft.com/office/drawing/2014/main" id="{56E757A6-2F8B-4A90-A2E1-1AC74B9BD376}"/>
            </a:ext>
          </a:extLst>
        </xdr:cNvPr>
        <xdr:cNvSpPr>
          <a:spLocks/>
        </xdr:cNvSpPr>
      </xdr:nvSpPr>
      <xdr:spPr bwMode="auto">
        <a:xfrm>
          <a:off x="638175" y="1387475"/>
          <a:ext cx="133350" cy="368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132693</xdr:colOff>
      <xdr:row>25</xdr:row>
      <xdr:rowOff>57150</xdr:rowOff>
    </xdr:from>
    <xdr:to>
      <xdr:col>14</xdr:col>
      <xdr:colOff>1453055</xdr:colOff>
      <xdr:row>26</xdr:row>
      <xdr:rowOff>200025</xdr:rowOff>
    </xdr:to>
    <xdr:sp macro="" textlink="">
      <xdr:nvSpPr>
        <xdr:cNvPr id="5" name="大かっこ 4">
          <a:extLst>
            <a:ext uri="{FF2B5EF4-FFF2-40B4-BE49-F238E27FC236}">
              <a16:creationId xmlns:a16="http://schemas.microsoft.com/office/drawing/2014/main" id="{2F83644A-2588-4438-8358-390BAFE72DF8}"/>
            </a:ext>
          </a:extLst>
        </xdr:cNvPr>
        <xdr:cNvSpPr/>
      </xdr:nvSpPr>
      <xdr:spPr>
        <a:xfrm>
          <a:off x="8933793" y="4184650"/>
          <a:ext cx="494862" cy="2698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1165794</xdr:colOff>
      <xdr:row>15</xdr:row>
      <xdr:rowOff>53865</xdr:rowOff>
    </xdr:from>
    <xdr:to>
      <xdr:col>14</xdr:col>
      <xdr:colOff>1234855</xdr:colOff>
      <xdr:row>16</xdr:row>
      <xdr:rowOff>187215</xdr:rowOff>
    </xdr:to>
    <xdr:sp macro="" textlink="">
      <xdr:nvSpPr>
        <xdr:cNvPr id="6" name="AutoShape 4">
          <a:extLst>
            <a:ext uri="{FF2B5EF4-FFF2-40B4-BE49-F238E27FC236}">
              <a16:creationId xmlns:a16="http://schemas.microsoft.com/office/drawing/2014/main" id="{8C90DEBD-834E-4829-A7B1-24BCFF54123C}"/>
            </a:ext>
          </a:extLst>
        </xdr:cNvPr>
        <xdr:cNvSpPr>
          <a:spLocks/>
        </xdr:cNvSpPr>
      </xdr:nvSpPr>
      <xdr:spPr bwMode="auto">
        <a:xfrm flipH="1">
          <a:off x="9427144" y="2530365"/>
          <a:ext cx="5561" cy="279400"/>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1200040</xdr:colOff>
      <xdr:row>15</xdr:row>
      <xdr:rowOff>101600</xdr:rowOff>
    </xdr:from>
    <xdr:to>
      <xdr:col>15</xdr:col>
      <xdr:colOff>158640</xdr:colOff>
      <xdr:row>16</xdr:row>
      <xdr:rowOff>107950</xdr:rowOff>
    </xdr:to>
    <xdr:sp macro="" textlink="">
      <xdr:nvSpPr>
        <xdr:cNvPr id="7" name="テキスト ボックス 6">
          <a:extLst>
            <a:ext uri="{FF2B5EF4-FFF2-40B4-BE49-F238E27FC236}">
              <a16:creationId xmlns:a16="http://schemas.microsoft.com/office/drawing/2014/main" id="{35876A23-9146-4DC0-B338-D3396C5AAA66}"/>
            </a:ext>
          </a:extLst>
        </xdr:cNvPr>
        <xdr:cNvSpPr txBox="1"/>
      </xdr:nvSpPr>
      <xdr:spPr>
        <a:xfrm>
          <a:off x="9429640" y="2578100"/>
          <a:ext cx="1587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（Ｃ）</a:t>
          </a:r>
        </a:p>
      </xdr:txBody>
    </xdr:sp>
    <xdr:clientData/>
  </xdr:twoCellAnchor>
  <xdr:twoCellAnchor>
    <xdr:from>
      <xdr:col>14</xdr:col>
      <xdr:colOff>352097</xdr:colOff>
      <xdr:row>22</xdr:row>
      <xdr:rowOff>194440</xdr:rowOff>
    </xdr:from>
    <xdr:to>
      <xdr:col>17</xdr:col>
      <xdr:colOff>310056</xdr:colOff>
      <xdr:row>23</xdr:row>
      <xdr:rowOff>126123</xdr:rowOff>
    </xdr:to>
    <xdr:sp macro="" textlink="">
      <xdr:nvSpPr>
        <xdr:cNvPr id="8" name="正方形/長方形 7">
          <a:extLst>
            <a:ext uri="{FF2B5EF4-FFF2-40B4-BE49-F238E27FC236}">
              <a16:creationId xmlns:a16="http://schemas.microsoft.com/office/drawing/2014/main" id="{867DD715-60EF-410C-AF15-F694CC39AB3B}"/>
            </a:ext>
          </a:extLst>
        </xdr:cNvPr>
        <xdr:cNvSpPr/>
      </xdr:nvSpPr>
      <xdr:spPr>
        <a:xfrm>
          <a:off x="9153197" y="3794890"/>
          <a:ext cx="1843909" cy="1285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ＭＳ 明朝" panose="02020609040205080304" pitchFamily="17" charset="-128"/>
              <a:ea typeface="ＭＳ 明朝" panose="02020609040205080304" pitchFamily="17" charset="-128"/>
            </a:rPr>
            <a:t>(</a:t>
          </a:r>
          <a:r>
            <a:rPr kumimoji="1" lang="ja-JP" altLang="en-US" sz="700">
              <a:solidFill>
                <a:schemeClr val="tx1"/>
              </a:solidFill>
              <a:latin typeface="ＭＳ 明朝" panose="02020609040205080304" pitchFamily="17" charset="-128"/>
              <a:ea typeface="ＭＳ 明朝" panose="02020609040205080304" pitchFamily="17" charset="-128"/>
            </a:rPr>
            <a:t>雇用契約期間が一か月以上の者</a:t>
          </a:r>
          <a:r>
            <a:rPr kumimoji="1" lang="en-US" altLang="ja-JP" sz="700">
              <a:solidFill>
                <a:schemeClr val="tx1"/>
              </a:solidFill>
              <a:latin typeface="ＭＳ 明朝" panose="02020609040205080304" pitchFamily="17" charset="-128"/>
              <a:ea typeface="ＭＳ 明朝" panose="02020609040205080304" pitchFamily="17" charset="-128"/>
            </a:rPr>
            <a:t>)</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590550</xdr:colOff>
      <xdr:row>108</xdr:row>
      <xdr:rowOff>95250</xdr:rowOff>
    </xdr:from>
    <xdr:to>
      <xdr:col>28</xdr:col>
      <xdr:colOff>0</xdr:colOff>
      <xdr:row>145</xdr:row>
      <xdr:rowOff>85725</xdr:rowOff>
    </xdr:to>
    <xdr:graphicFrame macro="">
      <xdr:nvGraphicFramePr>
        <xdr:cNvPr id="2" name="グラフ 15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108</xdr:row>
      <xdr:rowOff>38100</xdr:rowOff>
    </xdr:from>
    <xdr:to>
      <xdr:col>22</xdr:col>
      <xdr:colOff>190500</xdr:colOff>
      <xdr:row>145</xdr:row>
      <xdr:rowOff>38100</xdr:rowOff>
    </xdr:to>
    <xdr:graphicFrame macro="">
      <xdr:nvGraphicFramePr>
        <xdr:cNvPr id="3" name="グラフ 149">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0</xdr:colOff>
      <xdr:row>106</xdr:row>
      <xdr:rowOff>142875</xdr:rowOff>
    </xdr:to>
    <xdr:graphicFrame macro="">
      <xdr:nvGraphicFramePr>
        <xdr:cNvPr id="4" name="グラフ 4">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12700</xdr:colOff>
      <xdr:row>76</xdr:row>
      <xdr:rowOff>133350</xdr:rowOff>
    </xdr:from>
    <xdr:to>
      <xdr:col>22</xdr:col>
      <xdr:colOff>174625</xdr:colOff>
      <xdr:row>105</xdr:row>
      <xdr:rowOff>107950</xdr:rowOff>
    </xdr:to>
    <xdr:graphicFrame macro="">
      <xdr:nvGraphicFramePr>
        <xdr:cNvPr id="5" name="グラフ 3">
          <a:extLst>
            <a:ext uri="{FF2B5EF4-FFF2-40B4-BE49-F238E27FC236}">
              <a16:creationId xmlns:a16="http://schemas.microsoft.com/office/drawing/2014/main" id="{00000000-0008-0000-1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a:extLst>
            <a:ext uri="{FF2B5EF4-FFF2-40B4-BE49-F238E27FC236}">
              <a16:creationId xmlns:a16="http://schemas.microsoft.com/office/drawing/2014/main" id="{00000000-0008-0000-1300-000006000000}"/>
            </a:ext>
          </a:extLst>
        </xdr:cNvPr>
        <xdr:cNvSpPr txBox="1">
          <a:spLocks noChangeArrowheads="1"/>
        </xdr:cNvSpPr>
      </xdr:nvSpPr>
      <xdr:spPr bwMode="auto">
        <a:xfrm>
          <a:off x="9109856" y="12163425"/>
          <a:ext cx="7274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7" name="Text Box 10">
          <a:extLst>
            <a:ext uri="{FF2B5EF4-FFF2-40B4-BE49-F238E27FC236}">
              <a16:creationId xmlns:a16="http://schemas.microsoft.com/office/drawing/2014/main" id="{00000000-0008-0000-1300-000007000000}"/>
            </a:ext>
          </a:extLst>
        </xdr:cNvPr>
        <xdr:cNvSpPr txBox="1">
          <a:spLocks noChangeArrowheads="1"/>
        </xdr:cNvSpPr>
      </xdr:nvSpPr>
      <xdr:spPr bwMode="auto">
        <a:xfrm>
          <a:off x="13224510" y="121634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335280</xdr:colOff>
      <xdr:row>78</xdr:row>
      <xdr:rowOff>0</xdr:rowOff>
    </xdr:from>
    <xdr:to>
      <xdr:col>19</xdr:col>
      <xdr:colOff>401867</xdr:colOff>
      <xdr:row>78</xdr:row>
      <xdr:rowOff>0</xdr:rowOff>
    </xdr:to>
    <xdr:sp macro="" textlink="">
      <xdr:nvSpPr>
        <xdr:cNvPr id="9" name="Text Box 13">
          <a:extLst>
            <a:ext uri="{FF2B5EF4-FFF2-40B4-BE49-F238E27FC236}">
              <a16:creationId xmlns:a16="http://schemas.microsoft.com/office/drawing/2014/main" id="{00000000-0008-0000-1300-000009000000}"/>
            </a:ext>
          </a:extLst>
        </xdr:cNvPr>
        <xdr:cNvSpPr txBox="1">
          <a:spLocks noChangeArrowheads="1"/>
        </xdr:cNvSpPr>
      </xdr:nvSpPr>
      <xdr:spPr bwMode="auto">
        <a:xfrm>
          <a:off x="9107805" y="12163425"/>
          <a:ext cx="6571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289560</xdr:colOff>
      <xdr:row>78</xdr:row>
      <xdr:rowOff>0</xdr:rowOff>
    </xdr:from>
    <xdr:to>
      <xdr:col>17</xdr:col>
      <xdr:colOff>335068</xdr:colOff>
      <xdr:row>78</xdr:row>
      <xdr:rowOff>0</xdr:rowOff>
    </xdr:to>
    <xdr:sp macro="" textlink="">
      <xdr:nvSpPr>
        <xdr:cNvPr id="12" name="Text Box 20">
          <a:extLst>
            <a:ext uri="{FF2B5EF4-FFF2-40B4-BE49-F238E27FC236}">
              <a16:creationId xmlns:a16="http://schemas.microsoft.com/office/drawing/2014/main" id="{00000000-0008-0000-1300-00000C000000}"/>
            </a:ext>
          </a:extLst>
        </xdr:cNvPr>
        <xdr:cNvSpPr txBox="1">
          <a:spLocks noChangeArrowheads="1"/>
        </xdr:cNvSpPr>
      </xdr:nvSpPr>
      <xdr:spPr bwMode="auto">
        <a:xfrm>
          <a:off x="9081135" y="12163425"/>
          <a:ext cx="2645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3" name="Text Box 21">
          <a:extLst>
            <a:ext uri="{FF2B5EF4-FFF2-40B4-BE49-F238E27FC236}">
              <a16:creationId xmlns:a16="http://schemas.microsoft.com/office/drawing/2014/main" id="{00000000-0008-0000-1300-00000D000000}"/>
            </a:ext>
          </a:extLst>
        </xdr:cNvPr>
        <xdr:cNvSpPr txBox="1">
          <a:spLocks noChangeArrowheads="1"/>
        </xdr:cNvSpPr>
      </xdr:nvSpPr>
      <xdr:spPr bwMode="auto">
        <a:xfrm>
          <a:off x="9107805" y="12163425"/>
          <a:ext cx="5127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4" name="Text Box 22">
          <a:extLst>
            <a:ext uri="{FF2B5EF4-FFF2-40B4-BE49-F238E27FC236}">
              <a16:creationId xmlns:a16="http://schemas.microsoft.com/office/drawing/2014/main" id="{00000000-0008-0000-1300-00000E000000}"/>
            </a:ext>
          </a:extLst>
        </xdr:cNvPr>
        <xdr:cNvSpPr txBox="1">
          <a:spLocks noChangeArrowheads="1"/>
        </xdr:cNvSpPr>
      </xdr:nvSpPr>
      <xdr:spPr bwMode="auto">
        <a:xfrm>
          <a:off x="9921240" y="12163425"/>
          <a:ext cx="2758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5" name="Text Box 23">
          <a:extLst>
            <a:ext uri="{FF2B5EF4-FFF2-40B4-BE49-F238E27FC236}">
              <a16:creationId xmlns:a16="http://schemas.microsoft.com/office/drawing/2014/main" id="{00000000-0008-0000-1300-00000F000000}"/>
            </a:ext>
          </a:extLst>
        </xdr:cNvPr>
        <xdr:cNvSpPr txBox="1">
          <a:spLocks noChangeArrowheads="1"/>
        </xdr:cNvSpPr>
      </xdr:nvSpPr>
      <xdr:spPr bwMode="auto">
        <a:xfrm>
          <a:off x="1049274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6" name="Text Box 24">
          <a:extLst>
            <a:ext uri="{FF2B5EF4-FFF2-40B4-BE49-F238E27FC236}">
              <a16:creationId xmlns:a16="http://schemas.microsoft.com/office/drawing/2014/main" id="{00000000-0008-0000-1300-000010000000}"/>
            </a:ext>
          </a:extLst>
        </xdr:cNvPr>
        <xdr:cNvSpPr txBox="1">
          <a:spLocks noChangeArrowheads="1"/>
        </xdr:cNvSpPr>
      </xdr:nvSpPr>
      <xdr:spPr bwMode="auto">
        <a:xfrm>
          <a:off x="10991850" y="121634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7" name="Text Box 25">
          <a:extLst>
            <a:ext uri="{FF2B5EF4-FFF2-40B4-BE49-F238E27FC236}">
              <a16:creationId xmlns:a16="http://schemas.microsoft.com/office/drawing/2014/main" id="{00000000-0008-0000-1300-000011000000}"/>
            </a:ext>
          </a:extLst>
        </xdr:cNvPr>
        <xdr:cNvSpPr txBox="1">
          <a:spLocks noChangeArrowheads="1"/>
        </xdr:cNvSpPr>
      </xdr:nvSpPr>
      <xdr:spPr bwMode="auto">
        <a:xfrm>
          <a:off x="11380470" y="12163425"/>
          <a:ext cx="4932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8" name="Text Box 27">
          <a:extLst>
            <a:ext uri="{FF2B5EF4-FFF2-40B4-BE49-F238E27FC236}">
              <a16:creationId xmlns:a16="http://schemas.microsoft.com/office/drawing/2014/main" id="{00000000-0008-0000-1300-000012000000}"/>
            </a:ext>
          </a:extLst>
        </xdr:cNvPr>
        <xdr:cNvSpPr txBox="1">
          <a:spLocks noChangeArrowheads="1"/>
        </xdr:cNvSpPr>
      </xdr:nvSpPr>
      <xdr:spPr bwMode="auto">
        <a:xfrm>
          <a:off x="13169265" y="121634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19" name="Text Box 28">
          <a:extLst>
            <a:ext uri="{FF2B5EF4-FFF2-40B4-BE49-F238E27FC236}">
              <a16:creationId xmlns:a16="http://schemas.microsoft.com/office/drawing/2014/main" id="{00000000-0008-0000-1300-000013000000}"/>
            </a:ext>
          </a:extLst>
        </xdr:cNvPr>
        <xdr:cNvSpPr txBox="1">
          <a:spLocks noChangeArrowheads="1"/>
        </xdr:cNvSpPr>
      </xdr:nvSpPr>
      <xdr:spPr bwMode="auto">
        <a:xfrm>
          <a:off x="13712190" y="12163425"/>
          <a:ext cx="29855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0" name="Text Box 29">
          <a:extLst>
            <a:ext uri="{FF2B5EF4-FFF2-40B4-BE49-F238E27FC236}">
              <a16:creationId xmlns:a16="http://schemas.microsoft.com/office/drawing/2014/main" id="{00000000-0008-0000-1300-000014000000}"/>
            </a:ext>
          </a:extLst>
        </xdr:cNvPr>
        <xdr:cNvSpPr txBox="1">
          <a:spLocks noChangeArrowheads="1"/>
        </xdr:cNvSpPr>
      </xdr:nvSpPr>
      <xdr:spPr bwMode="auto">
        <a:xfrm>
          <a:off x="1430655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1" name="Text Box 30">
          <a:extLst>
            <a:ext uri="{FF2B5EF4-FFF2-40B4-BE49-F238E27FC236}">
              <a16:creationId xmlns:a16="http://schemas.microsoft.com/office/drawing/2014/main" id="{00000000-0008-0000-1300-000015000000}"/>
            </a:ext>
          </a:extLst>
        </xdr:cNvPr>
        <xdr:cNvSpPr txBox="1">
          <a:spLocks noChangeArrowheads="1"/>
        </xdr:cNvSpPr>
      </xdr:nvSpPr>
      <xdr:spPr bwMode="auto">
        <a:xfrm>
          <a:off x="15478125" y="121634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2" name="Text Box 32">
          <a:extLst>
            <a:ext uri="{FF2B5EF4-FFF2-40B4-BE49-F238E27FC236}">
              <a16:creationId xmlns:a16="http://schemas.microsoft.com/office/drawing/2014/main" id="{00000000-0008-0000-1300-000016000000}"/>
            </a:ext>
          </a:extLst>
        </xdr:cNvPr>
        <xdr:cNvSpPr txBox="1">
          <a:spLocks noChangeArrowheads="1"/>
        </xdr:cNvSpPr>
      </xdr:nvSpPr>
      <xdr:spPr bwMode="auto">
        <a:xfrm>
          <a:off x="9033510" y="12163425"/>
          <a:ext cx="75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3" name="Text Box 33">
          <a:extLst>
            <a:ext uri="{FF2B5EF4-FFF2-40B4-BE49-F238E27FC236}">
              <a16:creationId xmlns:a16="http://schemas.microsoft.com/office/drawing/2014/main" id="{00000000-0008-0000-1300-000017000000}"/>
            </a:ext>
          </a:extLst>
        </xdr:cNvPr>
        <xdr:cNvSpPr txBox="1">
          <a:spLocks noChangeArrowheads="1"/>
        </xdr:cNvSpPr>
      </xdr:nvSpPr>
      <xdr:spPr bwMode="auto">
        <a:xfrm>
          <a:off x="9107805" y="12163425"/>
          <a:ext cx="4650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4" name="Text Box 34">
          <a:extLst>
            <a:ext uri="{FF2B5EF4-FFF2-40B4-BE49-F238E27FC236}">
              <a16:creationId xmlns:a16="http://schemas.microsoft.com/office/drawing/2014/main" id="{00000000-0008-0000-1300-000018000000}"/>
            </a:ext>
          </a:extLst>
        </xdr:cNvPr>
        <xdr:cNvSpPr txBox="1">
          <a:spLocks noChangeArrowheads="1"/>
        </xdr:cNvSpPr>
      </xdr:nvSpPr>
      <xdr:spPr bwMode="auto">
        <a:xfrm>
          <a:off x="9883140" y="12163425"/>
          <a:ext cx="2898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5" name="Text Box 35">
          <a:extLst>
            <a:ext uri="{FF2B5EF4-FFF2-40B4-BE49-F238E27FC236}">
              <a16:creationId xmlns:a16="http://schemas.microsoft.com/office/drawing/2014/main" id="{00000000-0008-0000-1300-000019000000}"/>
            </a:ext>
          </a:extLst>
        </xdr:cNvPr>
        <xdr:cNvSpPr txBox="1">
          <a:spLocks noChangeArrowheads="1"/>
        </xdr:cNvSpPr>
      </xdr:nvSpPr>
      <xdr:spPr bwMode="auto">
        <a:xfrm>
          <a:off x="1045464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6" name="Text Box 36">
          <a:extLst>
            <a:ext uri="{FF2B5EF4-FFF2-40B4-BE49-F238E27FC236}">
              <a16:creationId xmlns:a16="http://schemas.microsoft.com/office/drawing/2014/main" id="{00000000-0008-0000-1300-00001A000000}"/>
            </a:ext>
          </a:extLst>
        </xdr:cNvPr>
        <xdr:cNvSpPr txBox="1">
          <a:spLocks noChangeArrowheads="1"/>
        </xdr:cNvSpPr>
      </xdr:nvSpPr>
      <xdr:spPr bwMode="auto">
        <a:xfrm>
          <a:off x="1098423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7" name="Text Box 39">
          <a:extLst>
            <a:ext uri="{FF2B5EF4-FFF2-40B4-BE49-F238E27FC236}">
              <a16:creationId xmlns:a16="http://schemas.microsoft.com/office/drawing/2014/main" id="{00000000-0008-0000-1300-00001B000000}"/>
            </a:ext>
          </a:extLst>
        </xdr:cNvPr>
        <xdr:cNvSpPr txBox="1">
          <a:spLocks noChangeArrowheads="1"/>
        </xdr:cNvSpPr>
      </xdr:nvSpPr>
      <xdr:spPr bwMode="auto">
        <a:xfrm>
          <a:off x="13161645"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8" name="Text Box 40">
          <a:extLst>
            <a:ext uri="{FF2B5EF4-FFF2-40B4-BE49-F238E27FC236}">
              <a16:creationId xmlns:a16="http://schemas.microsoft.com/office/drawing/2014/main" id="{00000000-0008-0000-1300-00001C000000}"/>
            </a:ext>
          </a:extLst>
        </xdr:cNvPr>
        <xdr:cNvSpPr txBox="1">
          <a:spLocks noChangeArrowheads="1"/>
        </xdr:cNvSpPr>
      </xdr:nvSpPr>
      <xdr:spPr bwMode="auto">
        <a:xfrm>
          <a:off x="1365123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29" name="Text Box 41">
          <a:extLst>
            <a:ext uri="{FF2B5EF4-FFF2-40B4-BE49-F238E27FC236}">
              <a16:creationId xmlns:a16="http://schemas.microsoft.com/office/drawing/2014/main" id="{00000000-0008-0000-1300-00001D000000}"/>
            </a:ext>
          </a:extLst>
        </xdr:cNvPr>
        <xdr:cNvSpPr txBox="1">
          <a:spLocks noChangeArrowheads="1"/>
        </xdr:cNvSpPr>
      </xdr:nvSpPr>
      <xdr:spPr bwMode="auto">
        <a:xfrm>
          <a:off x="1427607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0" name="Text Box 42">
          <a:extLst>
            <a:ext uri="{FF2B5EF4-FFF2-40B4-BE49-F238E27FC236}">
              <a16:creationId xmlns:a16="http://schemas.microsoft.com/office/drawing/2014/main" id="{00000000-0008-0000-1300-00001E000000}"/>
            </a:ext>
          </a:extLst>
        </xdr:cNvPr>
        <xdr:cNvSpPr txBox="1">
          <a:spLocks noChangeArrowheads="1"/>
        </xdr:cNvSpPr>
      </xdr:nvSpPr>
      <xdr:spPr bwMode="auto">
        <a:xfrm>
          <a:off x="15453360"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81</xdr:row>
      <xdr:rowOff>104775</xdr:rowOff>
    </xdr:from>
    <xdr:to>
      <xdr:col>20</xdr:col>
      <xdr:colOff>477862</xdr:colOff>
      <xdr:row>81</xdr:row>
      <xdr:rowOff>104775</xdr:rowOff>
    </xdr:to>
    <xdr:sp macro="" textlink="">
      <xdr:nvSpPr>
        <xdr:cNvPr id="31" name="Text Box 44">
          <a:extLst>
            <a:ext uri="{FF2B5EF4-FFF2-40B4-BE49-F238E27FC236}">
              <a16:creationId xmlns:a16="http://schemas.microsoft.com/office/drawing/2014/main" id="{00000000-0008-0000-1300-00001F000000}"/>
            </a:ext>
          </a:extLst>
        </xdr:cNvPr>
        <xdr:cNvSpPr txBox="1">
          <a:spLocks noChangeArrowheads="1"/>
        </xdr:cNvSpPr>
      </xdr:nvSpPr>
      <xdr:spPr bwMode="auto">
        <a:xfrm>
          <a:off x="9690735" y="1334452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24</xdr:col>
      <xdr:colOff>769620</xdr:colOff>
      <xdr:row>78</xdr:row>
      <xdr:rowOff>0</xdr:rowOff>
    </xdr:from>
    <xdr:to>
      <xdr:col>25</xdr:col>
      <xdr:colOff>575136</xdr:colOff>
      <xdr:row>78</xdr:row>
      <xdr:rowOff>0</xdr:rowOff>
    </xdr:to>
    <xdr:sp macro="" textlink="">
      <xdr:nvSpPr>
        <xdr:cNvPr id="33" name="Text Box 56">
          <a:extLst>
            <a:ext uri="{FF2B5EF4-FFF2-40B4-BE49-F238E27FC236}">
              <a16:creationId xmlns:a16="http://schemas.microsoft.com/office/drawing/2014/main" id="{00000000-0008-0000-1300-000021000000}"/>
            </a:ext>
          </a:extLst>
        </xdr:cNvPr>
        <xdr:cNvSpPr txBox="1">
          <a:spLocks noChangeArrowheads="1"/>
        </xdr:cNvSpPr>
      </xdr:nvSpPr>
      <xdr:spPr bwMode="auto">
        <a:xfrm>
          <a:off x="13923645" y="12163425"/>
          <a:ext cx="62466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4" name="Text Box 58">
          <a:extLst>
            <a:ext uri="{FF2B5EF4-FFF2-40B4-BE49-F238E27FC236}">
              <a16:creationId xmlns:a16="http://schemas.microsoft.com/office/drawing/2014/main" id="{00000000-0008-0000-1300-000022000000}"/>
            </a:ext>
          </a:extLst>
        </xdr:cNvPr>
        <xdr:cNvSpPr txBox="1">
          <a:spLocks noChangeArrowheads="1"/>
        </xdr:cNvSpPr>
      </xdr:nvSpPr>
      <xdr:spPr bwMode="auto">
        <a:xfrm>
          <a:off x="15460980" y="12163425"/>
          <a:ext cx="6688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5" name="Text Box 64">
          <a:extLst>
            <a:ext uri="{FF2B5EF4-FFF2-40B4-BE49-F238E27FC236}">
              <a16:creationId xmlns:a16="http://schemas.microsoft.com/office/drawing/2014/main" id="{00000000-0008-0000-1300-000023000000}"/>
            </a:ext>
          </a:extLst>
        </xdr:cNvPr>
        <xdr:cNvSpPr txBox="1">
          <a:spLocks noChangeArrowheads="1"/>
        </xdr:cNvSpPr>
      </xdr:nvSpPr>
      <xdr:spPr bwMode="auto">
        <a:xfrm>
          <a:off x="8572500" y="1197292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17</xdr:col>
      <xdr:colOff>175891</xdr:colOff>
      <xdr:row>80</xdr:row>
      <xdr:rowOff>193262</xdr:rowOff>
    </xdr:from>
    <xdr:to>
      <xdr:col>19</xdr:col>
      <xdr:colOff>100508</xdr:colOff>
      <xdr:row>82</xdr:row>
      <xdr:rowOff>76408</xdr:rowOff>
    </xdr:to>
    <xdr:sp macro="" textlink="">
      <xdr:nvSpPr>
        <xdr:cNvPr id="38" name="Text Box 153">
          <a:extLst>
            <a:ext uri="{FF2B5EF4-FFF2-40B4-BE49-F238E27FC236}">
              <a16:creationId xmlns:a16="http://schemas.microsoft.com/office/drawing/2014/main" id="{00000000-0008-0000-1300-000026000000}"/>
            </a:ext>
          </a:extLst>
        </xdr:cNvPr>
        <xdr:cNvSpPr txBox="1">
          <a:spLocks noChangeArrowheads="1"/>
        </xdr:cNvSpPr>
      </xdr:nvSpPr>
      <xdr:spPr bwMode="auto">
        <a:xfrm>
          <a:off x="8298369" y="12904305"/>
          <a:ext cx="449182" cy="247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203725</xdr:colOff>
      <xdr:row>91</xdr:row>
      <xdr:rowOff>59125</xdr:rowOff>
    </xdr:from>
    <xdr:to>
      <xdr:col>19</xdr:col>
      <xdr:colOff>373417</xdr:colOff>
      <xdr:row>93</xdr:row>
      <xdr:rowOff>19267</xdr:rowOff>
    </xdr:to>
    <xdr:sp macro="" textlink="">
      <xdr:nvSpPr>
        <xdr:cNvPr id="39" name="Text Box 154">
          <a:extLst>
            <a:ext uri="{FF2B5EF4-FFF2-40B4-BE49-F238E27FC236}">
              <a16:creationId xmlns:a16="http://schemas.microsoft.com/office/drawing/2014/main" id="{00000000-0008-0000-1300-000027000000}"/>
            </a:ext>
          </a:extLst>
        </xdr:cNvPr>
        <xdr:cNvSpPr txBox="1">
          <a:spLocks noChangeArrowheads="1"/>
        </xdr:cNvSpPr>
      </xdr:nvSpPr>
      <xdr:spPr bwMode="auto">
        <a:xfrm>
          <a:off x="8326203" y="14376995"/>
          <a:ext cx="694257" cy="2362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383354</xdr:colOff>
      <xdr:row>84</xdr:row>
      <xdr:rowOff>102544</xdr:rowOff>
    </xdr:from>
    <xdr:to>
      <xdr:col>25</xdr:col>
      <xdr:colOff>516702</xdr:colOff>
      <xdr:row>86</xdr:row>
      <xdr:rowOff>41890</xdr:rowOff>
    </xdr:to>
    <xdr:sp macro="" textlink="">
      <xdr:nvSpPr>
        <xdr:cNvPr id="40" name="Text Box 157">
          <a:extLst>
            <a:ext uri="{FF2B5EF4-FFF2-40B4-BE49-F238E27FC236}">
              <a16:creationId xmlns:a16="http://schemas.microsoft.com/office/drawing/2014/main" id="{00000000-0008-0000-1300-000028000000}"/>
            </a:ext>
          </a:extLst>
        </xdr:cNvPr>
        <xdr:cNvSpPr txBox="1">
          <a:spLocks noChangeArrowheads="1"/>
        </xdr:cNvSpPr>
      </xdr:nvSpPr>
      <xdr:spPr bwMode="auto">
        <a:xfrm>
          <a:off x="12547745" y="13454109"/>
          <a:ext cx="889827" cy="2154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204703</xdr:colOff>
      <xdr:row>89</xdr:row>
      <xdr:rowOff>133478</xdr:rowOff>
    </xdr:from>
    <xdr:to>
      <xdr:col>24</xdr:col>
      <xdr:colOff>596771</xdr:colOff>
      <xdr:row>91</xdr:row>
      <xdr:rowOff>20189</xdr:rowOff>
    </xdr:to>
    <xdr:sp macro="" textlink="">
      <xdr:nvSpPr>
        <xdr:cNvPr id="41" name="Text Box 159">
          <a:extLst>
            <a:ext uri="{FF2B5EF4-FFF2-40B4-BE49-F238E27FC236}">
              <a16:creationId xmlns:a16="http://schemas.microsoft.com/office/drawing/2014/main" id="{00000000-0008-0000-1300-000029000000}"/>
            </a:ext>
          </a:extLst>
        </xdr:cNvPr>
        <xdr:cNvSpPr txBox="1">
          <a:spLocks noChangeArrowheads="1"/>
        </xdr:cNvSpPr>
      </xdr:nvSpPr>
      <xdr:spPr bwMode="auto">
        <a:xfrm>
          <a:off x="12369094" y="14175261"/>
          <a:ext cx="392068" cy="16279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45503</xdr:colOff>
      <xdr:row>82</xdr:row>
      <xdr:rowOff>111841</xdr:rowOff>
    </xdr:from>
    <xdr:to>
      <xdr:col>21</xdr:col>
      <xdr:colOff>817096</xdr:colOff>
      <xdr:row>84</xdr:row>
      <xdr:rowOff>116116</xdr:rowOff>
    </xdr:to>
    <xdr:sp macro="" textlink="">
      <xdr:nvSpPr>
        <xdr:cNvPr id="44" name="Text Box 199">
          <a:extLst>
            <a:ext uri="{FF2B5EF4-FFF2-40B4-BE49-F238E27FC236}">
              <a16:creationId xmlns:a16="http://schemas.microsoft.com/office/drawing/2014/main" id="{00000000-0008-0000-1300-00002C000000}"/>
            </a:ext>
          </a:extLst>
        </xdr:cNvPr>
        <xdr:cNvSpPr txBox="1">
          <a:spLocks noChangeArrowheads="1"/>
        </xdr:cNvSpPr>
      </xdr:nvSpPr>
      <xdr:spPr bwMode="auto">
        <a:xfrm>
          <a:off x="10989728" y="13799266"/>
          <a:ext cx="771593"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ysClr val="windowText" lastClr="000000"/>
              </a:solidFill>
              <a:latin typeface="ＭＳ ゴシック"/>
              <a:ea typeface="ＭＳ ゴシック"/>
            </a:rPr>
            <a:t>389,232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38894</xdr:colOff>
      <xdr:row>93</xdr:row>
      <xdr:rowOff>46543</xdr:rowOff>
    </xdr:from>
    <xdr:to>
      <xdr:col>22</xdr:col>
      <xdr:colOff>48463</xdr:colOff>
      <xdr:row>95</xdr:row>
      <xdr:rowOff>71164</xdr:rowOff>
    </xdr:to>
    <xdr:sp macro="" textlink="">
      <xdr:nvSpPr>
        <xdr:cNvPr id="45" name="Text Box 200">
          <a:extLst>
            <a:ext uri="{FF2B5EF4-FFF2-40B4-BE49-F238E27FC236}">
              <a16:creationId xmlns:a16="http://schemas.microsoft.com/office/drawing/2014/main" id="{00000000-0008-0000-1300-00002D000000}"/>
            </a:ext>
          </a:extLst>
        </xdr:cNvPr>
        <xdr:cNvSpPr txBox="1">
          <a:spLocks noChangeArrowheads="1"/>
        </xdr:cNvSpPr>
      </xdr:nvSpPr>
      <xdr:spPr bwMode="auto">
        <a:xfrm>
          <a:off x="10138155" y="14640500"/>
          <a:ext cx="766047" cy="30070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206,467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532742</xdr:colOff>
      <xdr:row>84</xdr:row>
      <xdr:rowOff>120860</xdr:rowOff>
    </xdr:from>
    <xdr:to>
      <xdr:col>28</xdr:col>
      <xdr:colOff>0</xdr:colOff>
      <xdr:row>87</xdr:row>
      <xdr:rowOff>24872</xdr:rowOff>
    </xdr:to>
    <xdr:sp macro="" textlink="">
      <xdr:nvSpPr>
        <xdr:cNvPr id="46" name="Text Box 203">
          <a:extLst>
            <a:ext uri="{FF2B5EF4-FFF2-40B4-BE49-F238E27FC236}">
              <a16:creationId xmlns:a16="http://schemas.microsoft.com/office/drawing/2014/main" id="{00000000-0008-0000-1300-00002E000000}"/>
            </a:ext>
          </a:extLst>
        </xdr:cNvPr>
        <xdr:cNvSpPr txBox="1">
          <a:spLocks noChangeArrowheads="1"/>
        </xdr:cNvSpPr>
      </xdr:nvSpPr>
      <xdr:spPr bwMode="auto">
        <a:xfrm>
          <a:off x="14083090" y="13472425"/>
          <a:ext cx="814562" cy="3181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181,487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436607</xdr:colOff>
      <xdr:row>93</xdr:row>
      <xdr:rowOff>109635</xdr:rowOff>
    </xdr:from>
    <xdr:to>
      <xdr:col>28</xdr:col>
      <xdr:colOff>0</xdr:colOff>
      <xdr:row>95</xdr:row>
      <xdr:rowOff>115421</xdr:rowOff>
    </xdr:to>
    <xdr:sp macro="" textlink="">
      <xdr:nvSpPr>
        <xdr:cNvPr id="47" name="Text Box 204">
          <a:extLst>
            <a:ext uri="{FF2B5EF4-FFF2-40B4-BE49-F238E27FC236}">
              <a16:creationId xmlns:a16="http://schemas.microsoft.com/office/drawing/2014/main" id="{00000000-0008-0000-1300-00002F000000}"/>
            </a:ext>
          </a:extLst>
        </xdr:cNvPr>
        <xdr:cNvSpPr txBox="1">
          <a:spLocks noChangeArrowheads="1"/>
        </xdr:cNvSpPr>
      </xdr:nvSpPr>
      <xdr:spPr bwMode="auto">
        <a:xfrm>
          <a:off x="13695407" y="15018331"/>
          <a:ext cx="1125118" cy="2973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20,428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17</xdr:col>
      <xdr:colOff>273327</xdr:colOff>
      <xdr:row>128</xdr:row>
      <xdr:rowOff>24095</xdr:rowOff>
    </xdr:from>
    <xdr:to>
      <xdr:col>19</xdr:col>
      <xdr:colOff>248359</xdr:colOff>
      <xdr:row>129</xdr:row>
      <xdr:rowOff>100560</xdr:rowOff>
    </xdr:to>
    <xdr:sp macro="" textlink="">
      <xdr:nvSpPr>
        <xdr:cNvPr id="50" name="Text Box 226">
          <a:extLst>
            <a:ext uri="{FF2B5EF4-FFF2-40B4-BE49-F238E27FC236}">
              <a16:creationId xmlns:a16="http://schemas.microsoft.com/office/drawing/2014/main" id="{00000000-0008-0000-1300-000032000000}"/>
            </a:ext>
          </a:extLst>
        </xdr:cNvPr>
        <xdr:cNvSpPr txBox="1">
          <a:spLocks noChangeArrowheads="1"/>
        </xdr:cNvSpPr>
      </xdr:nvSpPr>
      <xdr:spPr bwMode="auto">
        <a:xfrm>
          <a:off x="8395805" y="19582095"/>
          <a:ext cx="499597" cy="2145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21</xdr:col>
      <xdr:colOff>111639</xdr:colOff>
      <xdr:row>126</xdr:row>
      <xdr:rowOff>27922</xdr:rowOff>
    </xdr:from>
    <xdr:to>
      <xdr:col>22</xdr:col>
      <xdr:colOff>48773</xdr:colOff>
      <xdr:row>128</xdr:row>
      <xdr:rowOff>75761</xdr:rowOff>
    </xdr:to>
    <xdr:sp macro="" textlink="">
      <xdr:nvSpPr>
        <xdr:cNvPr id="52" name="Text Box 243">
          <a:extLst>
            <a:ext uri="{FF2B5EF4-FFF2-40B4-BE49-F238E27FC236}">
              <a16:creationId xmlns:a16="http://schemas.microsoft.com/office/drawing/2014/main" id="{00000000-0008-0000-1300-000034000000}"/>
            </a:ext>
          </a:extLst>
        </xdr:cNvPr>
        <xdr:cNvSpPr txBox="1">
          <a:spLocks noChangeArrowheads="1"/>
        </xdr:cNvSpPr>
      </xdr:nvSpPr>
      <xdr:spPr bwMode="auto">
        <a:xfrm>
          <a:off x="9984509" y="19826670"/>
          <a:ext cx="679255" cy="33938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14,354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602334</xdr:colOff>
      <xdr:row>116</xdr:row>
      <xdr:rowOff>136184</xdr:rowOff>
    </xdr:from>
    <xdr:to>
      <xdr:col>28</xdr:col>
      <xdr:colOff>0</xdr:colOff>
      <xdr:row>118</xdr:row>
      <xdr:rowOff>108628</xdr:rowOff>
    </xdr:to>
    <xdr:sp macro="" textlink="">
      <xdr:nvSpPr>
        <xdr:cNvPr id="53" name="Text Box 249">
          <a:extLst>
            <a:ext uri="{FF2B5EF4-FFF2-40B4-BE49-F238E27FC236}">
              <a16:creationId xmlns:a16="http://schemas.microsoft.com/office/drawing/2014/main" id="{00000000-0008-0000-1300-000035000000}"/>
            </a:ext>
          </a:extLst>
        </xdr:cNvPr>
        <xdr:cNvSpPr txBox="1">
          <a:spLocks noChangeArrowheads="1"/>
        </xdr:cNvSpPr>
      </xdr:nvSpPr>
      <xdr:spPr bwMode="auto">
        <a:xfrm>
          <a:off x="13861134" y="18477193"/>
          <a:ext cx="1290206" cy="2639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2,308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538021</xdr:colOff>
      <xdr:row>123</xdr:row>
      <xdr:rowOff>36807</xdr:rowOff>
    </xdr:from>
    <xdr:to>
      <xdr:col>28</xdr:col>
      <xdr:colOff>0</xdr:colOff>
      <xdr:row>125</xdr:row>
      <xdr:rowOff>25229</xdr:rowOff>
    </xdr:to>
    <xdr:sp macro="" textlink="">
      <xdr:nvSpPr>
        <xdr:cNvPr id="54" name="Text Box 251">
          <a:extLst>
            <a:ext uri="{FF2B5EF4-FFF2-40B4-BE49-F238E27FC236}">
              <a16:creationId xmlns:a16="http://schemas.microsoft.com/office/drawing/2014/main" id="{00000000-0008-0000-1300-000036000000}"/>
            </a:ext>
          </a:extLst>
        </xdr:cNvPr>
        <xdr:cNvSpPr txBox="1">
          <a:spLocks noChangeArrowheads="1"/>
        </xdr:cNvSpPr>
      </xdr:nvSpPr>
      <xdr:spPr bwMode="auto">
        <a:xfrm>
          <a:off x="13796821" y="19398233"/>
          <a:ext cx="1236900" cy="2799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8,734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17</xdr:col>
      <xdr:colOff>487680</xdr:colOff>
      <xdr:row>146</xdr:row>
      <xdr:rowOff>76200</xdr:rowOff>
    </xdr:from>
    <xdr:to>
      <xdr:col>17</xdr:col>
      <xdr:colOff>716280</xdr:colOff>
      <xdr:row>149</xdr:row>
      <xdr:rowOff>0</xdr:rowOff>
    </xdr:to>
    <xdr:sp macro="" textlink="">
      <xdr:nvSpPr>
        <xdr:cNvPr id="57" name="Text Box 231">
          <a:extLst>
            <a:ext uri="{FF2B5EF4-FFF2-40B4-BE49-F238E27FC236}">
              <a16:creationId xmlns:a16="http://schemas.microsoft.com/office/drawing/2014/main" id="{00000000-0008-0000-1300-000039000000}"/>
            </a:ext>
          </a:extLst>
        </xdr:cNvPr>
        <xdr:cNvSpPr txBox="1">
          <a:spLocks noChangeArrowheads="1"/>
        </xdr:cNvSpPr>
      </xdr:nvSpPr>
      <xdr:spPr bwMode="auto">
        <a:xfrm>
          <a:off x="91078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47343</xdr:colOff>
      <xdr:row>124</xdr:row>
      <xdr:rowOff>122631</xdr:rowOff>
    </xdr:from>
    <xdr:ext cx="365764" cy="238409"/>
    <xdr:sp macro="" textlink="">
      <xdr:nvSpPr>
        <xdr:cNvPr id="58" name="Text Box 258">
          <a:extLst>
            <a:ext uri="{FF2B5EF4-FFF2-40B4-BE49-F238E27FC236}">
              <a16:creationId xmlns:a16="http://schemas.microsoft.com/office/drawing/2014/main" id="{00000000-0008-0000-1300-00003A000000}"/>
            </a:ext>
          </a:extLst>
        </xdr:cNvPr>
        <xdr:cNvSpPr txBox="1">
          <a:spLocks noChangeArrowheads="1"/>
        </xdr:cNvSpPr>
      </xdr:nvSpPr>
      <xdr:spPr bwMode="auto">
        <a:xfrm>
          <a:off x="11648517" y="19128457"/>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99</xdr:row>
      <xdr:rowOff>83820</xdr:rowOff>
    </xdr:from>
    <xdr:to>
      <xdr:col>17</xdr:col>
      <xdr:colOff>754380</xdr:colOff>
      <xdr:row>102</xdr:row>
      <xdr:rowOff>30480</xdr:rowOff>
    </xdr:to>
    <xdr:sp macro="" textlink="">
      <xdr:nvSpPr>
        <xdr:cNvPr id="59" name="Text Box 1036">
          <a:extLst>
            <a:ext uri="{FF2B5EF4-FFF2-40B4-BE49-F238E27FC236}">
              <a16:creationId xmlns:a16="http://schemas.microsoft.com/office/drawing/2014/main" id="{00000000-0008-0000-1300-00003B000000}"/>
            </a:ext>
          </a:extLst>
        </xdr:cNvPr>
        <xdr:cNvSpPr txBox="1">
          <a:spLocks noChangeArrowheads="1"/>
        </xdr:cNvSpPr>
      </xdr:nvSpPr>
      <xdr:spPr bwMode="auto">
        <a:xfrm>
          <a:off x="9107805" y="15895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75801</xdr:colOff>
      <xdr:row>119</xdr:row>
      <xdr:rowOff>84896</xdr:rowOff>
    </xdr:from>
    <xdr:to>
      <xdr:col>19</xdr:col>
      <xdr:colOff>289275</xdr:colOff>
      <xdr:row>121</xdr:row>
      <xdr:rowOff>2537</xdr:rowOff>
    </xdr:to>
    <xdr:sp macro="" textlink="">
      <xdr:nvSpPr>
        <xdr:cNvPr id="60" name="Text Box 1050">
          <a:extLst>
            <a:ext uri="{FF2B5EF4-FFF2-40B4-BE49-F238E27FC236}">
              <a16:creationId xmlns:a16="http://schemas.microsoft.com/office/drawing/2014/main" id="{00000000-0008-0000-1300-00003C000000}"/>
            </a:ext>
          </a:extLst>
        </xdr:cNvPr>
        <xdr:cNvSpPr txBox="1">
          <a:spLocks noChangeArrowheads="1"/>
        </xdr:cNvSpPr>
      </xdr:nvSpPr>
      <xdr:spPr bwMode="auto">
        <a:xfrm>
          <a:off x="8485410" y="18400505"/>
          <a:ext cx="450908" cy="193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111746</xdr:colOff>
      <xdr:row>114</xdr:row>
      <xdr:rowOff>101343</xdr:rowOff>
    </xdr:from>
    <xdr:to>
      <xdr:col>22</xdr:col>
      <xdr:colOff>106122</xdr:colOff>
      <xdr:row>117</xdr:row>
      <xdr:rowOff>21612</xdr:rowOff>
    </xdr:to>
    <xdr:sp macro="" textlink="">
      <xdr:nvSpPr>
        <xdr:cNvPr id="61" name="Text Box 243">
          <a:extLst>
            <a:ext uri="{FF2B5EF4-FFF2-40B4-BE49-F238E27FC236}">
              <a16:creationId xmlns:a16="http://schemas.microsoft.com/office/drawing/2014/main" id="{00000000-0008-0000-1300-00003D000000}"/>
            </a:ext>
          </a:extLst>
        </xdr:cNvPr>
        <xdr:cNvSpPr txBox="1">
          <a:spLocks noChangeArrowheads="1"/>
        </xdr:cNvSpPr>
      </xdr:nvSpPr>
      <xdr:spPr bwMode="auto">
        <a:xfrm>
          <a:off x="10211007" y="17947604"/>
          <a:ext cx="750854" cy="3343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25,870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318881</xdr:colOff>
      <xdr:row>116</xdr:row>
      <xdr:rowOff>75787</xdr:rowOff>
    </xdr:from>
    <xdr:to>
      <xdr:col>24</xdr:col>
      <xdr:colOff>657547</xdr:colOff>
      <xdr:row>118</xdr:row>
      <xdr:rowOff>11964</xdr:rowOff>
    </xdr:to>
    <xdr:sp macro="" textlink="">
      <xdr:nvSpPr>
        <xdr:cNvPr id="62" name="Text Box 1033">
          <a:extLst>
            <a:ext uri="{FF2B5EF4-FFF2-40B4-BE49-F238E27FC236}">
              <a16:creationId xmlns:a16="http://schemas.microsoft.com/office/drawing/2014/main" id="{00000000-0008-0000-1300-00003E000000}"/>
            </a:ext>
          </a:extLst>
        </xdr:cNvPr>
        <xdr:cNvSpPr txBox="1">
          <a:spLocks noChangeArrowheads="1"/>
        </xdr:cNvSpPr>
      </xdr:nvSpPr>
      <xdr:spPr bwMode="auto">
        <a:xfrm>
          <a:off x="11920055" y="17977265"/>
          <a:ext cx="901883" cy="21226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0.93855</cdr:x>
      <cdr:y>0.8968</cdr:y>
    </cdr:to>
    <cdr:sp macro="" textlink="">
      <cdr:nvSpPr>
        <cdr:cNvPr id="3" name="Text Box 243"/>
        <cdr:cNvSpPr txBox="1">
          <a:spLocks xmlns:a="http://schemas.openxmlformats.org/drawingml/2006/main" noChangeArrowheads="1"/>
        </cdr:cNvSpPr>
      </cdr:nvSpPr>
      <cdr:spPr bwMode="auto">
        <a:xfrm xmlns:a="http://schemas.openxmlformats.org/drawingml/2006/main">
          <a:off x="2594392" y="4585904"/>
          <a:ext cx="606017" cy="2147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57</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8.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0.85585</cdr:y>
    </cdr:from>
    <cdr:to>
      <cdr:x>0.98968</cdr:x>
      <cdr:y>0.92024</cdr:y>
    </cdr:to>
    <cdr:sp macro="" textlink="">
      <cdr:nvSpPr>
        <cdr:cNvPr id="3" name="Text Box 200"/>
        <cdr:cNvSpPr txBox="1">
          <a:spLocks xmlns:a="http://schemas.openxmlformats.org/drawingml/2006/main" noChangeArrowheads="1"/>
        </cdr:cNvSpPr>
      </cdr:nvSpPr>
      <cdr:spPr bwMode="auto">
        <a:xfrm xmlns:a="http://schemas.openxmlformats.org/drawingml/2006/main">
          <a:off x="2353107" y="3910133"/>
          <a:ext cx="774508" cy="2941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令和６年度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422</a:t>
          </a:r>
          <a:r>
            <a:rPr lang="ja-JP" altLang="en-US" sz="800" b="0" i="0" u="none" strike="noStrike" baseline="0">
              <a:solidFill>
                <a:srgbClr val="000000"/>
              </a:solidFill>
              <a:latin typeface="ＭＳ ゴシック"/>
              <a:ea typeface="ＭＳ ゴシック"/>
            </a:rPr>
            <a:t>人</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4"/>
  <sheetViews>
    <sheetView showZeros="0" tabSelected="1" view="pageBreakPreview" zoomScale="130" zoomScaleNormal="130" zoomScaleSheetLayoutView="130" workbookViewId="0">
      <pane ySplit="5" topLeftCell="A6" activePane="bottomLeft" state="frozen"/>
      <selection pane="bottomLeft"/>
    </sheetView>
  </sheetViews>
  <sheetFormatPr defaultColWidth="9" defaultRowHeight="11.5" x14ac:dyDescent="0.15"/>
  <cols>
    <col min="1" max="1" width="2.36328125" style="431" customWidth="1"/>
    <col min="2" max="2" width="12" style="431" customWidth="1"/>
    <col min="3" max="5" width="5.08984375" style="431" customWidth="1"/>
    <col min="6" max="6" width="7.453125" style="431" customWidth="1"/>
    <col min="7" max="9" width="7.90625" style="431" customWidth="1"/>
    <col min="10" max="12" width="6.90625" style="431" customWidth="1"/>
    <col min="13" max="13" width="7.90625" style="431" customWidth="1"/>
    <col min="14" max="14" width="3.08984375" style="431" customWidth="1"/>
    <col min="15" max="16384" width="9" style="431"/>
  </cols>
  <sheetData>
    <row r="1" spans="1:13" s="1" customFormat="1" ht="14" x14ac:dyDescent="0.2">
      <c r="B1" s="1217" t="s">
        <v>6</v>
      </c>
      <c r="C1" s="1217"/>
      <c r="D1" s="1217"/>
      <c r="E1" s="1217"/>
      <c r="F1" s="1217"/>
      <c r="G1" s="1217"/>
      <c r="H1" s="1217"/>
      <c r="I1" s="1217"/>
      <c r="J1" s="1217"/>
      <c r="K1" s="1217"/>
      <c r="L1" s="1217"/>
      <c r="M1" s="1217"/>
    </row>
    <row r="2" spans="1:13" s="1" customFormat="1" ht="11.25" customHeight="1" x14ac:dyDescent="0.2">
      <c r="B2" s="384"/>
      <c r="C2" s="384"/>
      <c r="D2" s="384"/>
      <c r="E2" s="384"/>
      <c r="F2" s="384"/>
      <c r="G2" s="384"/>
      <c r="H2" s="384"/>
      <c r="I2" s="384"/>
      <c r="J2" s="384"/>
      <c r="K2" s="384"/>
      <c r="L2" s="384"/>
      <c r="M2" s="384"/>
    </row>
    <row r="3" spans="1:13" s="4" customFormat="1" ht="20.149999999999999" customHeight="1" x14ac:dyDescent="0.2">
      <c r="A3" s="2" t="s">
        <v>749</v>
      </c>
      <c r="B3" s="3"/>
      <c r="C3" s="392"/>
      <c r="M3" s="5" t="s">
        <v>750</v>
      </c>
    </row>
    <row r="4" spans="1:13" s="1" customFormat="1" ht="24.9" customHeight="1" x14ac:dyDescent="0.15">
      <c r="A4" s="1220" t="s">
        <v>7</v>
      </c>
      <c r="B4" s="1221"/>
      <c r="C4" s="1218" t="s">
        <v>8</v>
      </c>
      <c r="D4" s="1218"/>
      <c r="E4" s="1218"/>
      <c r="F4" s="1219" t="s">
        <v>9</v>
      </c>
      <c r="G4" s="1218" t="s">
        <v>10</v>
      </c>
      <c r="H4" s="1218"/>
      <c r="I4" s="1218"/>
      <c r="J4" s="1218" t="s">
        <v>11</v>
      </c>
      <c r="K4" s="1218"/>
      <c r="L4" s="1218"/>
      <c r="M4" s="6" t="s">
        <v>12</v>
      </c>
    </row>
    <row r="5" spans="1:13" s="1" customFormat="1" ht="24.9" customHeight="1" x14ac:dyDescent="0.15">
      <c r="A5" s="1222"/>
      <c r="B5" s="1223"/>
      <c r="C5" s="385" t="s">
        <v>13</v>
      </c>
      <c r="D5" s="385" t="s">
        <v>14</v>
      </c>
      <c r="E5" s="385" t="s">
        <v>15</v>
      </c>
      <c r="F5" s="1219"/>
      <c r="G5" s="385" t="s">
        <v>13</v>
      </c>
      <c r="H5" s="385" t="s">
        <v>353</v>
      </c>
      <c r="I5" s="385" t="s">
        <v>17</v>
      </c>
      <c r="J5" s="385" t="s">
        <v>13</v>
      </c>
      <c r="K5" s="385" t="s">
        <v>16</v>
      </c>
      <c r="L5" s="385" t="s">
        <v>17</v>
      </c>
      <c r="M5" s="7" t="s">
        <v>18</v>
      </c>
    </row>
    <row r="6" spans="1:13" s="9" customFormat="1" ht="24.9" customHeight="1" x14ac:dyDescent="0.15">
      <c r="A6" s="1215" t="s">
        <v>19</v>
      </c>
      <c r="B6" s="1216"/>
      <c r="C6" s="8">
        <v>382</v>
      </c>
      <c r="D6" s="8">
        <v>382</v>
      </c>
      <c r="E6" s="8">
        <v>0</v>
      </c>
      <c r="F6" s="8">
        <v>2490</v>
      </c>
      <c r="G6" s="8">
        <v>51131</v>
      </c>
      <c r="H6" s="8">
        <v>25699</v>
      </c>
      <c r="I6" s="8">
        <v>25432</v>
      </c>
      <c r="J6" s="8">
        <v>4250</v>
      </c>
      <c r="K6" s="8">
        <v>259</v>
      </c>
      <c r="L6" s="8">
        <v>3991</v>
      </c>
      <c r="M6" s="8">
        <v>606</v>
      </c>
    </row>
    <row r="7" spans="1:13" s="1" customFormat="1" ht="18" customHeight="1" x14ac:dyDescent="0.15">
      <c r="B7" s="10" t="s">
        <v>20</v>
      </c>
      <c r="C7" s="11">
        <v>1</v>
      </c>
      <c r="D7" s="11">
        <v>1</v>
      </c>
      <c r="E7" s="12">
        <v>0</v>
      </c>
      <c r="F7" s="11">
        <v>6</v>
      </c>
      <c r="G7" s="11">
        <v>129</v>
      </c>
      <c r="H7" s="11">
        <v>71</v>
      </c>
      <c r="I7" s="11">
        <v>58</v>
      </c>
      <c r="J7" s="11">
        <v>11</v>
      </c>
      <c r="K7" s="11">
        <v>0</v>
      </c>
      <c r="L7" s="11">
        <v>11</v>
      </c>
      <c r="M7" s="11">
        <v>0</v>
      </c>
    </row>
    <row r="8" spans="1:13" s="1" customFormat="1" ht="15" customHeight="1" x14ac:dyDescent="0.15">
      <c r="B8" s="10" t="s">
        <v>729</v>
      </c>
      <c r="C8" s="11">
        <v>50</v>
      </c>
      <c r="D8" s="11">
        <v>50</v>
      </c>
      <c r="E8" s="12">
        <v>0</v>
      </c>
      <c r="F8" s="11">
        <v>189</v>
      </c>
      <c r="G8" s="11">
        <v>3172</v>
      </c>
      <c r="H8" s="11">
        <v>1643</v>
      </c>
      <c r="I8" s="11">
        <v>1529</v>
      </c>
      <c r="J8" s="11">
        <v>350</v>
      </c>
      <c r="K8" s="11">
        <v>6</v>
      </c>
      <c r="L8" s="11">
        <v>344</v>
      </c>
      <c r="M8" s="11">
        <v>7</v>
      </c>
    </row>
    <row r="9" spans="1:13" s="1" customFormat="1" ht="15" customHeight="1" x14ac:dyDescent="0.15">
      <c r="A9" s="13"/>
      <c r="B9" s="10" t="s">
        <v>21</v>
      </c>
      <c r="C9" s="11">
        <v>331</v>
      </c>
      <c r="D9" s="11">
        <v>331</v>
      </c>
      <c r="E9" s="11">
        <v>0</v>
      </c>
      <c r="F9" s="11">
        <v>2295</v>
      </c>
      <c r="G9" s="11">
        <v>47830</v>
      </c>
      <c r="H9" s="11">
        <v>23985</v>
      </c>
      <c r="I9" s="11">
        <v>23845</v>
      </c>
      <c r="J9" s="11">
        <v>3889</v>
      </c>
      <c r="K9" s="11">
        <v>253</v>
      </c>
      <c r="L9" s="11">
        <v>3636</v>
      </c>
      <c r="M9" s="11">
        <v>599</v>
      </c>
    </row>
    <row r="10" spans="1:13" s="1" customFormat="1" ht="24.75" customHeight="1" x14ac:dyDescent="0.15">
      <c r="A10" s="1207" t="s">
        <v>624</v>
      </c>
      <c r="B10" s="1208"/>
      <c r="C10" s="8">
        <v>263</v>
      </c>
      <c r="D10" s="8">
        <v>261</v>
      </c>
      <c r="E10" s="8">
        <v>2</v>
      </c>
      <c r="F10" s="8">
        <v>1470</v>
      </c>
      <c r="G10" s="8">
        <v>38694</v>
      </c>
      <c r="H10" s="8">
        <v>19738</v>
      </c>
      <c r="I10" s="8">
        <v>18956</v>
      </c>
      <c r="J10" s="8">
        <v>5529</v>
      </c>
      <c r="K10" s="8">
        <v>335</v>
      </c>
      <c r="L10" s="8">
        <v>5194</v>
      </c>
      <c r="M10" s="8">
        <v>844</v>
      </c>
    </row>
    <row r="11" spans="1:13" s="1" customFormat="1" ht="18.75" customHeight="1" x14ac:dyDescent="0.15">
      <c r="B11" s="10" t="s">
        <v>626</v>
      </c>
      <c r="C11" s="11">
        <v>26</v>
      </c>
      <c r="D11" s="11">
        <v>26</v>
      </c>
      <c r="E11" s="11">
        <v>0</v>
      </c>
      <c r="F11" s="11">
        <v>148</v>
      </c>
      <c r="G11" s="11">
        <v>2811</v>
      </c>
      <c r="H11" s="11">
        <v>1487</v>
      </c>
      <c r="I11" s="11">
        <v>1324</v>
      </c>
      <c r="J11" s="11">
        <v>289</v>
      </c>
      <c r="K11" s="11">
        <v>7</v>
      </c>
      <c r="L11" s="11">
        <v>282</v>
      </c>
      <c r="M11" s="11">
        <v>18</v>
      </c>
    </row>
    <row r="12" spans="1:13" s="1" customFormat="1" ht="15" customHeight="1" x14ac:dyDescent="0.15">
      <c r="B12" s="10" t="s">
        <v>625</v>
      </c>
      <c r="C12" s="11">
        <v>237</v>
      </c>
      <c r="D12" s="11">
        <v>235</v>
      </c>
      <c r="E12" s="11">
        <v>2</v>
      </c>
      <c r="F12" s="11">
        <v>1322</v>
      </c>
      <c r="G12" s="11">
        <v>35883</v>
      </c>
      <c r="H12" s="11">
        <v>18251</v>
      </c>
      <c r="I12" s="11">
        <v>17632</v>
      </c>
      <c r="J12" s="11">
        <v>5240</v>
      </c>
      <c r="K12" s="11">
        <v>328</v>
      </c>
      <c r="L12" s="11">
        <v>4912</v>
      </c>
      <c r="M12" s="11">
        <v>826</v>
      </c>
    </row>
    <row r="13" spans="1:13" s="9" customFormat="1" ht="24.9" customHeight="1" x14ac:dyDescent="0.15">
      <c r="A13" s="1207" t="s">
        <v>22</v>
      </c>
      <c r="B13" s="1208"/>
      <c r="C13" s="8">
        <v>965</v>
      </c>
      <c r="D13" s="8">
        <v>962</v>
      </c>
      <c r="E13" s="8">
        <v>3</v>
      </c>
      <c r="F13" s="8">
        <v>17009</v>
      </c>
      <c r="G13" s="449">
        <f>389233-1</f>
        <v>389232</v>
      </c>
      <c r="H13" s="8">
        <v>199363</v>
      </c>
      <c r="I13" s="449">
        <f>189870-1</f>
        <v>189869</v>
      </c>
      <c r="J13" s="8">
        <v>25870</v>
      </c>
      <c r="K13" s="8">
        <v>9291</v>
      </c>
      <c r="L13" s="8">
        <v>16579</v>
      </c>
      <c r="M13" s="8">
        <v>2166</v>
      </c>
    </row>
    <row r="14" spans="1:13" s="1" customFormat="1" ht="18" customHeight="1" x14ac:dyDescent="0.15">
      <c r="B14" s="10" t="s">
        <v>20</v>
      </c>
      <c r="C14" s="11">
        <v>2</v>
      </c>
      <c r="D14" s="11">
        <v>2</v>
      </c>
      <c r="E14" s="11">
        <v>0</v>
      </c>
      <c r="F14" s="11">
        <v>38</v>
      </c>
      <c r="G14" s="11">
        <v>1058</v>
      </c>
      <c r="H14" s="11">
        <v>530</v>
      </c>
      <c r="I14" s="11">
        <v>528</v>
      </c>
      <c r="J14" s="11">
        <v>62</v>
      </c>
      <c r="K14" s="11">
        <v>45</v>
      </c>
      <c r="L14" s="11">
        <v>17</v>
      </c>
      <c r="M14" s="11">
        <v>4</v>
      </c>
    </row>
    <row r="15" spans="1:13" s="1" customFormat="1" ht="15" customHeight="1" x14ac:dyDescent="0.15">
      <c r="B15" s="10" t="s">
        <v>90</v>
      </c>
      <c r="C15" s="11">
        <v>959</v>
      </c>
      <c r="D15" s="11">
        <v>956</v>
      </c>
      <c r="E15" s="11">
        <v>3</v>
      </c>
      <c r="F15" s="11">
        <v>16904</v>
      </c>
      <c r="G15" s="450">
        <f>386265-1</f>
        <v>386264</v>
      </c>
      <c r="H15" s="11">
        <v>198111</v>
      </c>
      <c r="I15" s="450">
        <f>188154-1</f>
        <v>188153</v>
      </c>
      <c r="J15" s="11">
        <v>25647</v>
      </c>
      <c r="K15" s="11">
        <v>9159</v>
      </c>
      <c r="L15" s="11">
        <v>16488</v>
      </c>
      <c r="M15" s="11">
        <v>2114</v>
      </c>
    </row>
    <row r="16" spans="1:13" s="1" customFormat="1" ht="15" customHeight="1" x14ac:dyDescent="0.15">
      <c r="B16" s="10" t="s">
        <v>21</v>
      </c>
      <c r="C16" s="11">
        <v>4</v>
      </c>
      <c r="D16" s="11">
        <v>4</v>
      </c>
      <c r="E16" s="11">
        <v>0</v>
      </c>
      <c r="F16" s="11">
        <v>67</v>
      </c>
      <c r="G16" s="11">
        <v>1910</v>
      </c>
      <c r="H16" s="11">
        <v>722</v>
      </c>
      <c r="I16" s="11">
        <v>1188</v>
      </c>
      <c r="J16" s="11">
        <v>161</v>
      </c>
      <c r="K16" s="11">
        <v>87</v>
      </c>
      <c r="L16" s="11">
        <v>74</v>
      </c>
      <c r="M16" s="11">
        <v>48</v>
      </c>
    </row>
    <row r="17" spans="1:14" s="9" customFormat="1" ht="24" customHeight="1" x14ac:dyDescent="0.15">
      <c r="A17" s="1207" t="s">
        <v>23</v>
      </c>
      <c r="B17" s="1208"/>
      <c r="C17" s="8">
        <v>434</v>
      </c>
      <c r="D17" s="8">
        <v>430</v>
      </c>
      <c r="E17" s="8">
        <v>4</v>
      </c>
      <c r="F17" s="8">
        <v>7178</v>
      </c>
      <c r="G17" s="8">
        <v>206467</v>
      </c>
      <c r="H17" s="8">
        <v>105619</v>
      </c>
      <c r="I17" s="8">
        <v>100848</v>
      </c>
      <c r="J17" s="8">
        <v>14354</v>
      </c>
      <c r="K17" s="8">
        <v>7927</v>
      </c>
      <c r="L17" s="8">
        <v>6427</v>
      </c>
      <c r="M17" s="8">
        <v>899</v>
      </c>
    </row>
    <row r="18" spans="1:14" s="1" customFormat="1" ht="18" customHeight="1" x14ac:dyDescent="0.15">
      <c r="B18" s="10" t="s">
        <v>20</v>
      </c>
      <c r="C18" s="11">
        <v>3</v>
      </c>
      <c r="D18" s="11">
        <v>3</v>
      </c>
      <c r="E18" s="11"/>
      <c r="F18" s="11">
        <v>33</v>
      </c>
      <c r="G18" s="11">
        <v>1138</v>
      </c>
      <c r="H18" s="11">
        <v>550</v>
      </c>
      <c r="I18" s="11">
        <v>588</v>
      </c>
      <c r="J18" s="11">
        <v>72</v>
      </c>
      <c r="K18" s="11">
        <v>57</v>
      </c>
      <c r="L18" s="11">
        <v>15</v>
      </c>
      <c r="M18" s="11">
        <v>9</v>
      </c>
    </row>
    <row r="19" spans="1:14" s="1" customFormat="1" ht="15" customHeight="1" x14ac:dyDescent="0.15">
      <c r="B19" s="10" t="s">
        <v>90</v>
      </c>
      <c r="C19" s="11">
        <v>410</v>
      </c>
      <c r="D19" s="11">
        <v>406</v>
      </c>
      <c r="E19" s="11">
        <v>4</v>
      </c>
      <c r="F19" s="11">
        <v>6871</v>
      </c>
      <c r="G19" s="11">
        <v>195367</v>
      </c>
      <c r="H19" s="11">
        <v>100426</v>
      </c>
      <c r="I19" s="11">
        <v>94941</v>
      </c>
      <c r="J19" s="11">
        <v>13734</v>
      </c>
      <c r="K19" s="11">
        <v>7528</v>
      </c>
      <c r="L19" s="11">
        <v>6206</v>
      </c>
      <c r="M19" s="11">
        <v>839</v>
      </c>
    </row>
    <row r="20" spans="1:14" s="1" customFormat="1" ht="15" customHeight="1" x14ac:dyDescent="0.15">
      <c r="B20" s="10" t="s">
        <v>21</v>
      </c>
      <c r="C20" s="11">
        <v>21</v>
      </c>
      <c r="D20" s="11">
        <v>21</v>
      </c>
      <c r="E20" s="11">
        <v>0</v>
      </c>
      <c r="F20" s="11">
        <v>274</v>
      </c>
      <c r="G20" s="11">
        <v>9962</v>
      </c>
      <c r="H20" s="11">
        <v>4643</v>
      </c>
      <c r="I20" s="11">
        <v>5319</v>
      </c>
      <c r="J20" s="11">
        <v>548</v>
      </c>
      <c r="K20" s="11">
        <v>342</v>
      </c>
      <c r="L20" s="11">
        <v>206</v>
      </c>
      <c r="M20" s="11">
        <v>51</v>
      </c>
    </row>
    <row r="21" spans="1:14" ht="24" customHeight="1" x14ac:dyDescent="0.15">
      <c r="A21" s="1207" t="s">
        <v>659</v>
      </c>
      <c r="B21" s="1208"/>
      <c r="C21" s="8">
        <v>2</v>
      </c>
      <c r="D21" s="8">
        <v>2</v>
      </c>
      <c r="E21" s="8">
        <v>0</v>
      </c>
      <c r="F21" s="8">
        <v>27</v>
      </c>
      <c r="G21" s="8">
        <v>422</v>
      </c>
      <c r="H21" s="8">
        <v>225</v>
      </c>
      <c r="I21" s="8">
        <v>197</v>
      </c>
      <c r="J21" s="8">
        <v>57</v>
      </c>
      <c r="K21" s="8">
        <v>31</v>
      </c>
      <c r="L21" s="8">
        <v>26</v>
      </c>
      <c r="M21" s="8">
        <v>6</v>
      </c>
      <c r="N21" s="1"/>
    </row>
    <row r="22" spans="1:14" ht="15" customHeight="1" x14ac:dyDescent="0.15">
      <c r="A22" s="1"/>
      <c r="B22" s="10" t="s">
        <v>90</v>
      </c>
      <c r="C22" s="11">
        <v>2</v>
      </c>
      <c r="D22" s="11">
        <v>2</v>
      </c>
      <c r="E22" s="11">
        <v>0</v>
      </c>
      <c r="F22" s="11">
        <v>27</v>
      </c>
      <c r="G22" s="11">
        <v>422</v>
      </c>
      <c r="H22" s="11">
        <v>225</v>
      </c>
      <c r="I22" s="11">
        <v>197</v>
      </c>
      <c r="J22" s="11">
        <v>57</v>
      </c>
      <c r="K22" s="11">
        <v>31</v>
      </c>
      <c r="L22" s="11">
        <v>26</v>
      </c>
      <c r="M22" s="11">
        <v>6</v>
      </c>
      <c r="N22" s="1"/>
    </row>
    <row r="23" spans="1:14" s="9" customFormat="1" ht="24.9" customHeight="1" x14ac:dyDescent="0.15">
      <c r="A23" s="1207" t="s">
        <v>24</v>
      </c>
      <c r="B23" s="1208"/>
      <c r="C23" s="8">
        <v>221</v>
      </c>
      <c r="D23" s="8">
        <v>220</v>
      </c>
      <c r="E23" s="8">
        <v>1</v>
      </c>
      <c r="F23" s="8" t="s">
        <v>592</v>
      </c>
      <c r="G23" s="8">
        <v>181487</v>
      </c>
      <c r="H23" s="8">
        <v>91876</v>
      </c>
      <c r="I23" s="8">
        <v>89611</v>
      </c>
      <c r="J23" s="8">
        <v>12308</v>
      </c>
      <c r="K23" s="8">
        <v>7966</v>
      </c>
      <c r="L23" s="8">
        <v>4342</v>
      </c>
      <c r="M23" s="8">
        <v>1802</v>
      </c>
    </row>
    <row r="24" spans="1:14" s="1" customFormat="1" ht="18" customHeight="1" x14ac:dyDescent="0.15">
      <c r="B24" s="10" t="s">
        <v>20</v>
      </c>
      <c r="C24" s="11">
        <v>2</v>
      </c>
      <c r="D24" s="11">
        <v>2</v>
      </c>
      <c r="E24" s="11">
        <v>0</v>
      </c>
      <c r="F24" s="11" t="s">
        <v>592</v>
      </c>
      <c r="G24" s="11">
        <v>706</v>
      </c>
      <c r="H24" s="11">
        <v>304</v>
      </c>
      <c r="I24" s="11">
        <v>402</v>
      </c>
      <c r="J24" s="11">
        <v>54</v>
      </c>
      <c r="K24" s="11">
        <v>33</v>
      </c>
      <c r="L24" s="11">
        <v>21</v>
      </c>
      <c r="M24" s="11">
        <v>7</v>
      </c>
    </row>
    <row r="25" spans="1:14" s="1" customFormat="1" ht="15" customHeight="1" x14ac:dyDescent="0.15">
      <c r="B25" s="10" t="s">
        <v>25</v>
      </c>
      <c r="C25" s="11">
        <v>149</v>
      </c>
      <c r="D25" s="11">
        <v>148</v>
      </c>
      <c r="E25" s="11">
        <v>1</v>
      </c>
      <c r="F25" s="14">
        <v>2982</v>
      </c>
      <c r="G25" s="11">
        <v>107658</v>
      </c>
      <c r="H25" s="11">
        <v>56301</v>
      </c>
      <c r="I25" s="11">
        <v>51357</v>
      </c>
      <c r="J25" s="11">
        <v>7821</v>
      </c>
      <c r="K25" s="11">
        <v>4913</v>
      </c>
      <c r="L25" s="11">
        <v>2908</v>
      </c>
      <c r="M25" s="11">
        <v>1225</v>
      </c>
    </row>
    <row r="26" spans="1:14" s="1" customFormat="1" ht="15" customHeight="1" x14ac:dyDescent="0.15">
      <c r="B26" s="10" t="s">
        <v>26</v>
      </c>
      <c r="C26" s="11">
        <v>15</v>
      </c>
      <c r="D26" s="11">
        <v>15</v>
      </c>
      <c r="E26" s="11">
        <v>0</v>
      </c>
      <c r="F26" s="14">
        <v>342</v>
      </c>
      <c r="G26" s="11">
        <v>12770</v>
      </c>
      <c r="H26" s="11">
        <v>5696</v>
      </c>
      <c r="I26" s="11">
        <v>7074</v>
      </c>
      <c r="J26" s="11">
        <v>913</v>
      </c>
      <c r="K26" s="11">
        <v>520</v>
      </c>
      <c r="L26" s="11">
        <v>393</v>
      </c>
      <c r="M26" s="11">
        <v>115</v>
      </c>
    </row>
    <row r="27" spans="1:14" s="1" customFormat="1" ht="15" customHeight="1" x14ac:dyDescent="0.15">
      <c r="B27" s="10" t="s">
        <v>21</v>
      </c>
      <c r="C27" s="11">
        <v>55</v>
      </c>
      <c r="D27" s="11">
        <v>55</v>
      </c>
      <c r="E27" s="11">
        <v>0</v>
      </c>
      <c r="F27" s="11" t="s">
        <v>592</v>
      </c>
      <c r="G27" s="11">
        <v>60353</v>
      </c>
      <c r="H27" s="11">
        <v>29575</v>
      </c>
      <c r="I27" s="11">
        <v>30778</v>
      </c>
      <c r="J27" s="11">
        <v>3520</v>
      </c>
      <c r="K27" s="11">
        <v>2500</v>
      </c>
      <c r="L27" s="11">
        <v>1020</v>
      </c>
      <c r="M27" s="11">
        <v>455</v>
      </c>
    </row>
    <row r="28" spans="1:14" s="9" customFormat="1" ht="24.9" customHeight="1" x14ac:dyDescent="0.15">
      <c r="A28" s="1207" t="s">
        <v>27</v>
      </c>
      <c r="B28" s="1208"/>
      <c r="C28" s="8">
        <v>8</v>
      </c>
      <c r="D28" s="8">
        <v>7</v>
      </c>
      <c r="E28" s="8">
        <v>1</v>
      </c>
      <c r="F28" s="8" t="s">
        <v>592</v>
      </c>
      <c r="G28" s="8">
        <v>10541</v>
      </c>
      <c r="H28" s="8">
        <v>5960</v>
      </c>
      <c r="I28" s="8">
        <v>4581</v>
      </c>
      <c r="J28" s="8">
        <v>148</v>
      </c>
      <c r="K28" s="8">
        <v>95</v>
      </c>
      <c r="L28" s="8">
        <v>53</v>
      </c>
      <c r="M28" s="8">
        <v>21</v>
      </c>
    </row>
    <row r="29" spans="1:14" s="1" customFormat="1" ht="18" customHeight="1" x14ac:dyDescent="0.15">
      <c r="B29" s="10" t="s">
        <v>25</v>
      </c>
      <c r="C29" s="11">
        <v>2</v>
      </c>
      <c r="D29" s="11">
        <v>2</v>
      </c>
      <c r="E29" s="11"/>
      <c r="F29" s="11" t="s">
        <v>592</v>
      </c>
      <c r="G29" s="11">
        <v>2826</v>
      </c>
      <c r="H29" s="11">
        <v>1159</v>
      </c>
      <c r="I29" s="11">
        <v>1667</v>
      </c>
      <c r="J29" s="11">
        <v>55</v>
      </c>
      <c r="K29" s="11">
        <v>39</v>
      </c>
      <c r="L29" s="11">
        <v>16</v>
      </c>
      <c r="M29" s="11">
        <v>7</v>
      </c>
    </row>
    <row r="30" spans="1:14" s="1" customFormat="1" ht="15" customHeight="1" x14ac:dyDescent="0.15">
      <c r="B30" s="10" t="s">
        <v>21</v>
      </c>
      <c r="C30" s="11">
        <v>6</v>
      </c>
      <c r="D30" s="11">
        <v>5</v>
      </c>
      <c r="E30" s="11">
        <v>1</v>
      </c>
      <c r="F30" s="11" t="s">
        <v>592</v>
      </c>
      <c r="G30" s="11">
        <v>7715</v>
      </c>
      <c r="H30" s="11">
        <v>4801</v>
      </c>
      <c r="I30" s="11">
        <v>2914</v>
      </c>
      <c r="J30" s="11">
        <v>93</v>
      </c>
      <c r="K30" s="11">
        <v>56</v>
      </c>
      <c r="L30" s="11">
        <v>37</v>
      </c>
      <c r="M30" s="11">
        <v>14</v>
      </c>
    </row>
    <row r="31" spans="1:14" s="9" customFormat="1" ht="37.5" customHeight="1" x14ac:dyDescent="0.15">
      <c r="A31" s="1211" t="s">
        <v>32</v>
      </c>
      <c r="B31" s="1212"/>
      <c r="C31" s="15">
        <v>1</v>
      </c>
      <c r="D31" s="15">
        <v>1</v>
      </c>
      <c r="E31" s="15"/>
      <c r="F31" s="15" t="s">
        <v>592</v>
      </c>
      <c r="G31" s="15">
        <v>377</v>
      </c>
      <c r="H31" s="15">
        <v>377</v>
      </c>
      <c r="I31" s="15"/>
      <c r="J31" s="15">
        <v>49</v>
      </c>
      <c r="K31" s="15">
        <v>44</v>
      </c>
      <c r="L31" s="15">
        <v>5</v>
      </c>
      <c r="M31" s="15">
        <v>48</v>
      </c>
    </row>
    <row r="32" spans="1:14" s="1" customFormat="1" ht="18" customHeight="1" x14ac:dyDescent="0.15">
      <c r="B32" s="686" t="s">
        <v>60</v>
      </c>
      <c r="C32" s="11"/>
      <c r="D32" s="11"/>
      <c r="E32" s="11"/>
      <c r="F32" s="11">
        <v>6</v>
      </c>
      <c r="G32" s="11">
        <v>182</v>
      </c>
      <c r="H32" s="11">
        <v>182</v>
      </c>
      <c r="I32" s="11"/>
      <c r="J32" s="11"/>
      <c r="K32" s="11"/>
      <c r="L32" s="11"/>
      <c r="M32" s="11"/>
    </row>
    <row r="33" spans="1:13" s="1" customFormat="1" ht="15" customHeight="1" x14ac:dyDescent="0.15">
      <c r="B33" s="686" t="s">
        <v>61</v>
      </c>
      <c r="C33" s="11"/>
      <c r="D33" s="11"/>
      <c r="E33" s="11"/>
      <c r="F33" s="11" t="s">
        <v>592</v>
      </c>
      <c r="G33" s="11">
        <v>195</v>
      </c>
      <c r="H33" s="11">
        <v>195</v>
      </c>
      <c r="I33" s="11"/>
      <c r="J33" s="11"/>
      <c r="K33" s="11"/>
      <c r="L33" s="11"/>
      <c r="M33" s="11"/>
    </row>
    <row r="34" spans="1:13" s="9" customFormat="1" ht="21.75" customHeight="1" x14ac:dyDescent="0.15">
      <c r="A34" s="1213" t="s">
        <v>33</v>
      </c>
      <c r="B34" s="1214"/>
      <c r="C34" s="15">
        <v>44</v>
      </c>
      <c r="D34" s="15">
        <v>40</v>
      </c>
      <c r="E34" s="15">
        <v>4</v>
      </c>
      <c r="F34" s="15">
        <v>1691</v>
      </c>
      <c r="G34" s="15">
        <v>7656</v>
      </c>
      <c r="H34" s="15">
        <v>5072</v>
      </c>
      <c r="I34" s="15">
        <v>2584</v>
      </c>
      <c r="J34" s="15">
        <v>4015</v>
      </c>
      <c r="K34" s="15">
        <v>1385</v>
      </c>
      <c r="L34" s="15">
        <v>2630</v>
      </c>
      <c r="M34" s="15">
        <v>595</v>
      </c>
    </row>
    <row r="35" spans="1:13" s="9" customFormat="1" ht="24.9" customHeight="1" x14ac:dyDescent="0.15">
      <c r="B35" s="387" t="s">
        <v>28</v>
      </c>
      <c r="C35" s="8">
        <v>2</v>
      </c>
      <c r="D35" s="8">
        <v>2</v>
      </c>
      <c r="E35" s="8"/>
      <c r="F35" s="8">
        <v>40</v>
      </c>
      <c r="G35" s="8">
        <v>104</v>
      </c>
      <c r="H35" s="8">
        <v>63</v>
      </c>
      <c r="I35" s="8">
        <v>41</v>
      </c>
      <c r="J35" s="8">
        <v>102</v>
      </c>
      <c r="K35" s="8">
        <v>47</v>
      </c>
      <c r="L35" s="8">
        <v>55</v>
      </c>
      <c r="M35" s="8">
        <v>43</v>
      </c>
    </row>
    <row r="36" spans="1:13" s="9" customFormat="1" ht="24.9" customHeight="1" x14ac:dyDescent="0.15">
      <c r="B36" s="387" t="s">
        <v>29</v>
      </c>
      <c r="C36" s="8">
        <v>6</v>
      </c>
      <c r="D36" s="8">
        <v>6</v>
      </c>
      <c r="E36" s="8"/>
      <c r="F36" s="8">
        <v>117</v>
      </c>
      <c r="G36" s="8">
        <v>395</v>
      </c>
      <c r="H36" s="8">
        <v>221</v>
      </c>
      <c r="I36" s="8">
        <v>174</v>
      </c>
      <c r="J36" s="8">
        <v>282</v>
      </c>
      <c r="K36" s="8">
        <v>107</v>
      </c>
      <c r="L36" s="8">
        <v>175</v>
      </c>
      <c r="M36" s="8">
        <v>73</v>
      </c>
    </row>
    <row r="37" spans="1:13" s="9" customFormat="1" ht="27.75" customHeight="1" x14ac:dyDescent="0.15">
      <c r="B37" s="388" t="s">
        <v>604</v>
      </c>
      <c r="C37" s="8">
        <v>36</v>
      </c>
      <c r="D37" s="8">
        <v>32</v>
      </c>
      <c r="E37" s="8">
        <v>4</v>
      </c>
      <c r="F37" s="8">
        <v>1534</v>
      </c>
      <c r="G37" s="8">
        <v>7157</v>
      </c>
      <c r="H37" s="8">
        <v>4788</v>
      </c>
      <c r="I37" s="8">
        <v>2369</v>
      </c>
      <c r="J37" s="8">
        <v>3631</v>
      </c>
      <c r="K37" s="8">
        <v>1231</v>
      </c>
      <c r="L37" s="8">
        <v>2400</v>
      </c>
      <c r="M37" s="8">
        <v>479</v>
      </c>
    </row>
    <row r="38" spans="1:13" s="1" customFormat="1" ht="18" customHeight="1" x14ac:dyDescent="0.15">
      <c r="B38" s="10" t="s">
        <v>20</v>
      </c>
      <c r="C38" s="11">
        <v>1</v>
      </c>
      <c r="D38" s="11">
        <v>1</v>
      </c>
      <c r="E38" s="11">
        <v>0</v>
      </c>
      <c r="F38" s="11">
        <v>9</v>
      </c>
      <c r="G38" s="11">
        <v>58</v>
      </c>
      <c r="H38" s="11">
        <v>37</v>
      </c>
      <c r="I38" s="11">
        <v>21</v>
      </c>
      <c r="J38" s="11">
        <v>29</v>
      </c>
      <c r="K38" s="11">
        <v>22</v>
      </c>
      <c r="L38" s="11">
        <v>7</v>
      </c>
      <c r="M38" s="11">
        <v>1</v>
      </c>
    </row>
    <row r="39" spans="1:13" s="1" customFormat="1" ht="15" customHeight="1" x14ac:dyDescent="0.15">
      <c r="B39" s="10" t="s">
        <v>25</v>
      </c>
      <c r="C39" s="11">
        <v>24</v>
      </c>
      <c r="D39" s="11">
        <v>22</v>
      </c>
      <c r="E39" s="11">
        <v>2</v>
      </c>
      <c r="F39" s="11">
        <v>1187</v>
      </c>
      <c r="G39" s="11">
        <v>5340</v>
      </c>
      <c r="H39" s="11">
        <v>3593</v>
      </c>
      <c r="I39" s="11">
        <v>1747</v>
      </c>
      <c r="J39" s="11">
        <v>2741</v>
      </c>
      <c r="K39" s="11">
        <v>908</v>
      </c>
      <c r="L39" s="11">
        <v>1833</v>
      </c>
      <c r="M39" s="11">
        <v>334</v>
      </c>
    </row>
    <row r="40" spans="1:13" s="1" customFormat="1" ht="15" customHeight="1" x14ac:dyDescent="0.15">
      <c r="B40" s="10" t="s">
        <v>26</v>
      </c>
      <c r="C40" s="11">
        <v>11</v>
      </c>
      <c r="D40" s="11">
        <v>9</v>
      </c>
      <c r="E40" s="11">
        <v>2</v>
      </c>
      <c r="F40" s="11">
        <v>338</v>
      </c>
      <c r="G40" s="11">
        <v>1759</v>
      </c>
      <c r="H40" s="11">
        <v>1158</v>
      </c>
      <c r="I40" s="11">
        <v>601</v>
      </c>
      <c r="J40" s="11">
        <v>861</v>
      </c>
      <c r="K40" s="11">
        <v>301</v>
      </c>
      <c r="L40" s="11">
        <v>560</v>
      </c>
      <c r="M40" s="11">
        <v>144</v>
      </c>
    </row>
    <row r="41" spans="1:13" s="9" customFormat="1" ht="24.9" customHeight="1" x14ac:dyDescent="0.15">
      <c r="A41" s="1207" t="s">
        <v>30</v>
      </c>
      <c r="B41" s="1208"/>
      <c r="C41" s="8">
        <v>170</v>
      </c>
      <c r="D41" s="8">
        <v>170</v>
      </c>
      <c r="E41" s="8"/>
      <c r="F41" s="8" t="s">
        <v>733</v>
      </c>
      <c r="G41" s="8">
        <v>48305</v>
      </c>
      <c r="H41" s="8">
        <v>21508</v>
      </c>
      <c r="I41" s="8">
        <v>26797</v>
      </c>
      <c r="J41" s="8">
        <v>2687</v>
      </c>
      <c r="K41" s="8">
        <v>1356</v>
      </c>
      <c r="L41" s="8">
        <v>1331</v>
      </c>
      <c r="M41" s="8">
        <v>898</v>
      </c>
    </row>
    <row r="42" spans="1:13" s="1" customFormat="1" ht="15" customHeight="1" x14ac:dyDescent="0.15">
      <c r="B42" s="10" t="s">
        <v>25</v>
      </c>
      <c r="C42" s="11">
        <v>2</v>
      </c>
      <c r="D42" s="11">
        <v>2</v>
      </c>
      <c r="E42" s="11"/>
      <c r="F42" s="11" t="s">
        <v>733</v>
      </c>
      <c r="G42" s="11">
        <v>524</v>
      </c>
      <c r="H42" s="11">
        <f>G42-I42</f>
        <v>135</v>
      </c>
      <c r="I42" s="11">
        <v>389</v>
      </c>
      <c r="J42" s="11">
        <v>68</v>
      </c>
      <c r="K42" s="11">
        <f>J42-L42</f>
        <v>31</v>
      </c>
      <c r="L42" s="11">
        <f>10+27</f>
        <v>37</v>
      </c>
      <c r="M42" s="11">
        <v>11</v>
      </c>
    </row>
    <row r="43" spans="1:13" s="1" customFormat="1" ht="15" customHeight="1" x14ac:dyDescent="0.15">
      <c r="B43" s="10" t="s">
        <v>59</v>
      </c>
      <c r="C43" s="11">
        <v>11</v>
      </c>
      <c r="D43" s="11">
        <v>11</v>
      </c>
      <c r="E43" s="11"/>
      <c r="F43" s="11" t="s">
        <v>733</v>
      </c>
      <c r="G43" s="11">
        <v>1368</v>
      </c>
      <c r="H43" s="11">
        <f>G43-I43</f>
        <v>139</v>
      </c>
      <c r="I43" s="11">
        <v>1229</v>
      </c>
      <c r="J43" s="11">
        <v>167</v>
      </c>
      <c r="K43" s="11">
        <f>K41-K42-K44</f>
        <v>10</v>
      </c>
      <c r="L43" s="11">
        <f>L41-L42-L44</f>
        <v>157</v>
      </c>
      <c r="M43" s="11">
        <v>58</v>
      </c>
    </row>
    <row r="44" spans="1:13" s="1" customFormat="1" ht="15" customHeight="1" x14ac:dyDescent="0.15">
      <c r="B44" s="10" t="s">
        <v>21</v>
      </c>
      <c r="C44" s="11">
        <v>157</v>
      </c>
      <c r="D44" s="11">
        <v>157</v>
      </c>
      <c r="E44" s="11"/>
      <c r="F44" s="11" t="s">
        <v>733</v>
      </c>
      <c r="G44" s="11">
        <v>46413</v>
      </c>
      <c r="H44" s="11">
        <v>21234</v>
      </c>
      <c r="I44" s="11">
        <v>25179</v>
      </c>
      <c r="J44" s="11">
        <v>2452</v>
      </c>
      <c r="K44" s="11">
        <v>1315</v>
      </c>
      <c r="L44" s="11">
        <v>1137</v>
      </c>
      <c r="M44" s="11">
        <v>829</v>
      </c>
    </row>
    <row r="45" spans="1:13" s="9" customFormat="1" ht="24.9" customHeight="1" x14ac:dyDescent="0.15">
      <c r="A45" s="1209" t="s">
        <v>31</v>
      </c>
      <c r="B45" s="1210"/>
      <c r="C45" s="679">
        <v>57</v>
      </c>
      <c r="D45" s="680">
        <v>57</v>
      </c>
      <c r="E45" s="680"/>
      <c r="F45" s="681" t="s">
        <v>733</v>
      </c>
      <c r="G45" s="683">
        <v>10462</v>
      </c>
      <c r="H45" s="683">
        <v>6328</v>
      </c>
      <c r="I45" s="683">
        <v>4134</v>
      </c>
      <c r="J45" s="680">
        <v>625</v>
      </c>
      <c r="K45" s="680">
        <v>369</v>
      </c>
      <c r="L45" s="680">
        <v>256</v>
      </c>
      <c r="M45" s="680">
        <v>390</v>
      </c>
    </row>
    <row r="46" spans="1:13" s="1" customFormat="1" ht="4.5" customHeight="1" x14ac:dyDescent="0.15"/>
    <row r="47" spans="1:13" s="16" customFormat="1" ht="15" customHeight="1" x14ac:dyDescent="0.2">
      <c r="B47" s="682" t="s">
        <v>617</v>
      </c>
      <c r="C47" s="682"/>
      <c r="D47" s="682"/>
      <c r="E47" s="682"/>
      <c r="F47" s="682"/>
      <c r="G47" s="682"/>
      <c r="H47" s="682"/>
      <c r="I47" s="682"/>
      <c r="J47" s="682"/>
      <c r="K47" s="682"/>
      <c r="L47" s="682"/>
      <c r="M47" s="682"/>
    </row>
    <row r="48" spans="1:13" s="16" customFormat="1" ht="14.15" customHeight="1" x14ac:dyDescent="0.2">
      <c r="B48" s="682" t="s">
        <v>768</v>
      </c>
      <c r="C48" s="682"/>
      <c r="D48" s="682"/>
      <c r="E48" s="682"/>
      <c r="F48" s="682"/>
      <c r="G48" s="682"/>
      <c r="H48" s="682"/>
      <c r="I48" s="682"/>
      <c r="J48" s="682"/>
      <c r="K48" s="682"/>
      <c r="L48" s="682"/>
      <c r="M48" s="682"/>
    </row>
    <row r="49" spans="2:13" s="16" customFormat="1" ht="15" customHeight="1" x14ac:dyDescent="0.2">
      <c r="B49" s="682" t="s">
        <v>748</v>
      </c>
      <c r="C49" s="682"/>
      <c r="D49" s="682"/>
      <c r="E49" s="682"/>
      <c r="F49" s="682"/>
      <c r="G49" s="682"/>
      <c r="H49" s="682"/>
      <c r="I49" s="682"/>
      <c r="J49" s="682"/>
      <c r="K49" s="682"/>
      <c r="L49" s="682"/>
      <c r="M49" s="682"/>
    </row>
    <row r="50" spans="2:13" s="16" customFormat="1" ht="14.15" customHeight="1" x14ac:dyDescent="0.2">
      <c r="B50" s="682" t="s">
        <v>618</v>
      </c>
      <c r="C50" s="682"/>
      <c r="D50" s="682"/>
      <c r="E50" s="682"/>
      <c r="F50" s="682"/>
      <c r="G50" s="682"/>
      <c r="H50" s="682"/>
      <c r="I50" s="682"/>
      <c r="J50" s="682"/>
      <c r="K50" s="682"/>
      <c r="L50" s="682"/>
      <c r="M50" s="682"/>
    </row>
    <row r="51" spans="2:13" s="16" customFormat="1" ht="14.15" customHeight="1" x14ac:dyDescent="0.2">
      <c r="B51" s="682" t="s">
        <v>619</v>
      </c>
      <c r="C51" s="682"/>
      <c r="D51" s="682"/>
      <c r="E51" s="682"/>
      <c r="F51" s="682"/>
      <c r="G51" s="682"/>
      <c r="H51" s="682"/>
      <c r="I51" s="682"/>
      <c r="J51" s="682"/>
      <c r="K51" s="682"/>
      <c r="L51" s="682"/>
      <c r="M51" s="682"/>
    </row>
    <row r="52" spans="2:13" s="1" customFormat="1" ht="14.25" customHeight="1" x14ac:dyDescent="0.15">
      <c r="C52" s="16"/>
      <c r="D52" s="16"/>
      <c r="E52" s="16"/>
      <c r="F52" s="16"/>
      <c r="G52" s="16"/>
      <c r="H52" s="16"/>
      <c r="I52" s="16"/>
      <c r="J52" s="16"/>
      <c r="K52" s="16"/>
      <c r="L52" s="16"/>
      <c r="M52" s="16"/>
    </row>
    <row r="53" spans="2:13" s="1" customFormat="1" x14ac:dyDescent="0.15"/>
    <row r="54" spans="2:13" s="1" customFormat="1" x14ac:dyDescent="0.15"/>
  </sheetData>
  <mergeCells count="17">
    <mergeCell ref="B1:M1"/>
    <mergeCell ref="J4:L4"/>
    <mergeCell ref="C4:E4"/>
    <mergeCell ref="F4:F5"/>
    <mergeCell ref="G4:I4"/>
    <mergeCell ref="A4:B5"/>
    <mergeCell ref="A6:B6"/>
    <mergeCell ref="A13:B13"/>
    <mergeCell ref="A17:B17"/>
    <mergeCell ref="A23:B23"/>
    <mergeCell ref="A10:B10"/>
    <mergeCell ref="A21:B21"/>
    <mergeCell ref="A41:B41"/>
    <mergeCell ref="A45:B45"/>
    <mergeCell ref="A28:B28"/>
    <mergeCell ref="A31:B31"/>
    <mergeCell ref="A34:B34"/>
  </mergeCells>
  <phoneticPr fontId="2"/>
  <pageMargins left="0.78740157480314965" right="0.59055118110236227" top="0.39370078740157483" bottom="0.39370078740157483" header="0.51181102362204722" footer="0.39370078740157483"/>
  <pageSetup paperSize="9" scale="85" orientation="portrait" useFirstPageNumber="1" r:id="rId1"/>
  <headerFooter scaleWithDoc="0"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B8" transitionEvaluation="1" codeName="Sheet10"/>
  <dimension ref="A1:AI91"/>
  <sheetViews>
    <sheetView showGridLines="0" showZeros="0" view="pageBreakPreview" zoomScale="120" zoomScaleNormal="100" zoomScaleSheetLayoutView="120" workbookViewId="0">
      <pane xSplit="1" ySplit="7" topLeftCell="B8" activePane="bottomRight" state="frozen"/>
      <selection pane="topRight"/>
      <selection pane="bottomLeft"/>
      <selection pane="bottomRight"/>
    </sheetView>
  </sheetViews>
  <sheetFormatPr defaultColWidth="14.1796875" defaultRowHeight="11.5" x14ac:dyDescent="0.15"/>
  <cols>
    <col min="1" max="1" width="11.453125" style="245" customWidth="1"/>
    <col min="2" max="4" width="7.453125" style="245" customWidth="1"/>
    <col min="5" max="10" width="6.90625" style="245" customWidth="1"/>
    <col min="11" max="13" width="4.36328125" style="245" customWidth="1"/>
    <col min="14" max="16" width="6.1796875" style="245" customWidth="1"/>
    <col min="17" max="18" width="4.36328125" style="245" customWidth="1"/>
    <col min="19" max="19" width="4.6328125" style="245" customWidth="1"/>
    <col min="20" max="25" width="4.36328125" style="245" customWidth="1"/>
    <col min="26" max="31" width="6.1796875" style="245" customWidth="1"/>
    <col min="32" max="34" width="5.453125" style="245" customWidth="1"/>
    <col min="35" max="35" width="11.453125" style="245" customWidth="1"/>
    <col min="36" max="16384" width="14.1796875" style="245"/>
  </cols>
  <sheetData>
    <row r="1" spans="1:35" x14ac:dyDescent="0.15">
      <c r="A1" s="270" t="s">
        <v>253</v>
      </c>
      <c r="AI1" s="271" t="s">
        <v>253</v>
      </c>
    </row>
    <row r="2" spans="1:35" ht="9.9" customHeight="1" x14ac:dyDescent="0.15"/>
    <row r="4" spans="1:35" ht="13.4" customHeight="1" thickBot="1" x14ac:dyDescent="0.2">
      <c r="A4" s="243" t="s">
        <v>273</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row>
    <row r="5" spans="1:35" x14ac:dyDescent="0.15">
      <c r="B5" s="246"/>
      <c r="E5" s="256"/>
      <c r="F5" s="272" t="s">
        <v>272</v>
      </c>
      <c r="G5" s="253"/>
      <c r="H5" s="253"/>
      <c r="I5" s="253"/>
      <c r="J5" s="253"/>
      <c r="K5" s="1160"/>
      <c r="L5" s="253"/>
      <c r="M5" s="1161"/>
      <c r="N5" s="253"/>
      <c r="O5" s="253"/>
      <c r="P5" s="253"/>
      <c r="Q5" s="253"/>
      <c r="R5" s="253"/>
      <c r="S5" s="253"/>
      <c r="T5" s="253"/>
      <c r="U5" s="253"/>
      <c r="V5" s="272" t="s">
        <v>271</v>
      </c>
      <c r="W5" s="272"/>
      <c r="X5" s="272"/>
      <c r="Y5" s="253"/>
      <c r="Z5" s="253"/>
      <c r="AA5" s="253"/>
      <c r="AB5" s="253"/>
      <c r="AC5" s="253"/>
      <c r="AD5" s="253"/>
      <c r="AE5" s="253"/>
      <c r="AF5" s="253"/>
      <c r="AG5" s="253"/>
      <c r="AH5" s="253"/>
      <c r="AI5" s="246"/>
    </row>
    <row r="6" spans="1:35" ht="19.5" customHeight="1" x14ac:dyDescent="0.15">
      <c r="A6" s="273" t="s">
        <v>147</v>
      </c>
      <c r="B6" s="256"/>
      <c r="C6" s="249" t="s">
        <v>0</v>
      </c>
      <c r="D6" s="253"/>
      <c r="E6" s="256"/>
      <c r="F6" s="251" t="s">
        <v>235</v>
      </c>
      <c r="G6" s="253"/>
      <c r="H6" s="1280" t="s">
        <v>270</v>
      </c>
      <c r="I6" s="1281"/>
      <c r="J6" s="1282"/>
      <c r="K6" s="1301" t="s">
        <v>643</v>
      </c>
      <c r="L6" s="1302"/>
      <c r="M6" s="1303"/>
      <c r="N6" s="256"/>
      <c r="O6" s="251" t="s">
        <v>235</v>
      </c>
      <c r="P6" s="1162"/>
      <c r="Q6" s="1163"/>
      <c r="R6" s="1164" t="s">
        <v>639</v>
      </c>
      <c r="S6" s="1162"/>
      <c r="T6" s="1165"/>
      <c r="U6" s="274" t="s">
        <v>233</v>
      </c>
      <c r="V6" s="1162"/>
      <c r="W6" s="253"/>
      <c r="X6" s="274" t="s">
        <v>232</v>
      </c>
      <c r="Z6" s="1166"/>
      <c r="AA6" s="1137" t="s">
        <v>269</v>
      </c>
      <c r="AB6" s="253"/>
      <c r="AC6" s="256"/>
      <c r="AD6" s="251" t="s">
        <v>268</v>
      </c>
      <c r="AE6" s="253"/>
      <c r="AF6" s="1166"/>
      <c r="AG6" s="1137" t="s">
        <v>267</v>
      </c>
      <c r="AH6" s="253"/>
      <c r="AI6" s="1167" t="s">
        <v>147</v>
      </c>
    </row>
    <row r="7" spans="1:35" x14ac:dyDescent="0.15">
      <c r="A7" s="253"/>
      <c r="B7" s="254" t="s">
        <v>0</v>
      </c>
      <c r="C7" s="254" t="s">
        <v>146</v>
      </c>
      <c r="D7" s="254" t="s">
        <v>145</v>
      </c>
      <c r="E7" s="254" t="s">
        <v>0</v>
      </c>
      <c r="F7" s="254" t="s">
        <v>146</v>
      </c>
      <c r="G7" s="254" t="s">
        <v>145</v>
      </c>
      <c r="H7" s="254" t="s">
        <v>0</v>
      </c>
      <c r="I7" s="254" t="s">
        <v>146</v>
      </c>
      <c r="J7" s="254" t="s">
        <v>145</v>
      </c>
      <c r="K7" s="254" t="s">
        <v>631</v>
      </c>
      <c r="L7" s="254" t="s">
        <v>632</v>
      </c>
      <c r="M7" s="254" t="s">
        <v>633</v>
      </c>
      <c r="N7" s="254" t="s">
        <v>0</v>
      </c>
      <c r="O7" s="254" t="s">
        <v>146</v>
      </c>
      <c r="P7" s="255" t="s">
        <v>145</v>
      </c>
      <c r="Q7" s="255" t="s">
        <v>0</v>
      </c>
      <c r="R7" s="254" t="s">
        <v>146</v>
      </c>
      <c r="S7" s="254" t="s">
        <v>145</v>
      </c>
      <c r="T7" s="254" t="s">
        <v>631</v>
      </c>
      <c r="U7" s="254" t="s">
        <v>632</v>
      </c>
      <c r="V7" s="254" t="s">
        <v>145</v>
      </c>
      <c r="W7" s="254" t="s">
        <v>631</v>
      </c>
      <c r="X7" s="254" t="s">
        <v>632</v>
      </c>
      <c r="Y7" s="1163" t="s">
        <v>145</v>
      </c>
      <c r="Z7" s="254" t="s">
        <v>0</v>
      </c>
      <c r="AA7" s="254" t="s">
        <v>146</v>
      </c>
      <c r="AB7" s="254" t="s">
        <v>145</v>
      </c>
      <c r="AC7" s="254" t="s">
        <v>0</v>
      </c>
      <c r="AD7" s="254" t="s">
        <v>146</v>
      </c>
      <c r="AE7" s="254" t="s">
        <v>145</v>
      </c>
      <c r="AF7" s="254" t="s">
        <v>0</v>
      </c>
      <c r="AG7" s="254" t="s">
        <v>146</v>
      </c>
      <c r="AH7" s="254" t="s">
        <v>145</v>
      </c>
      <c r="AI7" s="256"/>
    </row>
    <row r="8" spans="1:35" x14ac:dyDescent="0.15">
      <c r="A8" s="17" t="s">
        <v>752</v>
      </c>
      <c r="B8" s="258">
        <v>891</v>
      </c>
      <c r="C8" s="258">
        <v>410</v>
      </c>
      <c r="D8" s="258">
        <v>481</v>
      </c>
      <c r="E8" s="258">
        <v>554</v>
      </c>
      <c r="F8" s="258">
        <v>257</v>
      </c>
      <c r="G8" s="258">
        <v>297</v>
      </c>
      <c r="H8" s="258">
        <v>2</v>
      </c>
      <c r="I8" s="258">
        <v>1</v>
      </c>
      <c r="J8" s="258">
        <v>1</v>
      </c>
      <c r="K8" s="258">
        <v>0</v>
      </c>
      <c r="L8" s="258">
        <v>0</v>
      </c>
      <c r="M8" s="258">
        <v>0</v>
      </c>
      <c r="N8" s="258">
        <v>55</v>
      </c>
      <c r="O8" s="258">
        <v>18</v>
      </c>
      <c r="P8" s="258">
        <v>37</v>
      </c>
      <c r="Q8" s="258">
        <v>4</v>
      </c>
      <c r="R8" s="258">
        <v>0</v>
      </c>
      <c r="S8" s="258">
        <v>4</v>
      </c>
      <c r="T8" s="258">
        <v>0</v>
      </c>
      <c r="U8" s="258">
        <v>0</v>
      </c>
      <c r="V8" s="258">
        <v>0</v>
      </c>
      <c r="W8" s="258">
        <v>3</v>
      </c>
      <c r="X8" s="258">
        <v>0</v>
      </c>
      <c r="Y8" s="258">
        <v>3</v>
      </c>
      <c r="Z8" s="258">
        <v>29</v>
      </c>
      <c r="AA8" s="258">
        <v>3</v>
      </c>
      <c r="AB8" s="258">
        <v>26</v>
      </c>
      <c r="AC8" s="258">
        <v>234</v>
      </c>
      <c r="AD8" s="258">
        <v>125</v>
      </c>
      <c r="AE8" s="258">
        <v>109</v>
      </c>
      <c r="AF8" s="258">
        <v>10</v>
      </c>
      <c r="AG8" s="258">
        <v>6</v>
      </c>
      <c r="AH8" s="260">
        <v>4</v>
      </c>
      <c r="AI8" s="1140" t="s">
        <v>752</v>
      </c>
    </row>
    <row r="9" spans="1:35" x14ac:dyDescent="0.15">
      <c r="A9" s="37" t="s">
        <v>751</v>
      </c>
      <c r="B9" s="1154">
        <v>899</v>
      </c>
      <c r="C9" s="1154">
        <v>413</v>
      </c>
      <c r="D9" s="1154">
        <v>486</v>
      </c>
      <c r="E9" s="1154">
        <v>559</v>
      </c>
      <c r="F9" s="1154">
        <v>256</v>
      </c>
      <c r="G9" s="1154">
        <v>303</v>
      </c>
      <c r="H9" s="1154">
        <v>3</v>
      </c>
      <c r="I9" s="1154">
        <v>1</v>
      </c>
      <c r="J9" s="1154">
        <v>2</v>
      </c>
      <c r="K9" s="1154">
        <v>1</v>
      </c>
      <c r="L9" s="1154">
        <v>0</v>
      </c>
      <c r="M9" s="1154">
        <v>1</v>
      </c>
      <c r="N9" s="1154">
        <v>59</v>
      </c>
      <c r="O9" s="1154">
        <v>22</v>
      </c>
      <c r="P9" s="1154">
        <v>37</v>
      </c>
      <c r="Q9" s="1154">
        <v>4</v>
      </c>
      <c r="R9" s="1154">
        <v>0</v>
      </c>
      <c r="S9" s="1154">
        <v>4</v>
      </c>
      <c r="T9" s="1154">
        <v>0</v>
      </c>
      <c r="U9" s="1154">
        <v>0</v>
      </c>
      <c r="V9" s="1154">
        <v>0</v>
      </c>
      <c r="W9" s="1154">
        <v>2</v>
      </c>
      <c r="X9" s="1154">
        <v>0</v>
      </c>
      <c r="Y9" s="1154">
        <v>2</v>
      </c>
      <c r="Z9" s="1154">
        <v>26</v>
      </c>
      <c r="AA9" s="1154">
        <v>3</v>
      </c>
      <c r="AB9" s="1154">
        <v>23</v>
      </c>
      <c r="AC9" s="1154">
        <v>236</v>
      </c>
      <c r="AD9" s="1154">
        <v>124</v>
      </c>
      <c r="AE9" s="1154">
        <v>112</v>
      </c>
      <c r="AF9" s="1154">
        <v>9</v>
      </c>
      <c r="AG9" s="1154">
        <v>7</v>
      </c>
      <c r="AH9" s="1154">
        <v>2</v>
      </c>
      <c r="AI9" s="275" t="s">
        <v>751</v>
      </c>
    </row>
    <row r="10" spans="1:35" x14ac:dyDescent="0.15">
      <c r="A10" s="1168"/>
      <c r="B10" s="1048">
        <v>0</v>
      </c>
      <c r="C10" s="245">
        <v>0</v>
      </c>
      <c r="D10" s="245">
        <v>0</v>
      </c>
      <c r="E10" s="245">
        <v>0</v>
      </c>
      <c r="AH10" s="1168"/>
      <c r="AI10" s="1048"/>
    </row>
    <row r="11" spans="1:35" x14ac:dyDescent="0.15">
      <c r="A11" s="1169" t="s">
        <v>143</v>
      </c>
      <c r="B11" s="263">
        <v>9</v>
      </c>
      <c r="C11" s="259">
        <v>5</v>
      </c>
      <c r="D11" s="259">
        <v>4</v>
      </c>
      <c r="E11" s="259">
        <v>0</v>
      </c>
      <c r="F11" s="259">
        <v>0</v>
      </c>
      <c r="G11" s="259">
        <v>0</v>
      </c>
      <c r="H11" s="259">
        <v>0</v>
      </c>
      <c r="I11" s="259">
        <v>0</v>
      </c>
      <c r="J11" s="259">
        <v>0</v>
      </c>
      <c r="K11" s="259">
        <v>0</v>
      </c>
      <c r="L11" s="259">
        <v>0</v>
      </c>
      <c r="M11" s="259">
        <v>0</v>
      </c>
      <c r="N11" s="259">
        <v>8</v>
      </c>
      <c r="O11" s="259">
        <v>5</v>
      </c>
      <c r="P11" s="259">
        <v>3</v>
      </c>
      <c r="Q11" s="259">
        <v>1</v>
      </c>
      <c r="R11" s="259">
        <v>0</v>
      </c>
      <c r="S11" s="259">
        <v>1</v>
      </c>
      <c r="T11" s="259">
        <v>0</v>
      </c>
      <c r="U11" s="259">
        <v>0</v>
      </c>
      <c r="V11" s="259">
        <v>0</v>
      </c>
      <c r="W11" s="259">
        <v>0</v>
      </c>
      <c r="X11" s="259">
        <v>0</v>
      </c>
      <c r="Y11" s="259">
        <v>0</v>
      </c>
      <c r="Z11" s="259">
        <v>0</v>
      </c>
      <c r="AA11" s="259">
        <v>0</v>
      </c>
      <c r="AB11" s="259">
        <v>0</v>
      </c>
      <c r="AC11" s="259">
        <v>0</v>
      </c>
      <c r="AD11" s="259">
        <v>0</v>
      </c>
      <c r="AE11" s="259">
        <v>0</v>
      </c>
      <c r="AF11" s="259">
        <v>0</v>
      </c>
      <c r="AG11" s="259">
        <v>0</v>
      </c>
      <c r="AH11" s="276">
        <v>0</v>
      </c>
      <c r="AI11" s="277" t="s">
        <v>143</v>
      </c>
    </row>
    <row r="12" spans="1:35" x14ac:dyDescent="0.15">
      <c r="A12" s="1170" t="s">
        <v>131</v>
      </c>
      <c r="B12" s="265">
        <v>6</v>
      </c>
      <c r="C12" s="278">
        <v>3</v>
      </c>
      <c r="D12" s="278">
        <v>3</v>
      </c>
      <c r="E12" s="266">
        <v>0</v>
      </c>
      <c r="F12" s="266">
        <v>0</v>
      </c>
      <c r="G12" s="266">
        <v>0</v>
      </c>
      <c r="H12" s="266">
        <v>0</v>
      </c>
      <c r="I12" s="266">
        <v>0</v>
      </c>
      <c r="J12" s="266">
        <v>0</v>
      </c>
      <c r="K12" s="266">
        <v>0</v>
      </c>
      <c r="L12" s="266">
        <v>0</v>
      </c>
      <c r="M12" s="266">
        <v>0</v>
      </c>
      <c r="N12" s="266">
        <v>5</v>
      </c>
      <c r="O12" s="266">
        <v>3</v>
      </c>
      <c r="P12" s="266">
        <v>2</v>
      </c>
      <c r="Q12" s="266">
        <v>1</v>
      </c>
      <c r="R12" s="266">
        <v>0</v>
      </c>
      <c r="S12" s="266">
        <v>1</v>
      </c>
      <c r="T12" s="266">
        <v>0</v>
      </c>
      <c r="U12" s="266">
        <v>0</v>
      </c>
      <c r="V12" s="266">
        <v>0</v>
      </c>
      <c r="W12" s="266">
        <v>0</v>
      </c>
      <c r="X12" s="266">
        <v>0</v>
      </c>
      <c r="Y12" s="266">
        <v>0</v>
      </c>
      <c r="Z12" s="266">
        <v>0</v>
      </c>
      <c r="AA12" s="266">
        <v>0</v>
      </c>
      <c r="AB12" s="266">
        <v>0</v>
      </c>
      <c r="AC12" s="266">
        <v>0</v>
      </c>
      <c r="AD12" s="266">
        <v>0</v>
      </c>
      <c r="AE12" s="266">
        <v>0</v>
      </c>
      <c r="AF12" s="266">
        <v>0</v>
      </c>
      <c r="AG12" s="266">
        <v>0</v>
      </c>
      <c r="AH12" s="279">
        <v>0</v>
      </c>
      <c r="AI12" s="280" t="s">
        <v>131</v>
      </c>
    </row>
    <row r="13" spans="1:35" x14ac:dyDescent="0.15">
      <c r="A13" s="1170" t="s">
        <v>255</v>
      </c>
      <c r="B13" s="265">
        <v>3</v>
      </c>
      <c r="C13" s="278">
        <v>2</v>
      </c>
      <c r="D13" s="278">
        <v>1</v>
      </c>
      <c r="E13" s="266">
        <v>0</v>
      </c>
      <c r="F13" s="266">
        <v>0</v>
      </c>
      <c r="G13" s="266">
        <v>0</v>
      </c>
      <c r="H13" s="266">
        <v>0</v>
      </c>
      <c r="I13" s="266">
        <v>0</v>
      </c>
      <c r="J13" s="266">
        <v>0</v>
      </c>
      <c r="K13" s="266">
        <v>0</v>
      </c>
      <c r="L13" s="266">
        <v>0</v>
      </c>
      <c r="M13" s="266">
        <v>0</v>
      </c>
      <c r="N13" s="266">
        <v>3</v>
      </c>
      <c r="O13" s="266">
        <v>2</v>
      </c>
      <c r="P13" s="266">
        <v>1</v>
      </c>
      <c r="Q13" s="266">
        <v>0</v>
      </c>
      <c r="R13" s="266">
        <v>0</v>
      </c>
      <c r="S13" s="266">
        <v>0</v>
      </c>
      <c r="T13" s="266">
        <v>0</v>
      </c>
      <c r="U13" s="266">
        <v>0</v>
      </c>
      <c r="V13" s="266">
        <v>0</v>
      </c>
      <c r="W13" s="266">
        <v>0</v>
      </c>
      <c r="X13" s="266">
        <v>0</v>
      </c>
      <c r="Y13" s="266">
        <v>0</v>
      </c>
      <c r="Z13" s="266">
        <v>0</v>
      </c>
      <c r="AA13" s="266">
        <v>0</v>
      </c>
      <c r="AB13" s="266">
        <v>0</v>
      </c>
      <c r="AC13" s="266">
        <v>0</v>
      </c>
      <c r="AD13" s="266">
        <v>0</v>
      </c>
      <c r="AE13" s="266">
        <v>0</v>
      </c>
      <c r="AF13" s="266">
        <v>0</v>
      </c>
      <c r="AG13" s="266">
        <v>0</v>
      </c>
      <c r="AH13" s="279">
        <v>0</v>
      </c>
      <c r="AI13" s="280" t="s">
        <v>255</v>
      </c>
    </row>
    <row r="14" spans="1:35" x14ac:dyDescent="0.15">
      <c r="A14" s="1168"/>
      <c r="B14" s="1048">
        <v>0</v>
      </c>
      <c r="C14" s="245">
        <v>0</v>
      </c>
      <c r="D14" s="245">
        <v>0</v>
      </c>
      <c r="E14" s="245">
        <v>0</v>
      </c>
      <c r="H14" s="245">
        <v>0</v>
      </c>
      <c r="N14" s="245">
        <v>0</v>
      </c>
      <c r="Q14" s="245">
        <v>0</v>
      </c>
      <c r="Z14" s="245">
        <v>0</v>
      </c>
      <c r="AC14" s="245">
        <v>0</v>
      </c>
      <c r="AF14" s="245">
        <v>0</v>
      </c>
      <c r="AH14" s="1168"/>
      <c r="AI14" s="246"/>
    </row>
    <row r="15" spans="1:35" x14ac:dyDescent="0.15">
      <c r="A15" s="1169" t="s">
        <v>180</v>
      </c>
      <c r="B15" s="263">
        <v>839</v>
      </c>
      <c r="C15" s="263">
        <v>390</v>
      </c>
      <c r="D15" s="263">
        <v>449</v>
      </c>
      <c r="E15" s="263">
        <v>559</v>
      </c>
      <c r="F15" s="263">
        <v>256</v>
      </c>
      <c r="G15" s="263">
        <v>303</v>
      </c>
      <c r="H15" s="263">
        <v>3</v>
      </c>
      <c r="I15" s="263">
        <v>1</v>
      </c>
      <c r="J15" s="263">
        <v>2</v>
      </c>
      <c r="K15" s="263">
        <v>1</v>
      </c>
      <c r="L15" s="263">
        <v>0</v>
      </c>
      <c r="M15" s="263">
        <v>1</v>
      </c>
      <c r="N15" s="263">
        <v>8</v>
      </c>
      <c r="O15" s="263">
        <v>3</v>
      </c>
      <c r="P15" s="263">
        <v>5</v>
      </c>
      <c r="Q15" s="263">
        <v>0</v>
      </c>
      <c r="R15" s="263">
        <v>0</v>
      </c>
      <c r="S15" s="263">
        <v>0</v>
      </c>
      <c r="T15" s="263">
        <v>0</v>
      </c>
      <c r="U15" s="263">
        <v>0</v>
      </c>
      <c r="V15" s="263">
        <v>0</v>
      </c>
      <c r="W15" s="263">
        <v>2</v>
      </c>
      <c r="X15" s="263">
        <v>0</v>
      </c>
      <c r="Y15" s="263">
        <v>2</v>
      </c>
      <c r="Z15" s="263">
        <v>26</v>
      </c>
      <c r="AA15" s="263">
        <v>3</v>
      </c>
      <c r="AB15" s="263">
        <v>23</v>
      </c>
      <c r="AC15" s="263">
        <v>234</v>
      </c>
      <c r="AD15" s="263">
        <v>122</v>
      </c>
      <c r="AE15" s="263">
        <v>112</v>
      </c>
      <c r="AF15" s="263">
        <v>6</v>
      </c>
      <c r="AG15" s="263">
        <v>5</v>
      </c>
      <c r="AH15" s="276">
        <v>1</v>
      </c>
      <c r="AI15" s="277" t="s">
        <v>180</v>
      </c>
    </row>
    <row r="16" spans="1:35" x14ac:dyDescent="0.15">
      <c r="A16" s="1170" t="s">
        <v>640</v>
      </c>
      <c r="B16" s="265">
        <v>239</v>
      </c>
      <c r="C16" s="278">
        <v>128</v>
      </c>
      <c r="D16" s="278">
        <v>111</v>
      </c>
      <c r="E16" s="266">
        <v>138</v>
      </c>
      <c r="F16" s="266">
        <v>59</v>
      </c>
      <c r="G16" s="266">
        <v>79</v>
      </c>
      <c r="H16" s="266">
        <v>0</v>
      </c>
      <c r="I16" s="266">
        <v>0</v>
      </c>
      <c r="J16" s="266">
        <v>0</v>
      </c>
      <c r="K16" s="266">
        <v>0</v>
      </c>
      <c r="L16" s="266">
        <v>0</v>
      </c>
      <c r="M16" s="266">
        <v>0</v>
      </c>
      <c r="N16" s="266">
        <v>2</v>
      </c>
      <c r="O16" s="266">
        <v>2</v>
      </c>
      <c r="P16" s="266">
        <v>0</v>
      </c>
      <c r="Q16" s="266">
        <v>0</v>
      </c>
      <c r="R16" s="266">
        <v>0</v>
      </c>
      <c r="S16" s="266">
        <v>0</v>
      </c>
      <c r="T16" s="266">
        <v>0</v>
      </c>
      <c r="U16" s="266">
        <v>0</v>
      </c>
      <c r="V16" s="266">
        <v>0</v>
      </c>
      <c r="W16" s="266">
        <v>0</v>
      </c>
      <c r="X16" s="266">
        <v>0</v>
      </c>
      <c r="Y16" s="266">
        <v>0</v>
      </c>
      <c r="Z16" s="266">
        <v>0</v>
      </c>
      <c r="AA16" s="266">
        <v>0</v>
      </c>
      <c r="AB16" s="266">
        <v>0</v>
      </c>
      <c r="AC16" s="266">
        <v>99</v>
      </c>
      <c r="AD16" s="266">
        <v>67</v>
      </c>
      <c r="AE16" s="266">
        <v>32</v>
      </c>
      <c r="AF16" s="266">
        <v>0</v>
      </c>
      <c r="AG16" s="266">
        <v>0</v>
      </c>
      <c r="AH16" s="279">
        <v>0</v>
      </c>
      <c r="AI16" s="281" t="s">
        <v>640</v>
      </c>
    </row>
    <row r="17" spans="1:35" x14ac:dyDescent="0.15">
      <c r="A17" s="1170"/>
      <c r="B17" s="265">
        <v>0</v>
      </c>
      <c r="C17" s="278">
        <v>0</v>
      </c>
      <c r="D17" s="278">
        <v>0</v>
      </c>
      <c r="E17" s="282">
        <v>0</v>
      </c>
      <c r="F17" s="282"/>
      <c r="G17" s="282"/>
      <c r="H17" s="282">
        <v>0</v>
      </c>
      <c r="I17" s="282"/>
      <c r="J17" s="282"/>
      <c r="K17" s="282"/>
      <c r="L17" s="282"/>
      <c r="M17" s="282"/>
      <c r="N17" s="282">
        <v>0</v>
      </c>
      <c r="O17" s="282"/>
      <c r="P17" s="282"/>
      <c r="Q17" s="282">
        <v>0</v>
      </c>
      <c r="R17" s="282"/>
      <c r="S17" s="282"/>
      <c r="T17" s="282"/>
      <c r="U17" s="282"/>
      <c r="V17" s="282"/>
      <c r="W17" s="282"/>
      <c r="X17" s="282"/>
      <c r="Y17" s="282"/>
      <c r="Z17" s="282">
        <v>0</v>
      </c>
      <c r="AA17" s="282"/>
      <c r="AB17" s="282"/>
      <c r="AC17" s="282">
        <v>0</v>
      </c>
      <c r="AD17" s="282"/>
      <c r="AE17" s="282"/>
      <c r="AF17" s="282">
        <v>0</v>
      </c>
      <c r="AG17" s="282"/>
      <c r="AH17" s="1171"/>
      <c r="AI17" s="281"/>
    </row>
    <row r="18" spans="1:35" x14ac:dyDescent="0.15">
      <c r="A18" s="37" t="s">
        <v>142</v>
      </c>
      <c r="B18" s="259">
        <v>189</v>
      </c>
      <c r="C18" s="259">
        <v>73</v>
      </c>
      <c r="D18" s="259">
        <v>116</v>
      </c>
      <c r="E18" s="259">
        <v>144</v>
      </c>
      <c r="F18" s="259">
        <v>64</v>
      </c>
      <c r="G18" s="259">
        <v>80</v>
      </c>
      <c r="H18" s="259">
        <v>1</v>
      </c>
      <c r="I18" s="259">
        <v>1</v>
      </c>
      <c r="J18" s="259">
        <v>0</v>
      </c>
      <c r="K18" s="259">
        <v>0</v>
      </c>
      <c r="L18" s="259">
        <v>0</v>
      </c>
      <c r="M18" s="259">
        <v>0</v>
      </c>
      <c r="N18" s="259">
        <v>1</v>
      </c>
      <c r="O18" s="259">
        <v>1</v>
      </c>
      <c r="P18" s="259">
        <v>0</v>
      </c>
      <c r="Q18" s="259">
        <v>0</v>
      </c>
      <c r="R18" s="259">
        <v>0</v>
      </c>
      <c r="S18" s="259">
        <v>0</v>
      </c>
      <c r="T18" s="259">
        <v>0</v>
      </c>
      <c r="U18" s="259">
        <v>0</v>
      </c>
      <c r="V18" s="259">
        <v>0</v>
      </c>
      <c r="W18" s="259">
        <v>2</v>
      </c>
      <c r="X18" s="259">
        <v>0</v>
      </c>
      <c r="Y18" s="259">
        <v>2</v>
      </c>
      <c r="Z18" s="259">
        <v>10</v>
      </c>
      <c r="AA18" s="259">
        <v>0</v>
      </c>
      <c r="AB18" s="259">
        <v>10</v>
      </c>
      <c r="AC18" s="259">
        <v>28</v>
      </c>
      <c r="AD18" s="259">
        <v>5</v>
      </c>
      <c r="AE18" s="259">
        <v>23</v>
      </c>
      <c r="AF18" s="259">
        <v>3</v>
      </c>
      <c r="AG18" s="259">
        <v>2</v>
      </c>
      <c r="AH18" s="276">
        <v>1</v>
      </c>
      <c r="AI18" s="283" t="s">
        <v>142</v>
      </c>
    </row>
    <row r="19" spans="1:35" x14ac:dyDescent="0.15">
      <c r="A19" s="1170" t="s">
        <v>128</v>
      </c>
      <c r="B19" s="265">
        <v>29</v>
      </c>
      <c r="C19" s="278">
        <v>13</v>
      </c>
      <c r="D19" s="278">
        <v>16</v>
      </c>
      <c r="E19" s="266">
        <v>29</v>
      </c>
      <c r="F19" s="266">
        <v>13</v>
      </c>
      <c r="G19" s="266">
        <v>16</v>
      </c>
      <c r="H19" s="266">
        <v>0</v>
      </c>
      <c r="I19" s="266">
        <v>0</v>
      </c>
      <c r="J19" s="266">
        <v>0</v>
      </c>
      <c r="K19" s="266">
        <v>0</v>
      </c>
      <c r="L19" s="266">
        <v>0</v>
      </c>
      <c r="M19" s="266">
        <v>0</v>
      </c>
      <c r="N19" s="266">
        <v>0</v>
      </c>
      <c r="O19" s="266">
        <v>0</v>
      </c>
      <c r="P19" s="266">
        <v>0</v>
      </c>
      <c r="Q19" s="266">
        <v>0</v>
      </c>
      <c r="R19" s="266">
        <v>0</v>
      </c>
      <c r="S19" s="266">
        <v>0</v>
      </c>
      <c r="T19" s="266">
        <v>0</v>
      </c>
      <c r="U19" s="266">
        <v>0</v>
      </c>
      <c r="V19" s="266">
        <v>0</v>
      </c>
      <c r="W19" s="266">
        <v>0</v>
      </c>
      <c r="X19" s="266">
        <v>0</v>
      </c>
      <c r="Y19" s="266">
        <v>0</v>
      </c>
      <c r="Z19" s="266">
        <v>0</v>
      </c>
      <c r="AA19" s="266">
        <v>0</v>
      </c>
      <c r="AB19" s="266">
        <v>0</v>
      </c>
      <c r="AC19" s="266">
        <v>0</v>
      </c>
      <c r="AD19" s="266">
        <v>0</v>
      </c>
      <c r="AE19" s="266">
        <v>0</v>
      </c>
      <c r="AF19" s="266">
        <v>0</v>
      </c>
      <c r="AG19" s="266">
        <v>0</v>
      </c>
      <c r="AH19" s="279">
        <v>0</v>
      </c>
      <c r="AI19" s="281" t="s">
        <v>128</v>
      </c>
    </row>
    <row r="20" spans="1:35" x14ac:dyDescent="0.15">
      <c r="A20" s="1170" t="s">
        <v>127</v>
      </c>
      <c r="B20" s="265">
        <v>17</v>
      </c>
      <c r="C20" s="278">
        <v>6</v>
      </c>
      <c r="D20" s="278">
        <v>11</v>
      </c>
      <c r="E20" s="266">
        <v>9</v>
      </c>
      <c r="F20" s="266">
        <v>3</v>
      </c>
      <c r="G20" s="266">
        <v>6</v>
      </c>
      <c r="H20" s="266">
        <v>0</v>
      </c>
      <c r="I20" s="266">
        <v>0</v>
      </c>
      <c r="J20" s="266">
        <v>0</v>
      </c>
      <c r="K20" s="266">
        <v>0</v>
      </c>
      <c r="L20" s="266">
        <v>0</v>
      </c>
      <c r="M20" s="266">
        <v>0</v>
      </c>
      <c r="N20" s="266">
        <v>0</v>
      </c>
      <c r="O20" s="266">
        <v>0</v>
      </c>
      <c r="P20" s="266">
        <v>0</v>
      </c>
      <c r="Q20" s="266">
        <v>0</v>
      </c>
      <c r="R20" s="266">
        <v>0</v>
      </c>
      <c r="S20" s="266">
        <v>0</v>
      </c>
      <c r="T20" s="266">
        <v>0</v>
      </c>
      <c r="U20" s="266">
        <v>0</v>
      </c>
      <c r="V20" s="266">
        <v>0</v>
      </c>
      <c r="W20" s="266">
        <v>0</v>
      </c>
      <c r="X20" s="266">
        <v>0</v>
      </c>
      <c r="Y20" s="266">
        <v>0</v>
      </c>
      <c r="Z20" s="266">
        <v>0</v>
      </c>
      <c r="AA20" s="266">
        <v>0</v>
      </c>
      <c r="AB20" s="266">
        <v>0</v>
      </c>
      <c r="AC20" s="266">
        <v>8</v>
      </c>
      <c r="AD20" s="266">
        <v>3</v>
      </c>
      <c r="AE20" s="266">
        <v>5</v>
      </c>
      <c r="AF20" s="266">
        <v>0</v>
      </c>
      <c r="AG20" s="266">
        <v>0</v>
      </c>
      <c r="AH20" s="279">
        <v>0</v>
      </c>
      <c r="AI20" s="281" t="s">
        <v>127</v>
      </c>
    </row>
    <row r="21" spans="1:35" x14ac:dyDescent="0.15">
      <c r="A21" s="1170" t="s">
        <v>125</v>
      </c>
      <c r="B21" s="265">
        <v>41</v>
      </c>
      <c r="C21" s="278">
        <v>11</v>
      </c>
      <c r="D21" s="278">
        <v>30</v>
      </c>
      <c r="E21" s="266">
        <v>24</v>
      </c>
      <c r="F21" s="266">
        <v>10</v>
      </c>
      <c r="G21" s="266">
        <v>14</v>
      </c>
      <c r="H21" s="266">
        <v>0</v>
      </c>
      <c r="I21" s="266">
        <v>0</v>
      </c>
      <c r="J21" s="266">
        <v>0</v>
      </c>
      <c r="K21" s="266">
        <v>0</v>
      </c>
      <c r="L21" s="266">
        <v>0</v>
      </c>
      <c r="M21" s="266">
        <v>0</v>
      </c>
      <c r="N21" s="266">
        <v>0</v>
      </c>
      <c r="O21" s="266">
        <v>0</v>
      </c>
      <c r="P21" s="266">
        <v>0</v>
      </c>
      <c r="Q21" s="266">
        <v>0</v>
      </c>
      <c r="R21" s="266">
        <v>0</v>
      </c>
      <c r="S21" s="266">
        <v>0</v>
      </c>
      <c r="T21" s="266">
        <v>0</v>
      </c>
      <c r="U21" s="266">
        <v>0</v>
      </c>
      <c r="V21" s="266">
        <v>0</v>
      </c>
      <c r="W21" s="266">
        <v>0</v>
      </c>
      <c r="X21" s="266">
        <v>0</v>
      </c>
      <c r="Y21" s="266">
        <v>0</v>
      </c>
      <c r="Z21" s="266">
        <v>0</v>
      </c>
      <c r="AA21" s="266">
        <v>0</v>
      </c>
      <c r="AB21" s="266">
        <v>0</v>
      </c>
      <c r="AC21" s="266">
        <v>15</v>
      </c>
      <c r="AD21" s="266">
        <v>0</v>
      </c>
      <c r="AE21" s="266">
        <v>15</v>
      </c>
      <c r="AF21" s="266">
        <v>2</v>
      </c>
      <c r="AG21" s="266">
        <v>1</v>
      </c>
      <c r="AH21" s="279">
        <v>1</v>
      </c>
      <c r="AI21" s="281" t="s">
        <v>125</v>
      </c>
    </row>
    <row r="22" spans="1:35" x14ac:dyDescent="0.15">
      <c r="A22" s="1170" t="s">
        <v>117</v>
      </c>
      <c r="B22" s="265">
        <v>6</v>
      </c>
      <c r="C22" s="278">
        <v>1</v>
      </c>
      <c r="D22" s="278">
        <v>5</v>
      </c>
      <c r="E22" s="266">
        <v>4</v>
      </c>
      <c r="F22" s="266">
        <v>1</v>
      </c>
      <c r="G22" s="266">
        <v>3</v>
      </c>
      <c r="H22" s="266">
        <v>0</v>
      </c>
      <c r="I22" s="266">
        <v>0</v>
      </c>
      <c r="J22" s="266">
        <v>0</v>
      </c>
      <c r="K22" s="266">
        <v>0</v>
      </c>
      <c r="L22" s="266">
        <v>0</v>
      </c>
      <c r="M22" s="266">
        <v>0</v>
      </c>
      <c r="N22" s="266">
        <v>0</v>
      </c>
      <c r="O22" s="266">
        <v>0</v>
      </c>
      <c r="P22" s="266">
        <v>0</v>
      </c>
      <c r="Q22" s="266">
        <v>0</v>
      </c>
      <c r="R22" s="266">
        <v>0</v>
      </c>
      <c r="S22" s="266">
        <v>0</v>
      </c>
      <c r="T22" s="266">
        <v>0</v>
      </c>
      <c r="U22" s="266">
        <v>0</v>
      </c>
      <c r="V22" s="266">
        <v>0</v>
      </c>
      <c r="W22" s="266">
        <v>2</v>
      </c>
      <c r="X22" s="266">
        <v>0</v>
      </c>
      <c r="Y22" s="266">
        <v>2</v>
      </c>
      <c r="Z22" s="266">
        <v>0</v>
      </c>
      <c r="AA22" s="266">
        <v>0</v>
      </c>
      <c r="AB22" s="266">
        <v>0</v>
      </c>
      <c r="AC22" s="266">
        <v>0</v>
      </c>
      <c r="AD22" s="266">
        <v>0</v>
      </c>
      <c r="AE22" s="266">
        <v>0</v>
      </c>
      <c r="AF22" s="266">
        <v>0</v>
      </c>
      <c r="AG22" s="266">
        <v>0</v>
      </c>
      <c r="AH22" s="279">
        <v>0</v>
      </c>
      <c r="AI22" s="281" t="s">
        <v>117</v>
      </c>
    </row>
    <row r="23" spans="1:35" x14ac:dyDescent="0.15">
      <c r="A23" s="1170" t="s">
        <v>116</v>
      </c>
      <c r="B23" s="265">
        <v>7</v>
      </c>
      <c r="C23" s="278">
        <v>3</v>
      </c>
      <c r="D23" s="278">
        <v>4</v>
      </c>
      <c r="E23" s="266">
        <v>7</v>
      </c>
      <c r="F23" s="266">
        <v>3</v>
      </c>
      <c r="G23" s="266">
        <v>4</v>
      </c>
      <c r="H23" s="266">
        <v>0</v>
      </c>
      <c r="I23" s="266">
        <v>0</v>
      </c>
      <c r="J23" s="266">
        <v>0</v>
      </c>
      <c r="K23" s="266">
        <v>0</v>
      </c>
      <c r="L23" s="266">
        <v>0</v>
      </c>
      <c r="M23" s="266">
        <v>0</v>
      </c>
      <c r="N23" s="266">
        <v>0</v>
      </c>
      <c r="O23" s="266">
        <v>0</v>
      </c>
      <c r="P23" s="266">
        <v>0</v>
      </c>
      <c r="Q23" s="266">
        <v>0</v>
      </c>
      <c r="R23" s="266">
        <v>0</v>
      </c>
      <c r="S23" s="266">
        <v>0</v>
      </c>
      <c r="T23" s="266">
        <v>0</v>
      </c>
      <c r="U23" s="266">
        <v>0</v>
      </c>
      <c r="V23" s="266">
        <v>0</v>
      </c>
      <c r="W23" s="266">
        <v>0</v>
      </c>
      <c r="X23" s="266">
        <v>0</v>
      </c>
      <c r="Y23" s="266">
        <v>0</v>
      </c>
      <c r="Z23" s="266">
        <v>0</v>
      </c>
      <c r="AA23" s="266">
        <v>0</v>
      </c>
      <c r="AB23" s="266">
        <v>0</v>
      </c>
      <c r="AC23" s="266">
        <v>0</v>
      </c>
      <c r="AD23" s="266">
        <v>0</v>
      </c>
      <c r="AE23" s="266">
        <v>0</v>
      </c>
      <c r="AF23" s="266">
        <v>0</v>
      </c>
      <c r="AG23" s="266">
        <v>0</v>
      </c>
      <c r="AH23" s="279">
        <v>0</v>
      </c>
      <c r="AI23" s="281" t="s">
        <v>116</v>
      </c>
    </row>
    <row r="24" spans="1:35" x14ac:dyDescent="0.15">
      <c r="A24" s="1170" t="s">
        <v>115</v>
      </c>
      <c r="B24" s="265">
        <v>15</v>
      </c>
      <c r="C24" s="278">
        <v>6</v>
      </c>
      <c r="D24" s="278">
        <v>9</v>
      </c>
      <c r="E24" s="266">
        <v>12</v>
      </c>
      <c r="F24" s="266">
        <v>5</v>
      </c>
      <c r="G24" s="266">
        <v>7</v>
      </c>
      <c r="H24" s="266">
        <v>1</v>
      </c>
      <c r="I24" s="266">
        <v>1</v>
      </c>
      <c r="J24" s="266">
        <v>0</v>
      </c>
      <c r="K24" s="266">
        <v>0</v>
      </c>
      <c r="L24" s="266">
        <v>0</v>
      </c>
      <c r="M24" s="266">
        <v>0</v>
      </c>
      <c r="N24" s="266">
        <v>0</v>
      </c>
      <c r="O24" s="266">
        <v>0</v>
      </c>
      <c r="P24" s="266">
        <v>0</v>
      </c>
      <c r="Q24" s="266">
        <v>0</v>
      </c>
      <c r="R24" s="266">
        <v>0</v>
      </c>
      <c r="S24" s="266">
        <v>0</v>
      </c>
      <c r="T24" s="266">
        <v>0</v>
      </c>
      <c r="U24" s="266">
        <v>0</v>
      </c>
      <c r="V24" s="266">
        <v>0</v>
      </c>
      <c r="W24" s="266">
        <v>0</v>
      </c>
      <c r="X24" s="266">
        <v>0</v>
      </c>
      <c r="Y24" s="266">
        <v>0</v>
      </c>
      <c r="Z24" s="266">
        <v>0</v>
      </c>
      <c r="AA24" s="266">
        <v>0</v>
      </c>
      <c r="AB24" s="266">
        <v>0</v>
      </c>
      <c r="AC24" s="266">
        <v>2</v>
      </c>
      <c r="AD24" s="266">
        <v>0</v>
      </c>
      <c r="AE24" s="266">
        <v>2</v>
      </c>
      <c r="AF24" s="266">
        <v>0</v>
      </c>
      <c r="AG24" s="266">
        <v>0</v>
      </c>
      <c r="AH24" s="279">
        <v>0</v>
      </c>
      <c r="AI24" s="281" t="s">
        <v>115</v>
      </c>
    </row>
    <row r="25" spans="1:35" x14ac:dyDescent="0.15">
      <c r="A25" s="1170" t="s">
        <v>114</v>
      </c>
      <c r="B25" s="265">
        <v>21</v>
      </c>
      <c r="C25" s="278">
        <v>5</v>
      </c>
      <c r="D25" s="278">
        <v>16</v>
      </c>
      <c r="E25" s="266">
        <v>11</v>
      </c>
      <c r="F25" s="266">
        <v>5</v>
      </c>
      <c r="G25" s="266">
        <v>6</v>
      </c>
      <c r="H25" s="266">
        <v>0</v>
      </c>
      <c r="I25" s="266">
        <v>0</v>
      </c>
      <c r="J25" s="266">
        <v>0</v>
      </c>
      <c r="K25" s="266">
        <v>0</v>
      </c>
      <c r="L25" s="266">
        <v>0</v>
      </c>
      <c r="M25" s="266">
        <v>0</v>
      </c>
      <c r="N25" s="266">
        <v>0</v>
      </c>
      <c r="O25" s="266">
        <v>0</v>
      </c>
      <c r="P25" s="266">
        <v>0</v>
      </c>
      <c r="Q25" s="266">
        <v>0</v>
      </c>
      <c r="R25" s="266">
        <v>0</v>
      </c>
      <c r="S25" s="266">
        <v>0</v>
      </c>
      <c r="T25" s="266">
        <v>0</v>
      </c>
      <c r="U25" s="266">
        <v>0</v>
      </c>
      <c r="V25" s="266">
        <v>0</v>
      </c>
      <c r="W25" s="266">
        <v>0</v>
      </c>
      <c r="X25" s="266">
        <v>0</v>
      </c>
      <c r="Y25" s="266">
        <v>0</v>
      </c>
      <c r="Z25" s="266">
        <v>10</v>
      </c>
      <c r="AA25" s="266">
        <v>0</v>
      </c>
      <c r="AB25" s="266">
        <v>10</v>
      </c>
      <c r="AC25" s="266">
        <v>0</v>
      </c>
      <c r="AD25" s="266">
        <v>0</v>
      </c>
      <c r="AE25" s="266">
        <v>0</v>
      </c>
      <c r="AF25" s="266">
        <v>0</v>
      </c>
      <c r="AG25" s="266">
        <v>0</v>
      </c>
      <c r="AH25" s="279">
        <v>0</v>
      </c>
      <c r="AI25" s="281" t="s">
        <v>114</v>
      </c>
    </row>
    <row r="26" spans="1:35" x14ac:dyDescent="0.15">
      <c r="A26" s="1170" t="s">
        <v>109</v>
      </c>
      <c r="B26" s="265">
        <v>7</v>
      </c>
      <c r="C26" s="278">
        <v>1</v>
      </c>
      <c r="D26" s="278">
        <v>6</v>
      </c>
      <c r="E26" s="266">
        <v>7</v>
      </c>
      <c r="F26" s="266">
        <v>1</v>
      </c>
      <c r="G26" s="266">
        <v>6</v>
      </c>
      <c r="H26" s="266">
        <v>0</v>
      </c>
      <c r="I26" s="266">
        <v>0</v>
      </c>
      <c r="J26" s="266">
        <v>0</v>
      </c>
      <c r="K26" s="266">
        <v>0</v>
      </c>
      <c r="L26" s="266">
        <v>0</v>
      </c>
      <c r="M26" s="266">
        <v>0</v>
      </c>
      <c r="N26" s="266">
        <v>0</v>
      </c>
      <c r="O26" s="266">
        <v>0</v>
      </c>
      <c r="P26" s="266">
        <v>0</v>
      </c>
      <c r="Q26" s="266">
        <v>0</v>
      </c>
      <c r="R26" s="266">
        <v>0</v>
      </c>
      <c r="S26" s="266">
        <v>0</v>
      </c>
      <c r="T26" s="266">
        <v>0</v>
      </c>
      <c r="U26" s="266">
        <v>0</v>
      </c>
      <c r="V26" s="266">
        <v>0</v>
      </c>
      <c r="W26" s="266">
        <v>0</v>
      </c>
      <c r="X26" s="266">
        <v>0</v>
      </c>
      <c r="Y26" s="266">
        <v>0</v>
      </c>
      <c r="Z26" s="266">
        <v>0</v>
      </c>
      <c r="AA26" s="266">
        <v>0</v>
      </c>
      <c r="AB26" s="266">
        <v>0</v>
      </c>
      <c r="AC26" s="266">
        <v>0</v>
      </c>
      <c r="AD26" s="266">
        <v>0</v>
      </c>
      <c r="AE26" s="266">
        <v>0</v>
      </c>
      <c r="AF26" s="266">
        <v>0</v>
      </c>
      <c r="AG26" s="266">
        <v>0</v>
      </c>
      <c r="AH26" s="279">
        <v>0</v>
      </c>
      <c r="AI26" s="281" t="s">
        <v>109</v>
      </c>
    </row>
    <row r="27" spans="1:35" x14ac:dyDescent="0.15">
      <c r="A27" s="1170" t="s">
        <v>107</v>
      </c>
      <c r="B27" s="265">
        <v>3</v>
      </c>
      <c r="C27" s="278">
        <v>2</v>
      </c>
      <c r="D27" s="278">
        <v>1</v>
      </c>
      <c r="E27" s="266">
        <v>3</v>
      </c>
      <c r="F27" s="266">
        <v>2</v>
      </c>
      <c r="G27" s="266">
        <v>1</v>
      </c>
      <c r="H27" s="266">
        <v>0</v>
      </c>
      <c r="I27" s="266">
        <v>0</v>
      </c>
      <c r="J27" s="266">
        <v>0</v>
      </c>
      <c r="K27" s="266">
        <v>0</v>
      </c>
      <c r="L27" s="266">
        <v>0</v>
      </c>
      <c r="M27" s="266">
        <v>0</v>
      </c>
      <c r="N27" s="266">
        <v>0</v>
      </c>
      <c r="O27" s="266">
        <v>0</v>
      </c>
      <c r="P27" s="266">
        <v>0</v>
      </c>
      <c r="Q27" s="266">
        <v>0</v>
      </c>
      <c r="R27" s="266">
        <v>0</v>
      </c>
      <c r="S27" s="266">
        <v>0</v>
      </c>
      <c r="T27" s="266">
        <v>0</v>
      </c>
      <c r="U27" s="266">
        <v>0</v>
      </c>
      <c r="V27" s="266">
        <v>0</v>
      </c>
      <c r="W27" s="266">
        <v>0</v>
      </c>
      <c r="X27" s="266">
        <v>0</v>
      </c>
      <c r="Y27" s="266">
        <v>0</v>
      </c>
      <c r="Z27" s="266">
        <v>0</v>
      </c>
      <c r="AA27" s="266">
        <v>0</v>
      </c>
      <c r="AB27" s="266">
        <v>0</v>
      </c>
      <c r="AC27" s="266">
        <v>0</v>
      </c>
      <c r="AD27" s="266">
        <v>0</v>
      </c>
      <c r="AE27" s="266">
        <v>0</v>
      </c>
      <c r="AF27" s="266">
        <v>0</v>
      </c>
      <c r="AG27" s="266">
        <v>0</v>
      </c>
      <c r="AH27" s="279">
        <v>0</v>
      </c>
      <c r="AI27" s="281" t="s">
        <v>107</v>
      </c>
    </row>
    <row r="28" spans="1:35" x14ac:dyDescent="0.15">
      <c r="A28" s="1170" t="s">
        <v>106</v>
      </c>
      <c r="B28" s="265">
        <v>4</v>
      </c>
      <c r="C28" s="278">
        <v>4</v>
      </c>
      <c r="D28" s="278">
        <v>0</v>
      </c>
      <c r="E28" s="266">
        <v>4</v>
      </c>
      <c r="F28" s="266">
        <v>4</v>
      </c>
      <c r="G28" s="266">
        <v>0</v>
      </c>
      <c r="H28" s="266">
        <v>0</v>
      </c>
      <c r="I28" s="266">
        <v>0</v>
      </c>
      <c r="J28" s="266">
        <v>0</v>
      </c>
      <c r="K28" s="266">
        <v>0</v>
      </c>
      <c r="L28" s="266">
        <v>0</v>
      </c>
      <c r="M28" s="266">
        <v>0</v>
      </c>
      <c r="N28" s="266">
        <v>0</v>
      </c>
      <c r="O28" s="266">
        <v>0</v>
      </c>
      <c r="P28" s="266">
        <v>0</v>
      </c>
      <c r="Q28" s="266">
        <v>0</v>
      </c>
      <c r="R28" s="266">
        <v>0</v>
      </c>
      <c r="S28" s="266">
        <v>0</v>
      </c>
      <c r="T28" s="266">
        <v>0</v>
      </c>
      <c r="U28" s="266">
        <v>0</v>
      </c>
      <c r="V28" s="266">
        <v>0</v>
      </c>
      <c r="W28" s="266">
        <v>0</v>
      </c>
      <c r="X28" s="266">
        <v>0</v>
      </c>
      <c r="Y28" s="266">
        <v>0</v>
      </c>
      <c r="Z28" s="266">
        <v>0</v>
      </c>
      <c r="AA28" s="266">
        <v>0</v>
      </c>
      <c r="AB28" s="266">
        <v>0</v>
      </c>
      <c r="AC28" s="266">
        <v>0</v>
      </c>
      <c r="AD28" s="266">
        <v>0</v>
      </c>
      <c r="AE28" s="266">
        <v>0</v>
      </c>
      <c r="AF28" s="266">
        <v>0</v>
      </c>
      <c r="AG28" s="266">
        <v>0</v>
      </c>
      <c r="AH28" s="279">
        <v>0</v>
      </c>
      <c r="AI28" s="281" t="s">
        <v>106</v>
      </c>
    </row>
    <row r="29" spans="1:35" x14ac:dyDescent="0.15">
      <c r="A29" s="1170" t="s">
        <v>105</v>
      </c>
      <c r="B29" s="265">
        <v>10</v>
      </c>
      <c r="C29" s="278">
        <v>8</v>
      </c>
      <c r="D29" s="278">
        <v>2</v>
      </c>
      <c r="E29" s="266">
        <v>7</v>
      </c>
      <c r="F29" s="266">
        <v>6</v>
      </c>
      <c r="G29" s="266">
        <v>1</v>
      </c>
      <c r="H29" s="266">
        <v>0</v>
      </c>
      <c r="I29" s="266">
        <v>0</v>
      </c>
      <c r="J29" s="266">
        <v>0</v>
      </c>
      <c r="K29" s="266">
        <v>0</v>
      </c>
      <c r="L29" s="266">
        <v>0</v>
      </c>
      <c r="M29" s="266">
        <v>0</v>
      </c>
      <c r="N29" s="266">
        <v>0</v>
      </c>
      <c r="O29" s="266">
        <v>0</v>
      </c>
      <c r="P29" s="266">
        <v>0</v>
      </c>
      <c r="Q29" s="266">
        <v>0</v>
      </c>
      <c r="R29" s="266">
        <v>0</v>
      </c>
      <c r="S29" s="266">
        <v>0</v>
      </c>
      <c r="T29" s="266">
        <v>0</v>
      </c>
      <c r="U29" s="266">
        <v>0</v>
      </c>
      <c r="V29" s="266">
        <v>0</v>
      </c>
      <c r="W29" s="266">
        <v>0</v>
      </c>
      <c r="X29" s="266">
        <v>0</v>
      </c>
      <c r="Y29" s="266">
        <v>0</v>
      </c>
      <c r="Z29" s="266">
        <v>0</v>
      </c>
      <c r="AA29" s="266">
        <v>0</v>
      </c>
      <c r="AB29" s="266">
        <v>0</v>
      </c>
      <c r="AC29" s="266">
        <v>3</v>
      </c>
      <c r="AD29" s="266">
        <v>2</v>
      </c>
      <c r="AE29" s="266">
        <v>1</v>
      </c>
      <c r="AF29" s="266">
        <v>0</v>
      </c>
      <c r="AG29" s="266">
        <v>0</v>
      </c>
      <c r="AH29" s="279">
        <v>0</v>
      </c>
      <c r="AI29" s="281" t="s">
        <v>105</v>
      </c>
    </row>
    <row r="30" spans="1:35" x14ac:dyDescent="0.15">
      <c r="A30" s="1170" t="s">
        <v>141</v>
      </c>
      <c r="B30" s="265">
        <v>6</v>
      </c>
      <c r="C30" s="278">
        <v>3</v>
      </c>
      <c r="D30" s="278">
        <v>3</v>
      </c>
      <c r="E30" s="266">
        <v>6</v>
      </c>
      <c r="F30" s="266">
        <v>3</v>
      </c>
      <c r="G30" s="266">
        <v>3</v>
      </c>
      <c r="H30" s="266">
        <v>0</v>
      </c>
      <c r="I30" s="266">
        <v>0</v>
      </c>
      <c r="J30" s="266">
        <v>0</v>
      </c>
      <c r="K30" s="266">
        <v>0</v>
      </c>
      <c r="L30" s="266">
        <v>0</v>
      </c>
      <c r="M30" s="266">
        <v>0</v>
      </c>
      <c r="N30" s="266">
        <v>0</v>
      </c>
      <c r="O30" s="266">
        <v>0</v>
      </c>
      <c r="P30" s="266">
        <v>0</v>
      </c>
      <c r="Q30" s="266">
        <v>0</v>
      </c>
      <c r="R30" s="266">
        <v>0</v>
      </c>
      <c r="S30" s="266">
        <v>0</v>
      </c>
      <c r="T30" s="266">
        <v>0</v>
      </c>
      <c r="U30" s="266">
        <v>0</v>
      </c>
      <c r="V30" s="266">
        <v>0</v>
      </c>
      <c r="W30" s="266">
        <v>0</v>
      </c>
      <c r="X30" s="266">
        <v>0</v>
      </c>
      <c r="Y30" s="266">
        <v>0</v>
      </c>
      <c r="Z30" s="266">
        <v>0</v>
      </c>
      <c r="AA30" s="266">
        <v>0</v>
      </c>
      <c r="AB30" s="266">
        <v>0</v>
      </c>
      <c r="AC30" s="266">
        <v>0</v>
      </c>
      <c r="AD30" s="266">
        <v>0</v>
      </c>
      <c r="AE30" s="266">
        <v>0</v>
      </c>
      <c r="AF30" s="266">
        <v>0</v>
      </c>
      <c r="AG30" s="266">
        <v>0</v>
      </c>
      <c r="AH30" s="279">
        <v>0</v>
      </c>
      <c r="AI30" s="281" t="s">
        <v>179</v>
      </c>
    </row>
    <row r="31" spans="1:35" x14ac:dyDescent="0.15">
      <c r="A31" s="1170" t="s">
        <v>103</v>
      </c>
      <c r="B31" s="265">
        <v>7</v>
      </c>
      <c r="C31" s="278">
        <v>3</v>
      </c>
      <c r="D31" s="278">
        <v>4</v>
      </c>
      <c r="E31" s="266">
        <v>6</v>
      </c>
      <c r="F31" s="266">
        <v>2</v>
      </c>
      <c r="G31" s="266">
        <v>4</v>
      </c>
      <c r="H31" s="266">
        <v>0</v>
      </c>
      <c r="I31" s="266">
        <v>0</v>
      </c>
      <c r="J31" s="266">
        <v>0</v>
      </c>
      <c r="K31" s="266">
        <v>0</v>
      </c>
      <c r="L31" s="266">
        <v>0</v>
      </c>
      <c r="M31" s="266">
        <v>0</v>
      </c>
      <c r="N31" s="266">
        <v>0</v>
      </c>
      <c r="O31" s="266">
        <v>0</v>
      </c>
      <c r="P31" s="266">
        <v>0</v>
      </c>
      <c r="Q31" s="266">
        <v>0</v>
      </c>
      <c r="R31" s="266">
        <v>0</v>
      </c>
      <c r="S31" s="266">
        <v>0</v>
      </c>
      <c r="T31" s="266">
        <v>0</v>
      </c>
      <c r="U31" s="266">
        <v>0</v>
      </c>
      <c r="V31" s="266">
        <v>0</v>
      </c>
      <c r="W31" s="266">
        <v>0</v>
      </c>
      <c r="X31" s="266">
        <v>0</v>
      </c>
      <c r="Y31" s="266">
        <v>0</v>
      </c>
      <c r="Z31" s="266">
        <v>0</v>
      </c>
      <c r="AA31" s="266">
        <v>0</v>
      </c>
      <c r="AB31" s="266">
        <v>0</v>
      </c>
      <c r="AC31" s="266">
        <v>0</v>
      </c>
      <c r="AD31" s="266">
        <v>0</v>
      </c>
      <c r="AE31" s="266">
        <v>0</v>
      </c>
      <c r="AF31" s="266">
        <v>1</v>
      </c>
      <c r="AG31" s="266">
        <v>1</v>
      </c>
      <c r="AH31" s="279">
        <v>0</v>
      </c>
      <c r="AI31" s="281" t="s">
        <v>103</v>
      </c>
    </row>
    <row r="32" spans="1:35" x14ac:dyDescent="0.15">
      <c r="A32" s="1170" t="s">
        <v>99</v>
      </c>
      <c r="B32" s="265">
        <v>6</v>
      </c>
      <c r="C32" s="278">
        <v>2</v>
      </c>
      <c r="D32" s="278">
        <v>4</v>
      </c>
      <c r="E32" s="266">
        <v>6</v>
      </c>
      <c r="F32" s="266">
        <v>2</v>
      </c>
      <c r="G32" s="266">
        <v>4</v>
      </c>
      <c r="H32" s="266">
        <v>0</v>
      </c>
      <c r="I32" s="266">
        <v>0</v>
      </c>
      <c r="J32" s="266">
        <v>0</v>
      </c>
      <c r="K32" s="266">
        <v>0</v>
      </c>
      <c r="L32" s="266">
        <v>0</v>
      </c>
      <c r="M32" s="266">
        <v>0</v>
      </c>
      <c r="N32" s="266">
        <v>0</v>
      </c>
      <c r="O32" s="266">
        <v>0</v>
      </c>
      <c r="P32" s="266">
        <v>0</v>
      </c>
      <c r="Q32" s="266">
        <v>0</v>
      </c>
      <c r="R32" s="266">
        <v>0</v>
      </c>
      <c r="S32" s="266">
        <v>0</v>
      </c>
      <c r="T32" s="266">
        <v>0</v>
      </c>
      <c r="U32" s="266">
        <v>0</v>
      </c>
      <c r="V32" s="266">
        <v>0</v>
      </c>
      <c r="W32" s="266">
        <v>0</v>
      </c>
      <c r="X32" s="266">
        <v>0</v>
      </c>
      <c r="Y32" s="266">
        <v>0</v>
      </c>
      <c r="Z32" s="266">
        <v>0</v>
      </c>
      <c r="AA32" s="266">
        <v>0</v>
      </c>
      <c r="AB32" s="266">
        <v>0</v>
      </c>
      <c r="AC32" s="266">
        <v>0</v>
      </c>
      <c r="AD32" s="266">
        <v>0</v>
      </c>
      <c r="AE32" s="266">
        <v>0</v>
      </c>
      <c r="AF32" s="266">
        <v>0</v>
      </c>
      <c r="AG32" s="266">
        <v>0</v>
      </c>
      <c r="AH32" s="279">
        <v>0</v>
      </c>
      <c r="AI32" s="281" t="s">
        <v>99</v>
      </c>
    </row>
    <row r="33" spans="1:35" x14ac:dyDescent="0.15">
      <c r="A33" s="1170" t="s">
        <v>178</v>
      </c>
      <c r="B33" s="265">
        <v>5</v>
      </c>
      <c r="C33" s="278">
        <v>4</v>
      </c>
      <c r="D33" s="278">
        <v>1</v>
      </c>
      <c r="E33" s="266">
        <v>4</v>
      </c>
      <c r="F33" s="266">
        <v>3</v>
      </c>
      <c r="G33" s="266">
        <v>1</v>
      </c>
      <c r="H33" s="266">
        <v>0</v>
      </c>
      <c r="I33" s="266">
        <v>0</v>
      </c>
      <c r="J33" s="266">
        <v>0</v>
      </c>
      <c r="K33" s="266">
        <v>0</v>
      </c>
      <c r="L33" s="266">
        <v>0</v>
      </c>
      <c r="M33" s="266">
        <v>0</v>
      </c>
      <c r="N33" s="266">
        <v>1</v>
      </c>
      <c r="O33" s="266">
        <v>1</v>
      </c>
      <c r="P33" s="266">
        <v>0</v>
      </c>
      <c r="Q33" s="266">
        <v>0</v>
      </c>
      <c r="R33" s="266">
        <v>0</v>
      </c>
      <c r="S33" s="266">
        <v>0</v>
      </c>
      <c r="T33" s="266">
        <v>0</v>
      </c>
      <c r="U33" s="266">
        <v>0</v>
      </c>
      <c r="V33" s="266">
        <v>0</v>
      </c>
      <c r="W33" s="266">
        <v>0</v>
      </c>
      <c r="X33" s="266">
        <v>0</v>
      </c>
      <c r="Y33" s="266">
        <v>0</v>
      </c>
      <c r="Z33" s="266">
        <v>0</v>
      </c>
      <c r="AA33" s="266">
        <v>0</v>
      </c>
      <c r="AB33" s="266">
        <v>0</v>
      </c>
      <c r="AC33" s="266">
        <v>0</v>
      </c>
      <c r="AD33" s="266">
        <v>0</v>
      </c>
      <c r="AE33" s="266">
        <v>0</v>
      </c>
      <c r="AF33" s="266">
        <v>0</v>
      </c>
      <c r="AG33" s="266">
        <v>0</v>
      </c>
      <c r="AH33" s="279">
        <v>0</v>
      </c>
      <c r="AI33" s="281" t="s">
        <v>178</v>
      </c>
    </row>
    <row r="34" spans="1:35" x14ac:dyDescent="0.15">
      <c r="A34" s="1170" t="s">
        <v>98</v>
      </c>
      <c r="B34" s="265">
        <v>2</v>
      </c>
      <c r="C34" s="278">
        <v>1</v>
      </c>
      <c r="D34" s="278">
        <v>1</v>
      </c>
      <c r="E34" s="266">
        <v>2</v>
      </c>
      <c r="F34" s="266">
        <v>1</v>
      </c>
      <c r="G34" s="266">
        <v>1</v>
      </c>
      <c r="H34" s="266">
        <v>0</v>
      </c>
      <c r="I34" s="266">
        <v>0</v>
      </c>
      <c r="J34" s="266">
        <v>0</v>
      </c>
      <c r="K34" s="266">
        <v>0</v>
      </c>
      <c r="L34" s="266">
        <v>0</v>
      </c>
      <c r="M34" s="266">
        <v>0</v>
      </c>
      <c r="N34" s="266">
        <v>0</v>
      </c>
      <c r="O34" s="266">
        <v>0</v>
      </c>
      <c r="P34" s="266">
        <v>0</v>
      </c>
      <c r="Q34" s="266">
        <v>0</v>
      </c>
      <c r="R34" s="266">
        <v>0</v>
      </c>
      <c r="S34" s="266">
        <v>0</v>
      </c>
      <c r="T34" s="266">
        <v>0</v>
      </c>
      <c r="U34" s="266">
        <v>0</v>
      </c>
      <c r="V34" s="266">
        <v>0</v>
      </c>
      <c r="W34" s="266">
        <v>0</v>
      </c>
      <c r="X34" s="266">
        <v>0</v>
      </c>
      <c r="Y34" s="266">
        <v>0</v>
      </c>
      <c r="Z34" s="266">
        <v>0</v>
      </c>
      <c r="AA34" s="266">
        <v>0</v>
      </c>
      <c r="AB34" s="266">
        <v>0</v>
      </c>
      <c r="AC34" s="266">
        <v>0</v>
      </c>
      <c r="AD34" s="266">
        <v>0</v>
      </c>
      <c r="AE34" s="266">
        <v>0</v>
      </c>
      <c r="AF34" s="266">
        <v>0</v>
      </c>
      <c r="AG34" s="266">
        <v>0</v>
      </c>
      <c r="AH34" s="279">
        <v>0</v>
      </c>
      <c r="AI34" s="281" t="s">
        <v>98</v>
      </c>
    </row>
    <row r="35" spans="1:35" x14ac:dyDescent="0.15">
      <c r="A35" s="1170" t="s">
        <v>97</v>
      </c>
      <c r="B35" s="265">
        <v>1</v>
      </c>
      <c r="C35" s="278">
        <v>0</v>
      </c>
      <c r="D35" s="278">
        <v>1</v>
      </c>
      <c r="E35" s="266">
        <v>1</v>
      </c>
      <c r="F35" s="266">
        <v>0</v>
      </c>
      <c r="G35" s="266">
        <v>1</v>
      </c>
      <c r="H35" s="266">
        <v>0</v>
      </c>
      <c r="I35" s="266">
        <v>0</v>
      </c>
      <c r="J35" s="266">
        <v>0</v>
      </c>
      <c r="K35" s="266">
        <v>0</v>
      </c>
      <c r="L35" s="266">
        <v>0</v>
      </c>
      <c r="M35" s="266">
        <v>0</v>
      </c>
      <c r="N35" s="266">
        <v>0</v>
      </c>
      <c r="O35" s="266">
        <v>0</v>
      </c>
      <c r="P35" s="266">
        <v>0</v>
      </c>
      <c r="Q35" s="266">
        <v>0</v>
      </c>
      <c r="R35" s="266">
        <v>0</v>
      </c>
      <c r="S35" s="266">
        <v>0</v>
      </c>
      <c r="T35" s="266">
        <v>0</v>
      </c>
      <c r="U35" s="266">
        <v>0</v>
      </c>
      <c r="V35" s="266">
        <v>0</v>
      </c>
      <c r="W35" s="266">
        <v>0</v>
      </c>
      <c r="X35" s="266">
        <v>0</v>
      </c>
      <c r="Y35" s="266">
        <v>0</v>
      </c>
      <c r="Z35" s="266">
        <v>0</v>
      </c>
      <c r="AA35" s="266">
        <v>0</v>
      </c>
      <c r="AB35" s="266">
        <v>0</v>
      </c>
      <c r="AC35" s="266">
        <v>0</v>
      </c>
      <c r="AD35" s="266">
        <v>0</v>
      </c>
      <c r="AE35" s="266">
        <v>0</v>
      </c>
      <c r="AF35" s="266">
        <v>0</v>
      </c>
      <c r="AG35" s="266">
        <v>0</v>
      </c>
      <c r="AH35" s="279">
        <v>0</v>
      </c>
      <c r="AI35" s="281" t="s">
        <v>97</v>
      </c>
    </row>
    <row r="36" spans="1:35" x14ac:dyDescent="0.15">
      <c r="A36" s="1170" t="s">
        <v>96</v>
      </c>
      <c r="B36" s="265">
        <v>2</v>
      </c>
      <c r="C36" s="278">
        <v>0</v>
      </c>
      <c r="D36" s="278">
        <v>2</v>
      </c>
      <c r="E36" s="266">
        <v>2</v>
      </c>
      <c r="F36" s="266">
        <v>0</v>
      </c>
      <c r="G36" s="266">
        <v>2</v>
      </c>
      <c r="H36" s="266">
        <v>0</v>
      </c>
      <c r="I36" s="266">
        <v>0</v>
      </c>
      <c r="J36" s="266">
        <v>0</v>
      </c>
      <c r="K36" s="266">
        <v>0</v>
      </c>
      <c r="L36" s="266">
        <v>0</v>
      </c>
      <c r="M36" s="266">
        <v>0</v>
      </c>
      <c r="N36" s="266">
        <v>0</v>
      </c>
      <c r="O36" s="266">
        <v>0</v>
      </c>
      <c r="P36" s="266">
        <v>0</v>
      </c>
      <c r="Q36" s="266">
        <v>0</v>
      </c>
      <c r="R36" s="266">
        <v>0</v>
      </c>
      <c r="S36" s="266">
        <v>0</v>
      </c>
      <c r="T36" s="266">
        <v>0</v>
      </c>
      <c r="U36" s="266">
        <v>0</v>
      </c>
      <c r="V36" s="266">
        <v>0</v>
      </c>
      <c r="W36" s="266">
        <v>0</v>
      </c>
      <c r="X36" s="266">
        <v>0</v>
      </c>
      <c r="Y36" s="266">
        <v>0</v>
      </c>
      <c r="Z36" s="266">
        <v>0</v>
      </c>
      <c r="AA36" s="266">
        <v>0</v>
      </c>
      <c r="AB36" s="266">
        <v>0</v>
      </c>
      <c r="AC36" s="266">
        <v>0</v>
      </c>
      <c r="AD36" s="266">
        <v>0</v>
      </c>
      <c r="AE36" s="266">
        <v>0</v>
      </c>
      <c r="AF36" s="266">
        <v>0</v>
      </c>
      <c r="AG36" s="266">
        <v>0</v>
      </c>
      <c r="AH36" s="279">
        <v>0</v>
      </c>
      <c r="AI36" s="281" t="s">
        <v>96</v>
      </c>
    </row>
    <row r="37" spans="1:35" x14ac:dyDescent="0.15">
      <c r="A37" s="1170"/>
      <c r="B37" s="265"/>
      <c r="C37" s="278">
        <v>0</v>
      </c>
      <c r="D37" s="278">
        <v>0</v>
      </c>
      <c r="E37" s="282">
        <v>0</v>
      </c>
      <c r="F37" s="282"/>
      <c r="G37" s="282"/>
      <c r="H37" s="282">
        <v>0</v>
      </c>
      <c r="I37" s="282"/>
      <c r="J37" s="282"/>
      <c r="K37" s="282"/>
      <c r="L37" s="282"/>
      <c r="M37" s="282"/>
      <c r="N37" s="282">
        <v>0</v>
      </c>
      <c r="O37" s="282"/>
      <c r="P37" s="282"/>
      <c r="Q37" s="282">
        <v>0</v>
      </c>
      <c r="R37" s="282"/>
      <c r="S37" s="282"/>
      <c r="T37" s="282"/>
      <c r="U37" s="282"/>
      <c r="V37" s="282"/>
      <c r="W37" s="282"/>
      <c r="X37" s="282"/>
      <c r="Y37" s="282"/>
      <c r="Z37" s="282">
        <v>0</v>
      </c>
      <c r="AA37" s="282"/>
      <c r="AB37" s="282"/>
      <c r="AC37" s="282">
        <v>0</v>
      </c>
      <c r="AD37" s="282"/>
      <c r="AE37" s="282"/>
      <c r="AF37" s="282">
        <v>0</v>
      </c>
      <c r="AG37" s="282"/>
      <c r="AH37" s="1171"/>
      <c r="AI37" s="281"/>
    </row>
    <row r="38" spans="1:35" x14ac:dyDescent="0.15">
      <c r="A38" s="37" t="s">
        <v>140</v>
      </c>
      <c r="B38" s="259">
        <v>40</v>
      </c>
      <c r="C38" s="259">
        <v>14</v>
      </c>
      <c r="D38" s="259">
        <v>26</v>
      </c>
      <c r="E38" s="259">
        <v>26</v>
      </c>
      <c r="F38" s="259">
        <v>11</v>
      </c>
      <c r="G38" s="259">
        <v>15</v>
      </c>
      <c r="H38" s="259">
        <v>0</v>
      </c>
      <c r="I38" s="259">
        <v>0</v>
      </c>
      <c r="J38" s="259">
        <v>0</v>
      </c>
      <c r="K38" s="259">
        <v>0</v>
      </c>
      <c r="L38" s="259">
        <v>0</v>
      </c>
      <c r="M38" s="259">
        <v>0</v>
      </c>
      <c r="N38" s="259">
        <v>0</v>
      </c>
      <c r="O38" s="259">
        <v>0</v>
      </c>
      <c r="P38" s="259">
        <v>0</v>
      </c>
      <c r="Q38" s="259">
        <v>0</v>
      </c>
      <c r="R38" s="259">
        <v>0</v>
      </c>
      <c r="S38" s="259">
        <v>0</v>
      </c>
      <c r="T38" s="259">
        <v>0</v>
      </c>
      <c r="U38" s="259">
        <v>0</v>
      </c>
      <c r="V38" s="259">
        <v>0</v>
      </c>
      <c r="W38" s="259">
        <v>0</v>
      </c>
      <c r="X38" s="259">
        <v>0</v>
      </c>
      <c r="Y38" s="259">
        <v>0</v>
      </c>
      <c r="Z38" s="259">
        <v>0</v>
      </c>
      <c r="AA38" s="259">
        <v>0</v>
      </c>
      <c r="AB38" s="259">
        <v>0</v>
      </c>
      <c r="AC38" s="259">
        <v>14</v>
      </c>
      <c r="AD38" s="259">
        <v>3</v>
      </c>
      <c r="AE38" s="259">
        <v>11</v>
      </c>
      <c r="AF38" s="259">
        <v>0</v>
      </c>
      <c r="AG38" s="259">
        <v>0</v>
      </c>
      <c r="AH38" s="276">
        <v>0</v>
      </c>
      <c r="AI38" s="283" t="s">
        <v>140</v>
      </c>
    </row>
    <row r="39" spans="1:35" x14ac:dyDescent="0.15">
      <c r="A39" s="1170" t="s">
        <v>123</v>
      </c>
      <c r="B39" s="265">
        <v>12</v>
      </c>
      <c r="C39" s="278">
        <v>5</v>
      </c>
      <c r="D39" s="278">
        <v>7</v>
      </c>
      <c r="E39" s="266">
        <v>4</v>
      </c>
      <c r="F39" s="266">
        <v>2</v>
      </c>
      <c r="G39" s="266">
        <v>2</v>
      </c>
      <c r="H39" s="266">
        <v>0</v>
      </c>
      <c r="I39" s="266">
        <v>0</v>
      </c>
      <c r="J39" s="266">
        <v>0</v>
      </c>
      <c r="K39" s="266">
        <v>0</v>
      </c>
      <c r="L39" s="266">
        <v>0</v>
      </c>
      <c r="M39" s="266">
        <v>0</v>
      </c>
      <c r="N39" s="266">
        <v>0</v>
      </c>
      <c r="O39" s="266">
        <v>0</v>
      </c>
      <c r="P39" s="266">
        <v>0</v>
      </c>
      <c r="Q39" s="266">
        <v>0</v>
      </c>
      <c r="R39" s="266">
        <v>0</v>
      </c>
      <c r="S39" s="266">
        <v>0</v>
      </c>
      <c r="T39" s="266">
        <v>0</v>
      </c>
      <c r="U39" s="266">
        <v>0</v>
      </c>
      <c r="V39" s="266">
        <v>0</v>
      </c>
      <c r="W39" s="266">
        <v>0</v>
      </c>
      <c r="X39" s="266">
        <v>0</v>
      </c>
      <c r="Y39" s="266">
        <v>0</v>
      </c>
      <c r="Z39" s="266">
        <v>0</v>
      </c>
      <c r="AA39" s="266">
        <v>0</v>
      </c>
      <c r="AB39" s="266">
        <v>0</v>
      </c>
      <c r="AC39" s="266">
        <v>8</v>
      </c>
      <c r="AD39" s="266">
        <v>3</v>
      </c>
      <c r="AE39" s="266">
        <v>5</v>
      </c>
      <c r="AF39" s="266">
        <v>0</v>
      </c>
      <c r="AG39" s="266">
        <v>0</v>
      </c>
      <c r="AH39" s="279">
        <v>0</v>
      </c>
      <c r="AI39" s="281" t="s">
        <v>123</v>
      </c>
    </row>
    <row r="40" spans="1:35" x14ac:dyDescent="0.15">
      <c r="A40" s="1170" t="s">
        <v>104</v>
      </c>
      <c r="B40" s="265">
        <v>10</v>
      </c>
      <c r="C40" s="278">
        <v>0</v>
      </c>
      <c r="D40" s="278">
        <v>10</v>
      </c>
      <c r="E40" s="266">
        <v>7</v>
      </c>
      <c r="F40" s="266">
        <v>0</v>
      </c>
      <c r="G40" s="266">
        <v>7</v>
      </c>
      <c r="H40" s="266">
        <v>0</v>
      </c>
      <c r="I40" s="266">
        <v>0</v>
      </c>
      <c r="J40" s="266">
        <v>0</v>
      </c>
      <c r="K40" s="266">
        <v>0</v>
      </c>
      <c r="L40" s="266">
        <v>0</v>
      </c>
      <c r="M40" s="266">
        <v>0</v>
      </c>
      <c r="N40" s="266">
        <v>0</v>
      </c>
      <c r="O40" s="266">
        <v>0</v>
      </c>
      <c r="P40" s="266">
        <v>0</v>
      </c>
      <c r="Q40" s="266">
        <v>0</v>
      </c>
      <c r="R40" s="266">
        <v>0</v>
      </c>
      <c r="S40" s="266">
        <v>0</v>
      </c>
      <c r="T40" s="266">
        <v>0</v>
      </c>
      <c r="U40" s="266">
        <v>0</v>
      </c>
      <c r="V40" s="266">
        <v>0</v>
      </c>
      <c r="W40" s="266">
        <v>0</v>
      </c>
      <c r="X40" s="266">
        <v>0</v>
      </c>
      <c r="Y40" s="266">
        <v>0</v>
      </c>
      <c r="Z40" s="266">
        <v>0</v>
      </c>
      <c r="AA40" s="266">
        <v>0</v>
      </c>
      <c r="AB40" s="266">
        <v>0</v>
      </c>
      <c r="AC40" s="266">
        <v>3</v>
      </c>
      <c r="AD40" s="266">
        <v>0</v>
      </c>
      <c r="AE40" s="266">
        <v>3</v>
      </c>
      <c r="AF40" s="266">
        <v>0</v>
      </c>
      <c r="AG40" s="266">
        <v>0</v>
      </c>
      <c r="AH40" s="279">
        <v>0</v>
      </c>
      <c r="AI40" s="281" t="s">
        <v>104</v>
      </c>
    </row>
    <row r="41" spans="1:35" x14ac:dyDescent="0.15">
      <c r="A41" s="1170" t="s">
        <v>102</v>
      </c>
      <c r="B41" s="265">
        <v>6</v>
      </c>
      <c r="C41" s="278">
        <v>2</v>
      </c>
      <c r="D41" s="278">
        <v>4</v>
      </c>
      <c r="E41" s="266">
        <v>4</v>
      </c>
      <c r="F41" s="266">
        <v>2</v>
      </c>
      <c r="G41" s="266">
        <v>2</v>
      </c>
      <c r="H41" s="266">
        <v>0</v>
      </c>
      <c r="I41" s="266">
        <v>0</v>
      </c>
      <c r="J41" s="266">
        <v>0</v>
      </c>
      <c r="K41" s="266">
        <v>0</v>
      </c>
      <c r="L41" s="266">
        <v>0</v>
      </c>
      <c r="M41" s="266">
        <v>0</v>
      </c>
      <c r="N41" s="266">
        <v>0</v>
      </c>
      <c r="O41" s="266">
        <v>0</v>
      </c>
      <c r="P41" s="266">
        <v>0</v>
      </c>
      <c r="Q41" s="266">
        <v>0</v>
      </c>
      <c r="R41" s="266">
        <v>0</v>
      </c>
      <c r="S41" s="266">
        <v>0</v>
      </c>
      <c r="T41" s="266">
        <v>0</v>
      </c>
      <c r="U41" s="266">
        <v>0</v>
      </c>
      <c r="V41" s="266">
        <v>0</v>
      </c>
      <c r="W41" s="266">
        <v>0</v>
      </c>
      <c r="X41" s="266">
        <v>0</v>
      </c>
      <c r="Y41" s="266">
        <v>0</v>
      </c>
      <c r="Z41" s="266">
        <v>0</v>
      </c>
      <c r="AA41" s="266">
        <v>0</v>
      </c>
      <c r="AB41" s="266">
        <v>0</v>
      </c>
      <c r="AC41" s="266">
        <v>2</v>
      </c>
      <c r="AD41" s="266">
        <v>0</v>
      </c>
      <c r="AE41" s="266">
        <v>2</v>
      </c>
      <c r="AF41" s="266">
        <v>0</v>
      </c>
      <c r="AG41" s="266">
        <v>0</v>
      </c>
      <c r="AH41" s="279">
        <v>0</v>
      </c>
      <c r="AI41" s="281" t="s">
        <v>203</v>
      </c>
    </row>
    <row r="42" spans="1:35" x14ac:dyDescent="0.15">
      <c r="A42" s="1170" t="s">
        <v>100</v>
      </c>
      <c r="B42" s="265">
        <v>7</v>
      </c>
      <c r="C42" s="278">
        <v>4</v>
      </c>
      <c r="D42" s="278">
        <v>3</v>
      </c>
      <c r="E42" s="266">
        <v>7</v>
      </c>
      <c r="F42" s="266">
        <v>4</v>
      </c>
      <c r="G42" s="266">
        <v>3</v>
      </c>
      <c r="H42" s="266">
        <v>0</v>
      </c>
      <c r="I42" s="266">
        <v>0</v>
      </c>
      <c r="J42" s="266">
        <v>0</v>
      </c>
      <c r="K42" s="266">
        <v>0</v>
      </c>
      <c r="L42" s="266">
        <v>0</v>
      </c>
      <c r="M42" s="266">
        <v>0</v>
      </c>
      <c r="N42" s="266">
        <v>0</v>
      </c>
      <c r="O42" s="266">
        <v>0</v>
      </c>
      <c r="P42" s="266">
        <v>0</v>
      </c>
      <c r="Q42" s="266">
        <v>0</v>
      </c>
      <c r="R42" s="266">
        <v>0</v>
      </c>
      <c r="S42" s="266">
        <v>0</v>
      </c>
      <c r="T42" s="266">
        <v>0</v>
      </c>
      <c r="U42" s="266">
        <v>0</v>
      </c>
      <c r="V42" s="266">
        <v>0</v>
      </c>
      <c r="W42" s="266">
        <v>0</v>
      </c>
      <c r="X42" s="266">
        <v>0</v>
      </c>
      <c r="Y42" s="266">
        <v>0</v>
      </c>
      <c r="Z42" s="266">
        <v>0</v>
      </c>
      <c r="AA42" s="266">
        <v>0</v>
      </c>
      <c r="AB42" s="266">
        <v>0</v>
      </c>
      <c r="AC42" s="266">
        <v>0</v>
      </c>
      <c r="AD42" s="266">
        <v>0</v>
      </c>
      <c r="AE42" s="266">
        <v>0</v>
      </c>
      <c r="AF42" s="266">
        <v>0</v>
      </c>
      <c r="AG42" s="266">
        <v>0</v>
      </c>
      <c r="AH42" s="279">
        <v>0</v>
      </c>
      <c r="AI42" s="281" t="s">
        <v>100</v>
      </c>
    </row>
    <row r="43" spans="1:35" x14ac:dyDescent="0.15">
      <c r="A43" s="1170" t="s">
        <v>95</v>
      </c>
      <c r="B43" s="265">
        <v>3</v>
      </c>
      <c r="C43" s="278">
        <v>1</v>
      </c>
      <c r="D43" s="278">
        <v>2</v>
      </c>
      <c r="E43" s="266">
        <v>2</v>
      </c>
      <c r="F43" s="266">
        <v>1</v>
      </c>
      <c r="G43" s="266">
        <v>1</v>
      </c>
      <c r="H43" s="266">
        <v>0</v>
      </c>
      <c r="I43" s="266">
        <v>0</v>
      </c>
      <c r="J43" s="266">
        <v>0</v>
      </c>
      <c r="K43" s="266">
        <v>0</v>
      </c>
      <c r="L43" s="266">
        <v>0</v>
      </c>
      <c r="M43" s="266">
        <v>0</v>
      </c>
      <c r="N43" s="266">
        <v>0</v>
      </c>
      <c r="O43" s="266">
        <v>0</v>
      </c>
      <c r="P43" s="266">
        <v>0</v>
      </c>
      <c r="Q43" s="266">
        <v>0</v>
      </c>
      <c r="R43" s="266">
        <v>0</v>
      </c>
      <c r="S43" s="266">
        <v>0</v>
      </c>
      <c r="T43" s="266">
        <v>0</v>
      </c>
      <c r="U43" s="266">
        <v>0</v>
      </c>
      <c r="V43" s="266">
        <v>0</v>
      </c>
      <c r="W43" s="266">
        <v>0</v>
      </c>
      <c r="X43" s="266">
        <v>0</v>
      </c>
      <c r="Y43" s="266">
        <v>0</v>
      </c>
      <c r="Z43" s="266">
        <v>0</v>
      </c>
      <c r="AA43" s="266">
        <v>0</v>
      </c>
      <c r="AB43" s="266">
        <v>0</v>
      </c>
      <c r="AC43" s="266">
        <v>1</v>
      </c>
      <c r="AD43" s="266">
        <v>0</v>
      </c>
      <c r="AE43" s="266">
        <v>1</v>
      </c>
      <c r="AF43" s="266">
        <v>0</v>
      </c>
      <c r="AG43" s="266">
        <v>0</v>
      </c>
      <c r="AH43" s="279">
        <v>0</v>
      </c>
      <c r="AI43" s="281" t="s">
        <v>95</v>
      </c>
    </row>
    <row r="44" spans="1:35" x14ac:dyDescent="0.15">
      <c r="A44" s="1170" t="s">
        <v>94</v>
      </c>
      <c r="B44" s="265">
        <v>2</v>
      </c>
      <c r="C44" s="278">
        <v>2</v>
      </c>
      <c r="D44" s="278">
        <v>0</v>
      </c>
      <c r="E44" s="266">
        <v>2</v>
      </c>
      <c r="F44" s="266">
        <v>2</v>
      </c>
      <c r="G44" s="266">
        <v>0</v>
      </c>
      <c r="H44" s="266">
        <v>0</v>
      </c>
      <c r="I44" s="266">
        <v>0</v>
      </c>
      <c r="J44" s="266">
        <v>0</v>
      </c>
      <c r="K44" s="266">
        <v>0</v>
      </c>
      <c r="L44" s="266">
        <v>0</v>
      </c>
      <c r="M44" s="266">
        <v>0</v>
      </c>
      <c r="N44" s="266">
        <v>0</v>
      </c>
      <c r="O44" s="266">
        <v>0</v>
      </c>
      <c r="P44" s="266">
        <v>0</v>
      </c>
      <c r="Q44" s="266">
        <v>0</v>
      </c>
      <c r="R44" s="266">
        <v>0</v>
      </c>
      <c r="S44" s="266">
        <v>0</v>
      </c>
      <c r="T44" s="266">
        <v>0</v>
      </c>
      <c r="U44" s="266">
        <v>0</v>
      </c>
      <c r="V44" s="266">
        <v>0</v>
      </c>
      <c r="W44" s="266">
        <v>0</v>
      </c>
      <c r="X44" s="266">
        <v>0</v>
      </c>
      <c r="Y44" s="266">
        <v>0</v>
      </c>
      <c r="Z44" s="266">
        <v>0</v>
      </c>
      <c r="AA44" s="266">
        <v>0</v>
      </c>
      <c r="AB44" s="266">
        <v>0</v>
      </c>
      <c r="AC44" s="266">
        <v>0</v>
      </c>
      <c r="AD44" s="266">
        <v>0</v>
      </c>
      <c r="AE44" s="266">
        <v>0</v>
      </c>
      <c r="AF44" s="266">
        <v>0</v>
      </c>
      <c r="AG44" s="266">
        <v>0</v>
      </c>
      <c r="AH44" s="279">
        <v>0</v>
      </c>
      <c r="AI44" s="281" t="s">
        <v>94</v>
      </c>
    </row>
    <row r="45" spans="1:35" x14ac:dyDescent="0.15">
      <c r="A45" s="1170"/>
      <c r="B45" s="265">
        <v>0</v>
      </c>
      <c r="C45" s="278">
        <v>0</v>
      </c>
      <c r="D45" s="278">
        <v>0</v>
      </c>
      <c r="E45" s="282">
        <v>0</v>
      </c>
      <c r="F45" s="282"/>
      <c r="G45" s="282"/>
      <c r="H45" s="282">
        <v>0</v>
      </c>
      <c r="I45" s="282"/>
      <c r="J45" s="282"/>
      <c r="K45" s="282"/>
      <c r="L45" s="282"/>
      <c r="M45" s="282"/>
      <c r="N45" s="282">
        <v>0</v>
      </c>
      <c r="O45" s="282"/>
      <c r="P45" s="282"/>
      <c r="Q45" s="282">
        <v>0</v>
      </c>
      <c r="R45" s="282"/>
      <c r="S45" s="282"/>
      <c r="T45" s="282"/>
      <c r="U45" s="282"/>
      <c r="V45" s="282"/>
      <c r="W45" s="282"/>
      <c r="X45" s="282"/>
      <c r="Y45" s="282"/>
      <c r="Z45" s="282">
        <v>0</v>
      </c>
      <c r="AA45" s="282"/>
      <c r="AB45" s="282"/>
      <c r="AC45" s="282">
        <v>0</v>
      </c>
      <c r="AD45" s="282"/>
      <c r="AE45" s="282"/>
      <c r="AF45" s="282">
        <v>0</v>
      </c>
      <c r="AG45" s="282"/>
      <c r="AH45" s="1171"/>
      <c r="AI45" s="281"/>
    </row>
    <row r="46" spans="1:35" x14ac:dyDescent="0.15">
      <c r="A46" s="37" t="s">
        <v>139</v>
      </c>
      <c r="B46" s="259">
        <v>71</v>
      </c>
      <c r="C46" s="259">
        <v>27</v>
      </c>
      <c r="D46" s="259">
        <v>44</v>
      </c>
      <c r="E46" s="259">
        <v>50</v>
      </c>
      <c r="F46" s="259">
        <v>21</v>
      </c>
      <c r="G46" s="259">
        <v>29</v>
      </c>
      <c r="H46" s="259">
        <v>1</v>
      </c>
      <c r="I46" s="259">
        <v>0</v>
      </c>
      <c r="J46" s="259">
        <v>1</v>
      </c>
      <c r="K46" s="259">
        <v>0</v>
      </c>
      <c r="L46" s="259">
        <v>0</v>
      </c>
      <c r="M46" s="259">
        <v>0</v>
      </c>
      <c r="N46" s="259">
        <v>0</v>
      </c>
      <c r="O46" s="259">
        <v>0</v>
      </c>
      <c r="P46" s="259">
        <v>0</v>
      </c>
      <c r="Q46" s="259">
        <v>0</v>
      </c>
      <c r="R46" s="259">
        <v>0</v>
      </c>
      <c r="S46" s="259">
        <v>0</v>
      </c>
      <c r="T46" s="259">
        <v>0</v>
      </c>
      <c r="U46" s="259">
        <v>0</v>
      </c>
      <c r="V46" s="259">
        <v>0</v>
      </c>
      <c r="W46" s="259">
        <v>0</v>
      </c>
      <c r="X46" s="259">
        <v>0</v>
      </c>
      <c r="Y46" s="259">
        <v>0</v>
      </c>
      <c r="Z46" s="259">
        <v>8</v>
      </c>
      <c r="AA46" s="259">
        <v>0</v>
      </c>
      <c r="AB46" s="259">
        <v>8</v>
      </c>
      <c r="AC46" s="259">
        <v>12</v>
      </c>
      <c r="AD46" s="259">
        <v>6</v>
      </c>
      <c r="AE46" s="259">
        <v>6</v>
      </c>
      <c r="AF46" s="259">
        <v>0</v>
      </c>
      <c r="AG46" s="259">
        <v>0</v>
      </c>
      <c r="AH46" s="276">
        <v>0</v>
      </c>
      <c r="AI46" s="283" t="s">
        <v>139</v>
      </c>
    </row>
    <row r="47" spans="1:35" x14ac:dyDescent="0.15">
      <c r="A47" s="1170" t="s">
        <v>126</v>
      </c>
      <c r="B47" s="265">
        <v>14</v>
      </c>
      <c r="C47" s="278">
        <v>11</v>
      </c>
      <c r="D47" s="278">
        <v>3</v>
      </c>
      <c r="E47" s="266">
        <v>8</v>
      </c>
      <c r="F47" s="266">
        <v>6</v>
      </c>
      <c r="G47" s="266">
        <v>2</v>
      </c>
      <c r="H47" s="266">
        <v>0</v>
      </c>
      <c r="I47" s="266">
        <v>0</v>
      </c>
      <c r="J47" s="266">
        <v>0</v>
      </c>
      <c r="K47" s="266">
        <v>0</v>
      </c>
      <c r="L47" s="266">
        <v>0</v>
      </c>
      <c r="M47" s="266">
        <v>0</v>
      </c>
      <c r="N47" s="266">
        <v>0</v>
      </c>
      <c r="O47" s="266">
        <v>0</v>
      </c>
      <c r="P47" s="266">
        <v>0</v>
      </c>
      <c r="Q47" s="266">
        <v>0</v>
      </c>
      <c r="R47" s="266">
        <v>0</v>
      </c>
      <c r="S47" s="266">
        <v>0</v>
      </c>
      <c r="T47" s="266">
        <v>0</v>
      </c>
      <c r="U47" s="266">
        <v>0</v>
      </c>
      <c r="V47" s="266">
        <v>0</v>
      </c>
      <c r="W47" s="266">
        <v>0</v>
      </c>
      <c r="X47" s="266">
        <v>0</v>
      </c>
      <c r="Y47" s="266">
        <v>0</v>
      </c>
      <c r="Z47" s="266">
        <v>0</v>
      </c>
      <c r="AA47" s="266">
        <v>0</v>
      </c>
      <c r="AB47" s="266">
        <v>0</v>
      </c>
      <c r="AC47" s="266">
        <v>6</v>
      </c>
      <c r="AD47" s="266">
        <v>5</v>
      </c>
      <c r="AE47" s="266">
        <v>1</v>
      </c>
      <c r="AF47" s="266">
        <v>0</v>
      </c>
      <c r="AG47" s="266">
        <v>0</v>
      </c>
      <c r="AH47" s="279">
        <v>0</v>
      </c>
      <c r="AI47" s="281" t="s">
        <v>126</v>
      </c>
    </row>
    <row r="48" spans="1:35" x14ac:dyDescent="0.15">
      <c r="A48" s="1170" t="s">
        <v>138</v>
      </c>
      <c r="B48" s="265">
        <v>6</v>
      </c>
      <c r="C48" s="278">
        <v>4</v>
      </c>
      <c r="D48" s="278">
        <v>2</v>
      </c>
      <c r="E48" s="266">
        <v>6</v>
      </c>
      <c r="F48" s="266">
        <v>4</v>
      </c>
      <c r="G48" s="266">
        <v>2</v>
      </c>
      <c r="H48" s="266">
        <v>0</v>
      </c>
      <c r="I48" s="266">
        <v>0</v>
      </c>
      <c r="J48" s="266">
        <v>0</v>
      </c>
      <c r="K48" s="266">
        <v>0</v>
      </c>
      <c r="L48" s="266">
        <v>0</v>
      </c>
      <c r="M48" s="266">
        <v>0</v>
      </c>
      <c r="N48" s="266">
        <v>0</v>
      </c>
      <c r="O48" s="266">
        <v>0</v>
      </c>
      <c r="P48" s="266">
        <v>0</v>
      </c>
      <c r="Q48" s="266">
        <v>0</v>
      </c>
      <c r="R48" s="266">
        <v>0</v>
      </c>
      <c r="S48" s="266">
        <v>0</v>
      </c>
      <c r="T48" s="266">
        <v>0</v>
      </c>
      <c r="U48" s="266">
        <v>0</v>
      </c>
      <c r="V48" s="266">
        <v>0</v>
      </c>
      <c r="W48" s="266">
        <v>0</v>
      </c>
      <c r="X48" s="266">
        <v>0</v>
      </c>
      <c r="Y48" s="266">
        <v>0</v>
      </c>
      <c r="Z48" s="266">
        <v>0</v>
      </c>
      <c r="AA48" s="266">
        <v>0</v>
      </c>
      <c r="AB48" s="266">
        <v>0</v>
      </c>
      <c r="AC48" s="266">
        <v>0</v>
      </c>
      <c r="AD48" s="266">
        <v>0</v>
      </c>
      <c r="AE48" s="266">
        <v>0</v>
      </c>
      <c r="AF48" s="266">
        <v>0</v>
      </c>
      <c r="AG48" s="266">
        <v>0</v>
      </c>
      <c r="AH48" s="279">
        <v>0</v>
      </c>
      <c r="AI48" s="281" t="s">
        <v>138</v>
      </c>
    </row>
    <row r="49" spans="1:35" x14ac:dyDescent="0.15">
      <c r="A49" s="1170" t="s">
        <v>113</v>
      </c>
      <c r="B49" s="265">
        <v>12</v>
      </c>
      <c r="C49" s="278">
        <v>4</v>
      </c>
      <c r="D49" s="278">
        <v>8</v>
      </c>
      <c r="E49" s="266">
        <v>11</v>
      </c>
      <c r="F49" s="266">
        <v>4</v>
      </c>
      <c r="G49" s="266">
        <v>7</v>
      </c>
      <c r="H49" s="266">
        <v>0</v>
      </c>
      <c r="I49" s="266">
        <v>0</v>
      </c>
      <c r="J49" s="266">
        <v>0</v>
      </c>
      <c r="K49" s="266">
        <v>0</v>
      </c>
      <c r="L49" s="266">
        <v>0</v>
      </c>
      <c r="M49" s="266">
        <v>0</v>
      </c>
      <c r="N49" s="266">
        <v>0</v>
      </c>
      <c r="O49" s="266">
        <v>0</v>
      </c>
      <c r="P49" s="266">
        <v>0</v>
      </c>
      <c r="Q49" s="266">
        <v>0</v>
      </c>
      <c r="R49" s="266">
        <v>0</v>
      </c>
      <c r="S49" s="266">
        <v>0</v>
      </c>
      <c r="T49" s="266">
        <v>0</v>
      </c>
      <c r="U49" s="266">
        <v>0</v>
      </c>
      <c r="V49" s="266">
        <v>0</v>
      </c>
      <c r="W49" s="266">
        <v>0</v>
      </c>
      <c r="X49" s="266">
        <v>0</v>
      </c>
      <c r="Y49" s="266">
        <v>0</v>
      </c>
      <c r="Z49" s="266">
        <v>0</v>
      </c>
      <c r="AA49" s="266">
        <v>0</v>
      </c>
      <c r="AB49" s="266">
        <v>0</v>
      </c>
      <c r="AC49" s="266">
        <v>1</v>
      </c>
      <c r="AD49" s="266">
        <v>0</v>
      </c>
      <c r="AE49" s="266">
        <v>1</v>
      </c>
      <c r="AF49" s="266">
        <v>0</v>
      </c>
      <c r="AG49" s="266">
        <v>0</v>
      </c>
      <c r="AH49" s="279">
        <v>0</v>
      </c>
      <c r="AI49" s="281" t="s">
        <v>113</v>
      </c>
    </row>
    <row r="50" spans="1:35" x14ac:dyDescent="0.15">
      <c r="A50" s="1170" t="s">
        <v>112</v>
      </c>
      <c r="B50" s="265">
        <v>15</v>
      </c>
      <c r="C50" s="278">
        <v>0</v>
      </c>
      <c r="D50" s="278">
        <v>15</v>
      </c>
      <c r="E50" s="266">
        <v>6</v>
      </c>
      <c r="F50" s="266">
        <v>0</v>
      </c>
      <c r="G50" s="266">
        <v>6</v>
      </c>
      <c r="H50" s="266">
        <v>1</v>
      </c>
      <c r="I50" s="266">
        <v>0</v>
      </c>
      <c r="J50" s="266">
        <v>1</v>
      </c>
      <c r="K50" s="266">
        <v>0</v>
      </c>
      <c r="L50" s="266">
        <v>0</v>
      </c>
      <c r="M50" s="266">
        <v>0</v>
      </c>
      <c r="N50" s="266">
        <v>0</v>
      </c>
      <c r="O50" s="266">
        <v>0</v>
      </c>
      <c r="P50" s="266">
        <v>0</v>
      </c>
      <c r="Q50" s="266">
        <v>0</v>
      </c>
      <c r="R50" s="266">
        <v>0</v>
      </c>
      <c r="S50" s="266">
        <v>0</v>
      </c>
      <c r="T50" s="266">
        <v>0</v>
      </c>
      <c r="U50" s="266">
        <v>0</v>
      </c>
      <c r="V50" s="266">
        <v>0</v>
      </c>
      <c r="W50" s="266">
        <v>0</v>
      </c>
      <c r="X50" s="266">
        <v>0</v>
      </c>
      <c r="Y50" s="266">
        <v>0</v>
      </c>
      <c r="Z50" s="266">
        <v>8</v>
      </c>
      <c r="AA50" s="266">
        <v>0</v>
      </c>
      <c r="AB50" s="266">
        <v>8</v>
      </c>
      <c r="AC50" s="266">
        <v>0</v>
      </c>
      <c r="AD50" s="266">
        <v>0</v>
      </c>
      <c r="AE50" s="266">
        <v>0</v>
      </c>
      <c r="AF50" s="266">
        <v>0</v>
      </c>
      <c r="AG50" s="266">
        <v>0</v>
      </c>
      <c r="AH50" s="279">
        <v>0</v>
      </c>
      <c r="AI50" s="281" t="s">
        <v>112</v>
      </c>
    </row>
    <row r="51" spans="1:35" x14ac:dyDescent="0.15">
      <c r="A51" s="1170" t="s">
        <v>111</v>
      </c>
      <c r="B51" s="265">
        <v>5</v>
      </c>
      <c r="C51" s="278">
        <v>3</v>
      </c>
      <c r="D51" s="278">
        <v>2</v>
      </c>
      <c r="E51" s="266">
        <v>5</v>
      </c>
      <c r="F51" s="266">
        <v>3</v>
      </c>
      <c r="G51" s="266">
        <v>2</v>
      </c>
      <c r="H51" s="266">
        <v>0</v>
      </c>
      <c r="I51" s="266">
        <v>0</v>
      </c>
      <c r="J51" s="266">
        <v>0</v>
      </c>
      <c r="K51" s="266">
        <v>0</v>
      </c>
      <c r="L51" s="266">
        <v>0</v>
      </c>
      <c r="M51" s="266">
        <v>0</v>
      </c>
      <c r="N51" s="266">
        <v>0</v>
      </c>
      <c r="O51" s="266">
        <v>0</v>
      </c>
      <c r="P51" s="266">
        <v>0</v>
      </c>
      <c r="Q51" s="266">
        <v>0</v>
      </c>
      <c r="R51" s="266">
        <v>0</v>
      </c>
      <c r="S51" s="266">
        <v>0</v>
      </c>
      <c r="T51" s="266">
        <v>0</v>
      </c>
      <c r="U51" s="266">
        <v>0</v>
      </c>
      <c r="V51" s="266">
        <v>0</v>
      </c>
      <c r="W51" s="266">
        <v>0</v>
      </c>
      <c r="X51" s="266">
        <v>0</v>
      </c>
      <c r="Y51" s="266">
        <v>0</v>
      </c>
      <c r="Z51" s="266">
        <v>0</v>
      </c>
      <c r="AA51" s="266">
        <v>0</v>
      </c>
      <c r="AB51" s="266">
        <v>0</v>
      </c>
      <c r="AC51" s="266">
        <v>0</v>
      </c>
      <c r="AD51" s="266">
        <v>0</v>
      </c>
      <c r="AE51" s="266">
        <v>0</v>
      </c>
      <c r="AF51" s="266">
        <v>0</v>
      </c>
      <c r="AG51" s="266">
        <v>0</v>
      </c>
      <c r="AH51" s="279">
        <v>0</v>
      </c>
      <c r="AI51" s="281" t="s">
        <v>111</v>
      </c>
    </row>
    <row r="52" spans="1:35" x14ac:dyDescent="0.15">
      <c r="A52" s="1170" t="s">
        <v>137</v>
      </c>
      <c r="B52" s="265">
        <v>2</v>
      </c>
      <c r="C52" s="278">
        <v>0</v>
      </c>
      <c r="D52" s="278">
        <v>2</v>
      </c>
      <c r="E52" s="266">
        <v>2</v>
      </c>
      <c r="F52" s="266">
        <v>0</v>
      </c>
      <c r="G52" s="266">
        <v>2</v>
      </c>
      <c r="H52" s="266">
        <v>0</v>
      </c>
      <c r="I52" s="266">
        <v>0</v>
      </c>
      <c r="J52" s="266">
        <v>0</v>
      </c>
      <c r="K52" s="266">
        <v>0</v>
      </c>
      <c r="L52" s="266">
        <v>0</v>
      </c>
      <c r="M52" s="266">
        <v>0</v>
      </c>
      <c r="N52" s="266">
        <v>0</v>
      </c>
      <c r="O52" s="266">
        <v>0</v>
      </c>
      <c r="P52" s="266">
        <v>0</v>
      </c>
      <c r="Q52" s="266">
        <v>0</v>
      </c>
      <c r="R52" s="266">
        <v>0</v>
      </c>
      <c r="S52" s="266">
        <v>0</v>
      </c>
      <c r="T52" s="266">
        <v>0</v>
      </c>
      <c r="U52" s="266">
        <v>0</v>
      </c>
      <c r="V52" s="266">
        <v>0</v>
      </c>
      <c r="W52" s="266">
        <v>0</v>
      </c>
      <c r="X52" s="266">
        <v>0</v>
      </c>
      <c r="Y52" s="266">
        <v>0</v>
      </c>
      <c r="Z52" s="266">
        <v>0</v>
      </c>
      <c r="AA52" s="266">
        <v>0</v>
      </c>
      <c r="AB52" s="266">
        <v>0</v>
      </c>
      <c r="AC52" s="266">
        <v>0</v>
      </c>
      <c r="AD52" s="266">
        <v>0</v>
      </c>
      <c r="AE52" s="266">
        <v>0</v>
      </c>
      <c r="AF52" s="266">
        <v>0</v>
      </c>
      <c r="AG52" s="266">
        <v>0</v>
      </c>
      <c r="AH52" s="279">
        <v>0</v>
      </c>
      <c r="AI52" s="281" t="s">
        <v>137</v>
      </c>
    </row>
    <row r="53" spans="1:35" x14ac:dyDescent="0.15">
      <c r="A53" s="1170" t="s">
        <v>93</v>
      </c>
      <c r="B53" s="265">
        <v>5</v>
      </c>
      <c r="C53" s="278">
        <v>0</v>
      </c>
      <c r="D53" s="278">
        <v>5</v>
      </c>
      <c r="E53" s="266">
        <v>5</v>
      </c>
      <c r="F53" s="266">
        <v>0</v>
      </c>
      <c r="G53" s="266">
        <v>5</v>
      </c>
      <c r="H53" s="266">
        <v>0</v>
      </c>
      <c r="I53" s="266">
        <v>0</v>
      </c>
      <c r="J53" s="266">
        <v>0</v>
      </c>
      <c r="K53" s="266">
        <v>0</v>
      </c>
      <c r="L53" s="266">
        <v>0</v>
      </c>
      <c r="M53" s="266">
        <v>0</v>
      </c>
      <c r="N53" s="266">
        <v>0</v>
      </c>
      <c r="O53" s="266">
        <v>0</v>
      </c>
      <c r="P53" s="266">
        <v>0</v>
      </c>
      <c r="Q53" s="266">
        <v>0</v>
      </c>
      <c r="R53" s="266">
        <v>0</v>
      </c>
      <c r="S53" s="266">
        <v>0</v>
      </c>
      <c r="T53" s="266">
        <v>0</v>
      </c>
      <c r="U53" s="266">
        <v>0</v>
      </c>
      <c r="V53" s="266">
        <v>0</v>
      </c>
      <c r="W53" s="266">
        <v>0</v>
      </c>
      <c r="X53" s="266">
        <v>0</v>
      </c>
      <c r="Y53" s="266">
        <v>0</v>
      </c>
      <c r="Z53" s="266">
        <v>0</v>
      </c>
      <c r="AA53" s="266">
        <v>0</v>
      </c>
      <c r="AB53" s="266">
        <v>0</v>
      </c>
      <c r="AC53" s="266">
        <v>0</v>
      </c>
      <c r="AD53" s="266">
        <v>0</v>
      </c>
      <c r="AE53" s="266">
        <v>0</v>
      </c>
      <c r="AF53" s="266">
        <v>0</v>
      </c>
      <c r="AG53" s="266">
        <v>0</v>
      </c>
      <c r="AH53" s="279">
        <v>0</v>
      </c>
      <c r="AI53" s="281" t="s">
        <v>93</v>
      </c>
    </row>
    <row r="54" spans="1:35" x14ac:dyDescent="0.15">
      <c r="A54" s="1170" t="s">
        <v>176</v>
      </c>
      <c r="B54" s="265">
        <v>4</v>
      </c>
      <c r="C54" s="278">
        <v>2</v>
      </c>
      <c r="D54" s="278">
        <v>2</v>
      </c>
      <c r="E54" s="266">
        <v>2</v>
      </c>
      <c r="F54" s="266">
        <v>2</v>
      </c>
      <c r="G54" s="266">
        <v>0</v>
      </c>
      <c r="H54" s="266">
        <v>0</v>
      </c>
      <c r="I54" s="266">
        <v>0</v>
      </c>
      <c r="J54" s="266">
        <v>0</v>
      </c>
      <c r="K54" s="266">
        <v>0</v>
      </c>
      <c r="L54" s="266">
        <v>0</v>
      </c>
      <c r="M54" s="266">
        <v>0</v>
      </c>
      <c r="N54" s="266">
        <v>0</v>
      </c>
      <c r="O54" s="266">
        <v>0</v>
      </c>
      <c r="P54" s="266">
        <v>0</v>
      </c>
      <c r="Q54" s="266">
        <v>0</v>
      </c>
      <c r="R54" s="266">
        <v>0</v>
      </c>
      <c r="S54" s="266">
        <v>0</v>
      </c>
      <c r="T54" s="266">
        <v>0</v>
      </c>
      <c r="U54" s="266">
        <v>0</v>
      </c>
      <c r="V54" s="266">
        <v>0</v>
      </c>
      <c r="W54" s="266">
        <v>0</v>
      </c>
      <c r="X54" s="266">
        <v>0</v>
      </c>
      <c r="Y54" s="266">
        <v>0</v>
      </c>
      <c r="Z54" s="266">
        <v>0</v>
      </c>
      <c r="AA54" s="266">
        <v>0</v>
      </c>
      <c r="AB54" s="266">
        <v>0</v>
      </c>
      <c r="AC54" s="266">
        <v>2</v>
      </c>
      <c r="AD54" s="266">
        <v>0</v>
      </c>
      <c r="AE54" s="266">
        <v>2</v>
      </c>
      <c r="AF54" s="266">
        <v>0</v>
      </c>
      <c r="AG54" s="266">
        <v>0</v>
      </c>
      <c r="AH54" s="279">
        <v>0</v>
      </c>
      <c r="AI54" s="281" t="s">
        <v>176</v>
      </c>
    </row>
    <row r="55" spans="1:35" x14ac:dyDescent="0.15">
      <c r="A55" s="1170" t="s">
        <v>92</v>
      </c>
      <c r="B55" s="265">
        <v>3</v>
      </c>
      <c r="C55" s="278">
        <v>2</v>
      </c>
      <c r="D55" s="278">
        <v>1</v>
      </c>
      <c r="E55" s="266">
        <v>2</v>
      </c>
      <c r="F55" s="266">
        <v>2</v>
      </c>
      <c r="G55" s="266">
        <v>0</v>
      </c>
      <c r="H55" s="266">
        <v>0</v>
      </c>
      <c r="I55" s="266">
        <v>0</v>
      </c>
      <c r="J55" s="266">
        <v>0</v>
      </c>
      <c r="K55" s="266">
        <v>0</v>
      </c>
      <c r="L55" s="266">
        <v>0</v>
      </c>
      <c r="M55" s="266">
        <v>0</v>
      </c>
      <c r="N55" s="266">
        <v>0</v>
      </c>
      <c r="O55" s="266">
        <v>0</v>
      </c>
      <c r="P55" s="266">
        <v>0</v>
      </c>
      <c r="Q55" s="266">
        <v>0</v>
      </c>
      <c r="R55" s="266">
        <v>0</v>
      </c>
      <c r="S55" s="266">
        <v>0</v>
      </c>
      <c r="T55" s="266">
        <v>0</v>
      </c>
      <c r="U55" s="266">
        <v>0</v>
      </c>
      <c r="V55" s="266">
        <v>0</v>
      </c>
      <c r="W55" s="266">
        <v>0</v>
      </c>
      <c r="X55" s="266">
        <v>0</v>
      </c>
      <c r="Y55" s="266">
        <v>0</v>
      </c>
      <c r="Z55" s="266">
        <v>0</v>
      </c>
      <c r="AA55" s="266">
        <v>0</v>
      </c>
      <c r="AB55" s="266">
        <v>0</v>
      </c>
      <c r="AC55" s="266">
        <v>1</v>
      </c>
      <c r="AD55" s="266">
        <v>0</v>
      </c>
      <c r="AE55" s="266">
        <v>1</v>
      </c>
      <c r="AF55" s="266">
        <v>0</v>
      </c>
      <c r="AG55" s="266">
        <v>0</v>
      </c>
      <c r="AH55" s="279">
        <v>0</v>
      </c>
      <c r="AI55" s="281" t="s">
        <v>92</v>
      </c>
    </row>
    <row r="56" spans="1:35" ht="12" thickBot="1" x14ac:dyDescent="0.2">
      <c r="A56" s="1172" t="s">
        <v>175</v>
      </c>
      <c r="B56" s="284">
        <v>5</v>
      </c>
      <c r="C56" s="267">
        <v>1</v>
      </c>
      <c r="D56" s="267">
        <v>4</v>
      </c>
      <c r="E56" s="285">
        <v>3</v>
      </c>
      <c r="F56" s="285">
        <v>0</v>
      </c>
      <c r="G56" s="285">
        <v>3</v>
      </c>
      <c r="H56" s="285">
        <v>0</v>
      </c>
      <c r="I56" s="285">
        <v>0</v>
      </c>
      <c r="J56" s="285">
        <v>0</v>
      </c>
      <c r="K56" s="285">
        <v>0</v>
      </c>
      <c r="L56" s="285">
        <v>0</v>
      </c>
      <c r="M56" s="285">
        <v>0</v>
      </c>
      <c r="N56" s="285">
        <v>0</v>
      </c>
      <c r="O56" s="285">
        <v>0</v>
      </c>
      <c r="P56" s="285">
        <v>0</v>
      </c>
      <c r="Q56" s="285">
        <v>0</v>
      </c>
      <c r="R56" s="285">
        <v>0</v>
      </c>
      <c r="S56" s="285">
        <v>0</v>
      </c>
      <c r="T56" s="285">
        <v>0</v>
      </c>
      <c r="U56" s="285">
        <v>0</v>
      </c>
      <c r="V56" s="285">
        <v>0</v>
      </c>
      <c r="W56" s="285">
        <v>0</v>
      </c>
      <c r="X56" s="285">
        <v>0</v>
      </c>
      <c r="Y56" s="285">
        <v>0</v>
      </c>
      <c r="Z56" s="285">
        <v>0</v>
      </c>
      <c r="AA56" s="285">
        <v>0</v>
      </c>
      <c r="AB56" s="285">
        <v>0</v>
      </c>
      <c r="AC56" s="285">
        <v>2</v>
      </c>
      <c r="AD56" s="285">
        <v>1</v>
      </c>
      <c r="AE56" s="285">
        <v>1</v>
      </c>
      <c r="AF56" s="285">
        <v>0</v>
      </c>
      <c r="AG56" s="285">
        <v>0</v>
      </c>
      <c r="AH56" s="1173">
        <v>0</v>
      </c>
      <c r="AI56" s="286" t="s">
        <v>175</v>
      </c>
    </row>
    <row r="57" spans="1:35" x14ac:dyDescent="0.15">
      <c r="A57" s="37" t="s">
        <v>136</v>
      </c>
      <c r="B57" s="259">
        <v>184</v>
      </c>
      <c r="C57" s="259">
        <v>89</v>
      </c>
      <c r="D57" s="259">
        <v>95</v>
      </c>
      <c r="E57" s="259">
        <v>132</v>
      </c>
      <c r="F57" s="259">
        <v>66</v>
      </c>
      <c r="G57" s="259">
        <v>66</v>
      </c>
      <c r="H57" s="259">
        <v>0</v>
      </c>
      <c r="I57" s="259">
        <v>0</v>
      </c>
      <c r="J57" s="259">
        <v>0</v>
      </c>
      <c r="K57" s="259">
        <v>0</v>
      </c>
      <c r="L57" s="259">
        <v>0</v>
      </c>
      <c r="M57" s="259">
        <v>0</v>
      </c>
      <c r="N57" s="259">
        <v>5</v>
      </c>
      <c r="O57" s="259">
        <v>0</v>
      </c>
      <c r="P57" s="259">
        <v>5</v>
      </c>
      <c r="Q57" s="259">
        <v>0</v>
      </c>
      <c r="R57" s="259">
        <v>0</v>
      </c>
      <c r="S57" s="259">
        <v>0</v>
      </c>
      <c r="T57" s="259">
        <v>0</v>
      </c>
      <c r="U57" s="259">
        <v>0</v>
      </c>
      <c r="V57" s="259">
        <v>0</v>
      </c>
      <c r="W57" s="259">
        <v>0</v>
      </c>
      <c r="X57" s="259">
        <v>0</v>
      </c>
      <c r="Y57" s="259">
        <v>0</v>
      </c>
      <c r="Z57" s="259">
        <v>6</v>
      </c>
      <c r="AA57" s="259">
        <v>3</v>
      </c>
      <c r="AB57" s="259">
        <v>3</v>
      </c>
      <c r="AC57" s="259">
        <v>40</v>
      </c>
      <c r="AD57" s="259">
        <v>19</v>
      </c>
      <c r="AE57" s="259">
        <v>21</v>
      </c>
      <c r="AF57" s="259">
        <v>1</v>
      </c>
      <c r="AG57" s="259">
        <v>1</v>
      </c>
      <c r="AH57" s="276">
        <v>0</v>
      </c>
      <c r="AI57" s="283" t="s">
        <v>136</v>
      </c>
    </row>
    <row r="58" spans="1:35" x14ac:dyDescent="0.15">
      <c r="A58" s="1170" t="s">
        <v>129</v>
      </c>
      <c r="B58" s="265">
        <v>49</v>
      </c>
      <c r="C58" s="278">
        <v>31</v>
      </c>
      <c r="D58" s="278">
        <v>18</v>
      </c>
      <c r="E58" s="266">
        <v>29</v>
      </c>
      <c r="F58" s="266">
        <v>12</v>
      </c>
      <c r="G58" s="266">
        <v>17</v>
      </c>
      <c r="H58" s="266">
        <v>0</v>
      </c>
      <c r="I58" s="266">
        <v>0</v>
      </c>
      <c r="J58" s="266">
        <v>0</v>
      </c>
      <c r="K58" s="266">
        <v>0</v>
      </c>
      <c r="L58" s="266">
        <v>0</v>
      </c>
      <c r="M58" s="266">
        <v>0</v>
      </c>
      <c r="N58" s="266">
        <v>1</v>
      </c>
      <c r="O58" s="266">
        <v>0</v>
      </c>
      <c r="P58" s="266">
        <v>1</v>
      </c>
      <c r="Q58" s="266">
        <v>0</v>
      </c>
      <c r="R58" s="266">
        <v>0</v>
      </c>
      <c r="S58" s="266">
        <v>0</v>
      </c>
      <c r="T58" s="266">
        <v>0</v>
      </c>
      <c r="U58" s="266">
        <v>0</v>
      </c>
      <c r="V58" s="266">
        <v>0</v>
      </c>
      <c r="W58" s="266">
        <v>0</v>
      </c>
      <c r="X58" s="266">
        <v>0</v>
      </c>
      <c r="Y58" s="266">
        <v>0</v>
      </c>
      <c r="Z58" s="266">
        <v>0</v>
      </c>
      <c r="AA58" s="266">
        <v>0</v>
      </c>
      <c r="AB58" s="266">
        <v>0</v>
      </c>
      <c r="AC58" s="266">
        <v>19</v>
      </c>
      <c r="AD58" s="266">
        <v>19</v>
      </c>
      <c r="AE58" s="266">
        <v>0</v>
      </c>
      <c r="AF58" s="266">
        <v>0</v>
      </c>
      <c r="AG58" s="266">
        <v>0</v>
      </c>
      <c r="AH58" s="279">
        <v>0</v>
      </c>
      <c r="AI58" s="281" t="s">
        <v>129</v>
      </c>
    </row>
    <row r="59" spans="1:35" x14ac:dyDescent="0.15">
      <c r="A59" s="1170" t="s">
        <v>135</v>
      </c>
      <c r="B59" s="265">
        <v>8</v>
      </c>
      <c r="C59" s="278">
        <v>3</v>
      </c>
      <c r="D59" s="278">
        <v>5</v>
      </c>
      <c r="E59" s="266">
        <v>7</v>
      </c>
      <c r="F59" s="266">
        <v>3</v>
      </c>
      <c r="G59" s="266">
        <v>4</v>
      </c>
      <c r="H59" s="266">
        <v>0</v>
      </c>
      <c r="I59" s="266">
        <v>0</v>
      </c>
      <c r="J59" s="266">
        <v>0</v>
      </c>
      <c r="K59" s="266">
        <v>0</v>
      </c>
      <c r="L59" s="266">
        <v>0</v>
      </c>
      <c r="M59" s="266">
        <v>0</v>
      </c>
      <c r="N59" s="266">
        <v>1</v>
      </c>
      <c r="O59" s="266">
        <v>0</v>
      </c>
      <c r="P59" s="266">
        <v>1</v>
      </c>
      <c r="Q59" s="266">
        <v>0</v>
      </c>
      <c r="R59" s="266">
        <v>0</v>
      </c>
      <c r="S59" s="266">
        <v>0</v>
      </c>
      <c r="T59" s="266">
        <v>0</v>
      </c>
      <c r="U59" s="266">
        <v>0</v>
      </c>
      <c r="V59" s="266">
        <v>0</v>
      </c>
      <c r="W59" s="266">
        <v>0</v>
      </c>
      <c r="X59" s="266">
        <v>0</v>
      </c>
      <c r="Y59" s="266">
        <v>0</v>
      </c>
      <c r="Z59" s="266">
        <v>0</v>
      </c>
      <c r="AA59" s="266">
        <v>0</v>
      </c>
      <c r="AB59" s="266">
        <v>0</v>
      </c>
      <c r="AC59" s="266">
        <v>0</v>
      </c>
      <c r="AD59" s="266">
        <v>0</v>
      </c>
      <c r="AE59" s="266">
        <v>0</v>
      </c>
      <c r="AF59" s="266">
        <v>0</v>
      </c>
      <c r="AG59" s="266">
        <v>0</v>
      </c>
      <c r="AH59" s="279">
        <v>0</v>
      </c>
      <c r="AI59" s="281" t="s">
        <v>135</v>
      </c>
    </row>
    <row r="60" spans="1:35" x14ac:dyDescent="0.15">
      <c r="A60" s="1170" t="s">
        <v>122</v>
      </c>
      <c r="B60" s="265">
        <v>10</v>
      </c>
      <c r="C60" s="278">
        <v>5</v>
      </c>
      <c r="D60" s="278">
        <v>5</v>
      </c>
      <c r="E60" s="266">
        <v>10</v>
      </c>
      <c r="F60" s="266">
        <v>5</v>
      </c>
      <c r="G60" s="266">
        <v>5</v>
      </c>
      <c r="H60" s="266">
        <v>0</v>
      </c>
      <c r="I60" s="266">
        <v>0</v>
      </c>
      <c r="J60" s="266">
        <v>0</v>
      </c>
      <c r="K60" s="266">
        <v>0</v>
      </c>
      <c r="L60" s="266">
        <v>0</v>
      </c>
      <c r="M60" s="266">
        <v>0</v>
      </c>
      <c r="N60" s="266">
        <v>0</v>
      </c>
      <c r="O60" s="266">
        <v>0</v>
      </c>
      <c r="P60" s="266">
        <v>0</v>
      </c>
      <c r="Q60" s="266">
        <v>0</v>
      </c>
      <c r="R60" s="266">
        <v>0</v>
      </c>
      <c r="S60" s="266">
        <v>0</v>
      </c>
      <c r="T60" s="266">
        <v>0</v>
      </c>
      <c r="U60" s="266">
        <v>0</v>
      </c>
      <c r="V60" s="266">
        <v>0</v>
      </c>
      <c r="W60" s="266">
        <v>0</v>
      </c>
      <c r="X60" s="266">
        <v>0</v>
      </c>
      <c r="Y60" s="266">
        <v>0</v>
      </c>
      <c r="Z60" s="266">
        <v>0</v>
      </c>
      <c r="AA60" s="266">
        <v>0</v>
      </c>
      <c r="AB60" s="266">
        <v>0</v>
      </c>
      <c r="AC60" s="266">
        <v>0</v>
      </c>
      <c r="AD60" s="266">
        <v>0</v>
      </c>
      <c r="AE60" s="266">
        <v>0</v>
      </c>
      <c r="AF60" s="266">
        <v>0</v>
      </c>
      <c r="AG60" s="266">
        <v>0</v>
      </c>
      <c r="AH60" s="279">
        <v>0</v>
      </c>
      <c r="AI60" s="281" t="s">
        <v>122</v>
      </c>
    </row>
    <row r="61" spans="1:35" x14ac:dyDescent="0.15">
      <c r="A61" s="1170" t="s">
        <v>121</v>
      </c>
      <c r="B61" s="265">
        <v>47</v>
      </c>
      <c r="C61" s="278">
        <v>18</v>
      </c>
      <c r="D61" s="278">
        <v>29</v>
      </c>
      <c r="E61" s="266">
        <v>41</v>
      </c>
      <c r="F61" s="266">
        <v>18</v>
      </c>
      <c r="G61" s="266">
        <v>23</v>
      </c>
      <c r="H61" s="266">
        <v>0</v>
      </c>
      <c r="I61" s="266">
        <v>0</v>
      </c>
      <c r="J61" s="266">
        <v>0</v>
      </c>
      <c r="K61" s="266">
        <v>0</v>
      </c>
      <c r="L61" s="266">
        <v>0</v>
      </c>
      <c r="M61" s="266">
        <v>0</v>
      </c>
      <c r="N61" s="266">
        <v>3</v>
      </c>
      <c r="O61" s="266">
        <v>0</v>
      </c>
      <c r="P61" s="266">
        <v>3</v>
      </c>
      <c r="Q61" s="266">
        <v>0</v>
      </c>
      <c r="R61" s="266">
        <v>0</v>
      </c>
      <c r="S61" s="266">
        <v>0</v>
      </c>
      <c r="T61" s="266">
        <v>0</v>
      </c>
      <c r="U61" s="266">
        <v>0</v>
      </c>
      <c r="V61" s="266">
        <v>0</v>
      </c>
      <c r="W61" s="266">
        <v>0</v>
      </c>
      <c r="X61" s="266">
        <v>0</v>
      </c>
      <c r="Y61" s="266">
        <v>0</v>
      </c>
      <c r="Z61" s="266">
        <v>3</v>
      </c>
      <c r="AA61" s="266">
        <v>0</v>
      </c>
      <c r="AB61" s="266">
        <v>3</v>
      </c>
      <c r="AC61" s="266">
        <v>0</v>
      </c>
      <c r="AD61" s="266">
        <v>0</v>
      </c>
      <c r="AE61" s="266">
        <v>0</v>
      </c>
      <c r="AF61" s="266">
        <v>0</v>
      </c>
      <c r="AG61" s="266">
        <v>0</v>
      </c>
      <c r="AH61" s="279">
        <v>0</v>
      </c>
      <c r="AI61" s="281" t="s">
        <v>121</v>
      </c>
    </row>
    <row r="62" spans="1:35" x14ac:dyDescent="0.15">
      <c r="A62" s="1170" t="s">
        <v>120</v>
      </c>
      <c r="B62" s="265">
        <v>23</v>
      </c>
      <c r="C62" s="278">
        <v>8</v>
      </c>
      <c r="D62" s="278">
        <v>15</v>
      </c>
      <c r="E62" s="266">
        <v>15</v>
      </c>
      <c r="F62" s="266">
        <v>8</v>
      </c>
      <c r="G62" s="266">
        <v>7</v>
      </c>
      <c r="H62" s="266">
        <v>0</v>
      </c>
      <c r="I62" s="266">
        <v>0</v>
      </c>
      <c r="J62" s="266">
        <v>0</v>
      </c>
      <c r="K62" s="266">
        <v>0</v>
      </c>
      <c r="L62" s="266">
        <v>0</v>
      </c>
      <c r="M62" s="266">
        <v>0</v>
      </c>
      <c r="N62" s="266">
        <v>0</v>
      </c>
      <c r="O62" s="266">
        <v>0</v>
      </c>
      <c r="P62" s="266">
        <v>0</v>
      </c>
      <c r="Q62" s="266">
        <v>0</v>
      </c>
      <c r="R62" s="266">
        <v>0</v>
      </c>
      <c r="S62" s="266">
        <v>0</v>
      </c>
      <c r="T62" s="266">
        <v>0</v>
      </c>
      <c r="U62" s="266">
        <v>0</v>
      </c>
      <c r="V62" s="266">
        <v>0</v>
      </c>
      <c r="W62" s="266">
        <v>0</v>
      </c>
      <c r="X62" s="266">
        <v>0</v>
      </c>
      <c r="Y62" s="266">
        <v>0</v>
      </c>
      <c r="Z62" s="266">
        <v>0</v>
      </c>
      <c r="AA62" s="266">
        <v>0</v>
      </c>
      <c r="AB62" s="266">
        <v>0</v>
      </c>
      <c r="AC62" s="266">
        <v>8</v>
      </c>
      <c r="AD62" s="266">
        <v>0</v>
      </c>
      <c r="AE62" s="266">
        <v>8</v>
      </c>
      <c r="AF62" s="266">
        <v>0</v>
      </c>
      <c r="AG62" s="266">
        <v>0</v>
      </c>
      <c r="AH62" s="279">
        <v>0</v>
      </c>
      <c r="AI62" s="281" t="s">
        <v>120</v>
      </c>
    </row>
    <row r="63" spans="1:35" x14ac:dyDescent="0.15">
      <c r="A63" s="1170" t="s">
        <v>119</v>
      </c>
      <c r="B63" s="265">
        <v>22</v>
      </c>
      <c r="C63" s="278">
        <v>12</v>
      </c>
      <c r="D63" s="278">
        <v>10</v>
      </c>
      <c r="E63" s="266">
        <v>14</v>
      </c>
      <c r="F63" s="266">
        <v>9</v>
      </c>
      <c r="G63" s="266">
        <v>5</v>
      </c>
      <c r="H63" s="266">
        <v>0</v>
      </c>
      <c r="I63" s="266">
        <v>0</v>
      </c>
      <c r="J63" s="266">
        <v>0</v>
      </c>
      <c r="K63" s="266">
        <v>0</v>
      </c>
      <c r="L63" s="266">
        <v>0</v>
      </c>
      <c r="M63" s="266">
        <v>0</v>
      </c>
      <c r="N63" s="266">
        <v>0</v>
      </c>
      <c r="O63" s="266">
        <v>0</v>
      </c>
      <c r="P63" s="266">
        <v>0</v>
      </c>
      <c r="Q63" s="266">
        <v>0</v>
      </c>
      <c r="R63" s="266">
        <v>0</v>
      </c>
      <c r="S63" s="266">
        <v>0</v>
      </c>
      <c r="T63" s="266">
        <v>0</v>
      </c>
      <c r="U63" s="266">
        <v>0</v>
      </c>
      <c r="V63" s="266">
        <v>0</v>
      </c>
      <c r="W63" s="266">
        <v>0</v>
      </c>
      <c r="X63" s="266">
        <v>0</v>
      </c>
      <c r="Y63" s="266">
        <v>0</v>
      </c>
      <c r="Z63" s="266">
        <v>3</v>
      </c>
      <c r="AA63" s="266">
        <v>3</v>
      </c>
      <c r="AB63" s="266">
        <v>0</v>
      </c>
      <c r="AC63" s="266">
        <v>5</v>
      </c>
      <c r="AD63" s="266">
        <v>0</v>
      </c>
      <c r="AE63" s="266">
        <v>5</v>
      </c>
      <c r="AF63" s="266">
        <v>0</v>
      </c>
      <c r="AG63" s="266">
        <v>0</v>
      </c>
      <c r="AH63" s="279">
        <v>0</v>
      </c>
      <c r="AI63" s="281" t="s">
        <v>119</v>
      </c>
    </row>
    <row r="64" spans="1:35" x14ac:dyDescent="0.15">
      <c r="A64" s="1170" t="s">
        <v>110</v>
      </c>
      <c r="B64" s="265">
        <v>7</v>
      </c>
      <c r="C64" s="278">
        <v>4</v>
      </c>
      <c r="D64" s="278">
        <v>3</v>
      </c>
      <c r="E64" s="266">
        <v>5</v>
      </c>
      <c r="F64" s="266">
        <v>4</v>
      </c>
      <c r="G64" s="266">
        <v>1</v>
      </c>
      <c r="H64" s="266">
        <v>0</v>
      </c>
      <c r="I64" s="266">
        <v>0</v>
      </c>
      <c r="J64" s="266">
        <v>0</v>
      </c>
      <c r="K64" s="266">
        <v>0</v>
      </c>
      <c r="L64" s="266">
        <v>0</v>
      </c>
      <c r="M64" s="266">
        <v>0</v>
      </c>
      <c r="N64" s="266">
        <v>0</v>
      </c>
      <c r="O64" s="266">
        <v>0</v>
      </c>
      <c r="P64" s="266">
        <v>0</v>
      </c>
      <c r="Q64" s="266">
        <v>0</v>
      </c>
      <c r="R64" s="266">
        <v>0</v>
      </c>
      <c r="S64" s="266">
        <v>0</v>
      </c>
      <c r="T64" s="266">
        <v>0</v>
      </c>
      <c r="U64" s="266">
        <v>0</v>
      </c>
      <c r="V64" s="266">
        <v>0</v>
      </c>
      <c r="W64" s="266">
        <v>0</v>
      </c>
      <c r="X64" s="266">
        <v>0</v>
      </c>
      <c r="Y64" s="266">
        <v>0</v>
      </c>
      <c r="Z64" s="266">
        <v>0</v>
      </c>
      <c r="AA64" s="266">
        <v>0</v>
      </c>
      <c r="AB64" s="266">
        <v>0</v>
      </c>
      <c r="AC64" s="266">
        <v>2</v>
      </c>
      <c r="AD64" s="266">
        <v>0</v>
      </c>
      <c r="AE64" s="266">
        <v>2</v>
      </c>
      <c r="AF64" s="266">
        <v>0</v>
      </c>
      <c r="AG64" s="266">
        <v>0</v>
      </c>
      <c r="AH64" s="279">
        <v>0</v>
      </c>
      <c r="AI64" s="281" t="s">
        <v>110</v>
      </c>
    </row>
    <row r="65" spans="1:35" x14ac:dyDescent="0.15">
      <c r="A65" s="1170" t="s">
        <v>108</v>
      </c>
      <c r="B65" s="265">
        <v>3</v>
      </c>
      <c r="C65" s="278">
        <v>2</v>
      </c>
      <c r="D65" s="278">
        <v>1</v>
      </c>
      <c r="E65" s="266">
        <v>3</v>
      </c>
      <c r="F65" s="266">
        <v>2</v>
      </c>
      <c r="G65" s="266">
        <v>1</v>
      </c>
      <c r="H65" s="266">
        <v>0</v>
      </c>
      <c r="I65" s="266">
        <v>0</v>
      </c>
      <c r="J65" s="266">
        <v>0</v>
      </c>
      <c r="K65" s="266">
        <v>0</v>
      </c>
      <c r="L65" s="266">
        <v>0</v>
      </c>
      <c r="M65" s="266">
        <v>0</v>
      </c>
      <c r="N65" s="266">
        <v>0</v>
      </c>
      <c r="O65" s="266">
        <v>0</v>
      </c>
      <c r="P65" s="266">
        <v>0</v>
      </c>
      <c r="Q65" s="266">
        <v>0</v>
      </c>
      <c r="R65" s="266">
        <v>0</v>
      </c>
      <c r="S65" s="266">
        <v>0</v>
      </c>
      <c r="T65" s="266">
        <v>0</v>
      </c>
      <c r="U65" s="266">
        <v>0</v>
      </c>
      <c r="V65" s="266">
        <v>0</v>
      </c>
      <c r="W65" s="266">
        <v>0</v>
      </c>
      <c r="X65" s="266">
        <v>0</v>
      </c>
      <c r="Y65" s="266">
        <v>0</v>
      </c>
      <c r="Z65" s="266">
        <v>0</v>
      </c>
      <c r="AA65" s="266">
        <v>0</v>
      </c>
      <c r="AB65" s="266">
        <v>0</v>
      </c>
      <c r="AC65" s="266">
        <v>0</v>
      </c>
      <c r="AD65" s="266">
        <v>0</v>
      </c>
      <c r="AE65" s="266">
        <v>0</v>
      </c>
      <c r="AF65" s="266">
        <v>0</v>
      </c>
      <c r="AG65" s="266">
        <v>0</v>
      </c>
      <c r="AH65" s="279">
        <v>0</v>
      </c>
      <c r="AI65" s="281" t="s">
        <v>108</v>
      </c>
    </row>
    <row r="66" spans="1:35" x14ac:dyDescent="0.15">
      <c r="A66" s="1170" t="s">
        <v>101</v>
      </c>
      <c r="B66" s="265">
        <v>7</v>
      </c>
      <c r="C66" s="278">
        <v>3</v>
      </c>
      <c r="D66" s="278">
        <v>4</v>
      </c>
      <c r="E66" s="266">
        <v>4</v>
      </c>
      <c r="F66" s="266">
        <v>3</v>
      </c>
      <c r="G66" s="266">
        <v>1</v>
      </c>
      <c r="H66" s="266">
        <v>0</v>
      </c>
      <c r="I66" s="266">
        <v>0</v>
      </c>
      <c r="J66" s="266">
        <v>0</v>
      </c>
      <c r="K66" s="266">
        <v>0</v>
      </c>
      <c r="L66" s="266">
        <v>0</v>
      </c>
      <c r="M66" s="266">
        <v>0</v>
      </c>
      <c r="N66" s="266">
        <v>0</v>
      </c>
      <c r="O66" s="266">
        <v>0</v>
      </c>
      <c r="P66" s="266">
        <v>0</v>
      </c>
      <c r="Q66" s="266">
        <v>0</v>
      </c>
      <c r="R66" s="266">
        <v>0</v>
      </c>
      <c r="S66" s="266">
        <v>0</v>
      </c>
      <c r="T66" s="266">
        <v>0</v>
      </c>
      <c r="U66" s="266">
        <v>0</v>
      </c>
      <c r="V66" s="266">
        <v>0</v>
      </c>
      <c r="W66" s="266">
        <v>0</v>
      </c>
      <c r="X66" s="266">
        <v>0</v>
      </c>
      <c r="Y66" s="266">
        <v>0</v>
      </c>
      <c r="Z66" s="266">
        <v>0</v>
      </c>
      <c r="AA66" s="266">
        <v>0</v>
      </c>
      <c r="AB66" s="266">
        <v>0</v>
      </c>
      <c r="AC66" s="266">
        <v>3</v>
      </c>
      <c r="AD66" s="266">
        <v>0</v>
      </c>
      <c r="AE66" s="266">
        <v>3</v>
      </c>
      <c r="AF66" s="266">
        <v>0</v>
      </c>
      <c r="AG66" s="266">
        <v>0</v>
      </c>
      <c r="AH66" s="279">
        <v>0</v>
      </c>
      <c r="AI66" s="281" t="s">
        <v>101</v>
      </c>
    </row>
    <row r="67" spans="1:35" x14ac:dyDescent="0.15">
      <c r="A67" s="1170" t="s">
        <v>91</v>
      </c>
      <c r="B67" s="265">
        <v>8</v>
      </c>
      <c r="C67" s="278">
        <v>3</v>
      </c>
      <c r="D67" s="278">
        <v>5</v>
      </c>
      <c r="E67" s="266">
        <v>4</v>
      </c>
      <c r="F67" s="266">
        <v>2</v>
      </c>
      <c r="G67" s="266">
        <v>2</v>
      </c>
      <c r="H67" s="266">
        <v>0</v>
      </c>
      <c r="I67" s="266">
        <v>0</v>
      </c>
      <c r="J67" s="266">
        <v>0</v>
      </c>
      <c r="K67" s="266">
        <v>0</v>
      </c>
      <c r="L67" s="266">
        <v>0</v>
      </c>
      <c r="M67" s="266">
        <v>0</v>
      </c>
      <c r="N67" s="266">
        <v>0</v>
      </c>
      <c r="O67" s="266">
        <v>0</v>
      </c>
      <c r="P67" s="266">
        <v>0</v>
      </c>
      <c r="Q67" s="266">
        <v>0</v>
      </c>
      <c r="R67" s="266">
        <v>0</v>
      </c>
      <c r="S67" s="266">
        <v>0</v>
      </c>
      <c r="T67" s="266">
        <v>0</v>
      </c>
      <c r="U67" s="266">
        <v>0</v>
      </c>
      <c r="V67" s="266">
        <v>0</v>
      </c>
      <c r="W67" s="266">
        <v>0</v>
      </c>
      <c r="X67" s="266">
        <v>0</v>
      </c>
      <c r="Y67" s="266">
        <v>0</v>
      </c>
      <c r="Z67" s="266">
        <v>0</v>
      </c>
      <c r="AA67" s="266">
        <v>0</v>
      </c>
      <c r="AB67" s="266">
        <v>0</v>
      </c>
      <c r="AC67" s="266">
        <v>3</v>
      </c>
      <c r="AD67" s="266">
        <v>0</v>
      </c>
      <c r="AE67" s="266">
        <v>3</v>
      </c>
      <c r="AF67" s="266">
        <v>1</v>
      </c>
      <c r="AG67" s="266">
        <v>1</v>
      </c>
      <c r="AH67" s="279">
        <v>0</v>
      </c>
      <c r="AI67" s="281" t="s">
        <v>91</v>
      </c>
    </row>
    <row r="68" spans="1:35" x14ac:dyDescent="0.15">
      <c r="A68" s="1170"/>
      <c r="B68" s="265">
        <v>0</v>
      </c>
      <c r="C68" s="278">
        <v>0</v>
      </c>
      <c r="D68" s="278">
        <v>0</v>
      </c>
      <c r="E68" s="282">
        <v>0</v>
      </c>
      <c r="F68" s="282"/>
      <c r="G68" s="282"/>
      <c r="H68" s="282">
        <v>0</v>
      </c>
      <c r="I68" s="282"/>
      <c r="J68" s="282"/>
      <c r="K68" s="282"/>
      <c r="L68" s="282"/>
      <c r="M68" s="282"/>
      <c r="N68" s="282">
        <v>0</v>
      </c>
      <c r="O68" s="282"/>
      <c r="P68" s="282"/>
      <c r="Q68" s="282">
        <v>0</v>
      </c>
      <c r="R68" s="282"/>
      <c r="S68" s="282"/>
      <c r="T68" s="282"/>
      <c r="U68" s="282"/>
      <c r="V68" s="282"/>
      <c r="W68" s="282"/>
      <c r="X68" s="282"/>
      <c r="Y68" s="282"/>
      <c r="Z68" s="282">
        <v>0</v>
      </c>
      <c r="AA68" s="282"/>
      <c r="AB68" s="282"/>
      <c r="AC68" s="282">
        <v>0</v>
      </c>
      <c r="AD68" s="282"/>
      <c r="AE68" s="282"/>
      <c r="AF68" s="282">
        <v>0</v>
      </c>
      <c r="AG68" s="282"/>
      <c r="AH68" s="1171"/>
      <c r="AI68" s="281"/>
    </row>
    <row r="69" spans="1:35" x14ac:dyDescent="0.15">
      <c r="A69" s="37" t="s">
        <v>173</v>
      </c>
      <c r="B69" s="263">
        <v>99</v>
      </c>
      <c r="C69" s="263">
        <v>52</v>
      </c>
      <c r="D69" s="263">
        <v>47</v>
      </c>
      <c r="E69" s="263">
        <v>60</v>
      </c>
      <c r="F69" s="263">
        <v>29</v>
      </c>
      <c r="G69" s="263">
        <v>31</v>
      </c>
      <c r="H69" s="263">
        <v>0</v>
      </c>
      <c r="I69" s="263">
        <v>0</v>
      </c>
      <c r="J69" s="263">
        <v>0</v>
      </c>
      <c r="K69" s="263">
        <v>0</v>
      </c>
      <c r="L69" s="263">
        <v>0</v>
      </c>
      <c r="M69" s="263">
        <v>0</v>
      </c>
      <c r="N69" s="263">
        <v>0</v>
      </c>
      <c r="O69" s="263">
        <v>0</v>
      </c>
      <c r="P69" s="263">
        <v>0</v>
      </c>
      <c r="Q69" s="263">
        <v>0</v>
      </c>
      <c r="R69" s="263">
        <v>0</v>
      </c>
      <c r="S69" s="263">
        <v>0</v>
      </c>
      <c r="T69" s="263">
        <v>0</v>
      </c>
      <c r="U69" s="263">
        <v>0</v>
      </c>
      <c r="V69" s="263">
        <v>0</v>
      </c>
      <c r="W69" s="263">
        <v>0</v>
      </c>
      <c r="X69" s="263">
        <v>0</v>
      </c>
      <c r="Y69" s="263">
        <v>0</v>
      </c>
      <c r="Z69" s="263">
        <v>0</v>
      </c>
      <c r="AA69" s="263">
        <v>0</v>
      </c>
      <c r="AB69" s="263">
        <v>0</v>
      </c>
      <c r="AC69" s="263">
        <v>37</v>
      </c>
      <c r="AD69" s="263">
        <v>21</v>
      </c>
      <c r="AE69" s="263">
        <v>16</v>
      </c>
      <c r="AF69" s="263">
        <v>2</v>
      </c>
      <c r="AG69" s="263">
        <v>2</v>
      </c>
      <c r="AH69" s="276">
        <v>0</v>
      </c>
      <c r="AI69" s="283" t="s">
        <v>173</v>
      </c>
    </row>
    <row r="70" spans="1:35" x14ac:dyDescent="0.15">
      <c r="A70" s="1170" t="s">
        <v>130</v>
      </c>
      <c r="B70" s="265">
        <v>53</v>
      </c>
      <c r="C70" s="278">
        <v>32</v>
      </c>
      <c r="D70" s="278">
        <v>21</v>
      </c>
      <c r="E70" s="266">
        <v>30</v>
      </c>
      <c r="F70" s="266">
        <v>12</v>
      </c>
      <c r="G70" s="266">
        <v>18</v>
      </c>
      <c r="H70" s="266">
        <v>0</v>
      </c>
      <c r="I70" s="266">
        <v>0</v>
      </c>
      <c r="J70" s="266">
        <v>0</v>
      </c>
      <c r="K70" s="266">
        <v>0</v>
      </c>
      <c r="L70" s="266">
        <v>0</v>
      </c>
      <c r="M70" s="266">
        <v>0</v>
      </c>
      <c r="N70" s="266">
        <v>0</v>
      </c>
      <c r="O70" s="266">
        <v>0</v>
      </c>
      <c r="P70" s="266">
        <v>0</v>
      </c>
      <c r="Q70" s="266">
        <v>0</v>
      </c>
      <c r="R70" s="266">
        <v>0</v>
      </c>
      <c r="S70" s="266">
        <v>0</v>
      </c>
      <c r="T70" s="266">
        <v>0</v>
      </c>
      <c r="U70" s="266">
        <v>0</v>
      </c>
      <c r="V70" s="266">
        <v>0</v>
      </c>
      <c r="W70" s="266">
        <v>0</v>
      </c>
      <c r="X70" s="266">
        <v>0</v>
      </c>
      <c r="Y70" s="266">
        <v>0</v>
      </c>
      <c r="Z70" s="266">
        <v>0</v>
      </c>
      <c r="AA70" s="266">
        <v>0</v>
      </c>
      <c r="AB70" s="266">
        <v>0</v>
      </c>
      <c r="AC70" s="266">
        <v>23</v>
      </c>
      <c r="AD70" s="266">
        <v>20</v>
      </c>
      <c r="AE70" s="266">
        <v>3</v>
      </c>
      <c r="AF70" s="266">
        <v>0</v>
      </c>
      <c r="AG70" s="266">
        <v>0</v>
      </c>
      <c r="AH70" s="279">
        <v>0</v>
      </c>
      <c r="AI70" s="281" t="s">
        <v>130</v>
      </c>
    </row>
    <row r="71" spans="1:35" x14ac:dyDescent="0.15">
      <c r="A71" s="1170" t="s">
        <v>124</v>
      </c>
      <c r="B71" s="265">
        <v>24</v>
      </c>
      <c r="C71" s="278">
        <v>9</v>
      </c>
      <c r="D71" s="278">
        <v>15</v>
      </c>
      <c r="E71" s="266">
        <v>15</v>
      </c>
      <c r="F71" s="266">
        <v>7</v>
      </c>
      <c r="G71" s="266">
        <v>8</v>
      </c>
      <c r="H71" s="266">
        <v>0</v>
      </c>
      <c r="I71" s="266">
        <v>0</v>
      </c>
      <c r="J71" s="266">
        <v>0</v>
      </c>
      <c r="K71" s="266">
        <v>0</v>
      </c>
      <c r="L71" s="266">
        <v>0</v>
      </c>
      <c r="M71" s="266">
        <v>0</v>
      </c>
      <c r="N71" s="266">
        <v>0</v>
      </c>
      <c r="O71" s="266">
        <v>0</v>
      </c>
      <c r="P71" s="266">
        <v>0</v>
      </c>
      <c r="Q71" s="266">
        <v>0</v>
      </c>
      <c r="R71" s="266">
        <v>0</v>
      </c>
      <c r="S71" s="266">
        <v>0</v>
      </c>
      <c r="T71" s="266">
        <v>0</v>
      </c>
      <c r="U71" s="266">
        <v>0</v>
      </c>
      <c r="V71" s="266">
        <v>0</v>
      </c>
      <c r="W71" s="266">
        <v>0</v>
      </c>
      <c r="X71" s="266">
        <v>0</v>
      </c>
      <c r="Y71" s="266">
        <v>0</v>
      </c>
      <c r="Z71" s="266">
        <v>0</v>
      </c>
      <c r="AA71" s="266">
        <v>0</v>
      </c>
      <c r="AB71" s="266">
        <v>0</v>
      </c>
      <c r="AC71" s="266">
        <v>8</v>
      </c>
      <c r="AD71" s="266">
        <v>1</v>
      </c>
      <c r="AE71" s="266">
        <v>7</v>
      </c>
      <c r="AF71" s="266">
        <v>1</v>
      </c>
      <c r="AG71" s="266">
        <v>1</v>
      </c>
      <c r="AH71" s="279">
        <v>0</v>
      </c>
      <c r="AI71" s="281" t="s">
        <v>124</v>
      </c>
    </row>
    <row r="72" spans="1:35" x14ac:dyDescent="0.15">
      <c r="A72" s="1170" t="s">
        <v>118</v>
      </c>
      <c r="B72" s="265">
        <v>16</v>
      </c>
      <c r="C72" s="278">
        <v>6</v>
      </c>
      <c r="D72" s="278">
        <v>10</v>
      </c>
      <c r="E72" s="266">
        <v>9</v>
      </c>
      <c r="F72" s="266">
        <v>5</v>
      </c>
      <c r="G72" s="266">
        <v>4</v>
      </c>
      <c r="H72" s="266">
        <v>0</v>
      </c>
      <c r="I72" s="266">
        <v>0</v>
      </c>
      <c r="J72" s="266">
        <v>0</v>
      </c>
      <c r="K72" s="266">
        <v>0</v>
      </c>
      <c r="L72" s="266">
        <v>0</v>
      </c>
      <c r="M72" s="266">
        <v>0</v>
      </c>
      <c r="N72" s="266">
        <v>0</v>
      </c>
      <c r="O72" s="266">
        <v>0</v>
      </c>
      <c r="P72" s="266">
        <v>0</v>
      </c>
      <c r="Q72" s="266">
        <v>0</v>
      </c>
      <c r="R72" s="266">
        <v>0</v>
      </c>
      <c r="S72" s="266">
        <v>0</v>
      </c>
      <c r="T72" s="266">
        <v>0</v>
      </c>
      <c r="U72" s="266">
        <v>0</v>
      </c>
      <c r="V72" s="266">
        <v>0</v>
      </c>
      <c r="W72" s="266">
        <v>0</v>
      </c>
      <c r="X72" s="266">
        <v>0</v>
      </c>
      <c r="Y72" s="266">
        <v>0</v>
      </c>
      <c r="Z72" s="266">
        <v>0</v>
      </c>
      <c r="AA72" s="266">
        <v>0</v>
      </c>
      <c r="AB72" s="266">
        <v>0</v>
      </c>
      <c r="AC72" s="266">
        <v>6</v>
      </c>
      <c r="AD72" s="266">
        <v>0</v>
      </c>
      <c r="AE72" s="266">
        <v>6</v>
      </c>
      <c r="AF72" s="266">
        <v>1</v>
      </c>
      <c r="AG72" s="266">
        <v>1</v>
      </c>
      <c r="AH72" s="279">
        <v>0</v>
      </c>
      <c r="AI72" s="281" t="s">
        <v>118</v>
      </c>
    </row>
    <row r="73" spans="1:35" x14ac:dyDescent="0.15">
      <c r="A73" s="1170" t="s">
        <v>172</v>
      </c>
      <c r="B73" s="265">
        <v>6</v>
      </c>
      <c r="C73" s="278">
        <v>5</v>
      </c>
      <c r="D73" s="278">
        <v>1</v>
      </c>
      <c r="E73" s="266">
        <v>6</v>
      </c>
      <c r="F73" s="266">
        <v>5</v>
      </c>
      <c r="G73" s="266">
        <v>1</v>
      </c>
      <c r="H73" s="266">
        <v>0</v>
      </c>
      <c r="I73" s="266">
        <v>0</v>
      </c>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79">
        <v>0</v>
      </c>
      <c r="AI73" s="281" t="s">
        <v>172</v>
      </c>
    </row>
    <row r="74" spans="1:35" x14ac:dyDescent="0.15">
      <c r="A74" s="1170"/>
      <c r="B74" s="265">
        <v>0</v>
      </c>
      <c r="C74" s="278">
        <v>0</v>
      </c>
      <c r="D74" s="278">
        <v>0</v>
      </c>
      <c r="E74" s="282">
        <v>0</v>
      </c>
      <c r="F74" s="282"/>
      <c r="G74" s="282"/>
      <c r="H74" s="282">
        <v>0</v>
      </c>
      <c r="I74" s="282"/>
      <c r="J74" s="282"/>
      <c r="K74" s="282"/>
      <c r="L74" s="282"/>
      <c r="M74" s="282"/>
      <c r="N74" s="266">
        <v>0</v>
      </c>
      <c r="O74" s="282"/>
      <c r="P74" s="282"/>
      <c r="Q74" s="282">
        <v>0</v>
      </c>
      <c r="R74" s="282"/>
      <c r="S74" s="282"/>
      <c r="T74" s="282"/>
      <c r="U74" s="282"/>
      <c r="V74" s="282"/>
      <c r="W74" s="282"/>
      <c r="X74" s="282"/>
      <c r="Y74" s="282"/>
      <c r="Z74" s="282">
        <v>0</v>
      </c>
      <c r="AA74" s="282"/>
      <c r="AB74" s="282"/>
      <c r="AC74" s="266">
        <v>0</v>
      </c>
      <c r="AD74" s="282"/>
      <c r="AE74" s="282"/>
      <c r="AF74" s="282">
        <v>0</v>
      </c>
      <c r="AG74" s="282"/>
      <c r="AH74" s="1171"/>
      <c r="AI74" s="281"/>
    </row>
    <row r="75" spans="1:35" x14ac:dyDescent="0.15">
      <c r="A75" s="1174" t="s">
        <v>134</v>
      </c>
      <c r="B75" s="259">
        <v>17</v>
      </c>
      <c r="C75" s="259">
        <v>7</v>
      </c>
      <c r="D75" s="259">
        <v>10</v>
      </c>
      <c r="E75" s="259">
        <v>9</v>
      </c>
      <c r="F75" s="259">
        <v>6</v>
      </c>
      <c r="G75" s="259">
        <v>3</v>
      </c>
      <c r="H75" s="259">
        <v>1</v>
      </c>
      <c r="I75" s="259">
        <v>0</v>
      </c>
      <c r="J75" s="259">
        <v>1</v>
      </c>
      <c r="K75" s="259">
        <v>1</v>
      </c>
      <c r="L75" s="259">
        <v>0</v>
      </c>
      <c r="M75" s="259">
        <v>1</v>
      </c>
      <c r="N75" s="266">
        <v>0</v>
      </c>
      <c r="O75" s="259">
        <v>0</v>
      </c>
      <c r="P75" s="259">
        <v>0</v>
      </c>
      <c r="Q75" s="259">
        <v>0</v>
      </c>
      <c r="R75" s="259">
        <v>0</v>
      </c>
      <c r="S75" s="259">
        <v>0</v>
      </c>
      <c r="T75" s="259">
        <v>0</v>
      </c>
      <c r="U75" s="259">
        <v>0</v>
      </c>
      <c r="V75" s="259">
        <v>0</v>
      </c>
      <c r="W75" s="259">
        <v>0</v>
      </c>
      <c r="X75" s="259">
        <v>0</v>
      </c>
      <c r="Y75" s="259">
        <v>0</v>
      </c>
      <c r="Z75" s="259">
        <v>2</v>
      </c>
      <c r="AA75" s="259">
        <v>0</v>
      </c>
      <c r="AB75" s="259">
        <v>2</v>
      </c>
      <c r="AC75" s="287">
        <v>4</v>
      </c>
      <c r="AD75" s="259">
        <v>1</v>
      </c>
      <c r="AE75" s="259">
        <v>3</v>
      </c>
      <c r="AF75" s="259">
        <v>0</v>
      </c>
      <c r="AG75" s="259">
        <v>0</v>
      </c>
      <c r="AH75" s="276">
        <v>0</v>
      </c>
      <c r="AI75" s="288" t="s">
        <v>134</v>
      </c>
    </row>
    <row r="76" spans="1:35" x14ac:dyDescent="0.15">
      <c r="A76" s="1170" t="s">
        <v>133</v>
      </c>
      <c r="B76" s="265">
        <v>12</v>
      </c>
      <c r="C76" s="278">
        <v>4</v>
      </c>
      <c r="D76" s="278">
        <v>8</v>
      </c>
      <c r="E76" s="266">
        <v>6</v>
      </c>
      <c r="F76" s="266">
        <v>4</v>
      </c>
      <c r="G76" s="266">
        <v>2</v>
      </c>
      <c r="H76" s="266">
        <v>0</v>
      </c>
      <c r="I76" s="266">
        <v>0</v>
      </c>
      <c r="J76" s="266">
        <v>0</v>
      </c>
      <c r="K76" s="266">
        <v>1</v>
      </c>
      <c r="L76" s="266">
        <v>0</v>
      </c>
      <c r="M76" s="266">
        <v>1</v>
      </c>
      <c r="N76" s="266">
        <v>0</v>
      </c>
      <c r="O76" s="266">
        <v>0</v>
      </c>
      <c r="P76" s="266">
        <v>0</v>
      </c>
      <c r="Q76" s="266">
        <v>0</v>
      </c>
      <c r="R76" s="266">
        <v>0</v>
      </c>
      <c r="S76" s="266">
        <v>0</v>
      </c>
      <c r="T76" s="266">
        <v>0</v>
      </c>
      <c r="U76" s="266">
        <v>0</v>
      </c>
      <c r="V76" s="266">
        <v>0</v>
      </c>
      <c r="W76" s="266">
        <v>0</v>
      </c>
      <c r="X76" s="266">
        <v>0</v>
      </c>
      <c r="Y76" s="266">
        <v>0</v>
      </c>
      <c r="Z76" s="266">
        <v>2</v>
      </c>
      <c r="AA76" s="266">
        <v>0</v>
      </c>
      <c r="AB76" s="266">
        <v>2</v>
      </c>
      <c r="AC76" s="266">
        <v>3</v>
      </c>
      <c r="AD76" s="266">
        <v>0</v>
      </c>
      <c r="AE76" s="266">
        <v>3</v>
      </c>
      <c r="AF76" s="266">
        <v>0</v>
      </c>
      <c r="AG76" s="266">
        <v>0</v>
      </c>
      <c r="AH76" s="279">
        <v>0</v>
      </c>
      <c r="AI76" s="281" t="s">
        <v>133</v>
      </c>
    </row>
    <row r="77" spans="1:35" x14ac:dyDescent="0.15">
      <c r="A77" s="1170" t="s">
        <v>170</v>
      </c>
      <c r="B77" s="265">
        <v>1</v>
      </c>
      <c r="C77" s="278">
        <v>1</v>
      </c>
      <c r="D77" s="278">
        <v>0</v>
      </c>
      <c r="E77" s="266">
        <v>1</v>
      </c>
      <c r="F77" s="266">
        <v>1</v>
      </c>
      <c r="G77" s="266">
        <v>0</v>
      </c>
      <c r="H77" s="266">
        <v>0</v>
      </c>
      <c r="I77" s="266">
        <v>0</v>
      </c>
      <c r="J77" s="266">
        <v>0</v>
      </c>
      <c r="K77" s="266">
        <v>0</v>
      </c>
      <c r="L77" s="266">
        <v>0</v>
      </c>
      <c r="M77" s="266">
        <v>0</v>
      </c>
      <c r="N77" s="266">
        <v>0</v>
      </c>
      <c r="O77" s="266">
        <v>0</v>
      </c>
      <c r="P77" s="266">
        <v>0</v>
      </c>
      <c r="Q77" s="266">
        <v>0</v>
      </c>
      <c r="R77" s="266">
        <v>0</v>
      </c>
      <c r="S77" s="266">
        <v>0</v>
      </c>
      <c r="T77" s="266">
        <v>0</v>
      </c>
      <c r="U77" s="266">
        <v>0</v>
      </c>
      <c r="V77" s="266">
        <v>0</v>
      </c>
      <c r="W77" s="266">
        <v>0</v>
      </c>
      <c r="X77" s="266">
        <v>0</v>
      </c>
      <c r="Y77" s="266">
        <v>0</v>
      </c>
      <c r="Z77" s="266">
        <v>0</v>
      </c>
      <c r="AA77" s="266">
        <v>0</v>
      </c>
      <c r="AB77" s="266">
        <v>0</v>
      </c>
      <c r="AC77" s="266">
        <v>0</v>
      </c>
      <c r="AD77" s="266">
        <v>0</v>
      </c>
      <c r="AE77" s="266">
        <v>0</v>
      </c>
      <c r="AF77" s="266">
        <v>0</v>
      </c>
      <c r="AG77" s="266">
        <v>0</v>
      </c>
      <c r="AH77" s="279">
        <v>0</v>
      </c>
      <c r="AI77" s="281" t="s">
        <v>170</v>
      </c>
    </row>
    <row r="78" spans="1:35" x14ac:dyDescent="0.15">
      <c r="A78" s="1170" t="s">
        <v>169</v>
      </c>
      <c r="B78" s="265">
        <v>2</v>
      </c>
      <c r="C78" s="278">
        <v>0</v>
      </c>
      <c r="D78" s="278">
        <v>2</v>
      </c>
      <c r="E78" s="266">
        <v>1</v>
      </c>
      <c r="F78" s="266">
        <v>0</v>
      </c>
      <c r="G78" s="266">
        <v>1</v>
      </c>
      <c r="H78" s="266">
        <v>1</v>
      </c>
      <c r="I78" s="266">
        <v>0</v>
      </c>
      <c r="J78" s="266">
        <v>1</v>
      </c>
      <c r="K78" s="266">
        <v>0</v>
      </c>
      <c r="L78" s="266">
        <v>0</v>
      </c>
      <c r="M78" s="266">
        <v>0</v>
      </c>
      <c r="N78" s="266">
        <v>0</v>
      </c>
      <c r="O78" s="266">
        <v>0</v>
      </c>
      <c r="P78" s="266">
        <v>0</v>
      </c>
      <c r="Q78" s="266">
        <v>0</v>
      </c>
      <c r="R78" s="266">
        <v>0</v>
      </c>
      <c r="S78" s="266">
        <v>0</v>
      </c>
      <c r="T78" s="266">
        <v>0</v>
      </c>
      <c r="U78" s="266">
        <v>0</v>
      </c>
      <c r="V78" s="266">
        <v>0</v>
      </c>
      <c r="W78" s="266">
        <v>0</v>
      </c>
      <c r="X78" s="266">
        <v>0</v>
      </c>
      <c r="Y78" s="266">
        <v>0</v>
      </c>
      <c r="Z78" s="266">
        <v>0</v>
      </c>
      <c r="AA78" s="266">
        <v>0</v>
      </c>
      <c r="AB78" s="266">
        <v>0</v>
      </c>
      <c r="AC78" s="266">
        <v>0</v>
      </c>
      <c r="AD78" s="266">
        <v>0</v>
      </c>
      <c r="AE78" s="266">
        <v>0</v>
      </c>
      <c r="AF78" s="266">
        <v>0</v>
      </c>
      <c r="AG78" s="266">
        <v>0</v>
      </c>
      <c r="AH78" s="279">
        <v>0</v>
      </c>
      <c r="AI78" s="281" t="s">
        <v>169</v>
      </c>
    </row>
    <row r="79" spans="1:35" x14ac:dyDescent="0.15">
      <c r="A79" s="1170" t="s">
        <v>168</v>
      </c>
      <c r="B79" s="265">
        <v>2</v>
      </c>
      <c r="C79" s="278">
        <v>2</v>
      </c>
      <c r="D79" s="278">
        <v>0</v>
      </c>
      <c r="E79" s="266">
        <v>1</v>
      </c>
      <c r="F79" s="266">
        <v>1</v>
      </c>
      <c r="G79" s="266">
        <v>0</v>
      </c>
      <c r="H79" s="266">
        <v>0</v>
      </c>
      <c r="I79" s="266">
        <v>0</v>
      </c>
      <c r="J79" s="266">
        <v>0</v>
      </c>
      <c r="K79" s="266">
        <v>0</v>
      </c>
      <c r="L79" s="266">
        <v>0</v>
      </c>
      <c r="M79" s="266">
        <v>0</v>
      </c>
      <c r="N79" s="266">
        <v>0</v>
      </c>
      <c r="O79" s="266">
        <v>0</v>
      </c>
      <c r="P79" s="266">
        <v>0</v>
      </c>
      <c r="Q79" s="266">
        <v>0</v>
      </c>
      <c r="R79" s="266">
        <v>0</v>
      </c>
      <c r="S79" s="266">
        <v>0</v>
      </c>
      <c r="T79" s="266">
        <v>0</v>
      </c>
      <c r="U79" s="266">
        <v>0</v>
      </c>
      <c r="V79" s="266">
        <v>0</v>
      </c>
      <c r="W79" s="266">
        <v>0</v>
      </c>
      <c r="X79" s="266">
        <v>0</v>
      </c>
      <c r="Y79" s="266">
        <v>0</v>
      </c>
      <c r="Z79" s="266">
        <v>0</v>
      </c>
      <c r="AA79" s="266">
        <v>0</v>
      </c>
      <c r="AB79" s="266">
        <v>0</v>
      </c>
      <c r="AC79" s="266">
        <v>1</v>
      </c>
      <c r="AD79" s="266">
        <v>1</v>
      </c>
      <c r="AE79" s="266">
        <v>0</v>
      </c>
      <c r="AF79" s="266">
        <v>0</v>
      </c>
      <c r="AG79" s="266">
        <v>0</v>
      </c>
      <c r="AH79" s="279">
        <v>0</v>
      </c>
      <c r="AI79" s="281" t="s">
        <v>168</v>
      </c>
    </row>
    <row r="80" spans="1:35" x14ac:dyDescent="0.15">
      <c r="A80" s="1170"/>
      <c r="B80" s="265">
        <v>0</v>
      </c>
      <c r="C80" s="278">
        <v>0</v>
      </c>
      <c r="D80" s="278">
        <v>0</v>
      </c>
      <c r="E80" s="282">
        <v>0</v>
      </c>
      <c r="F80" s="282"/>
      <c r="G80" s="282"/>
      <c r="H80" s="266">
        <v>0</v>
      </c>
      <c r="I80" s="282"/>
      <c r="J80" s="282"/>
      <c r="K80" s="282"/>
      <c r="L80" s="282"/>
      <c r="M80" s="282"/>
      <c r="N80" s="282">
        <v>0</v>
      </c>
      <c r="O80" s="282"/>
      <c r="P80" s="282"/>
      <c r="Q80" s="282">
        <v>0</v>
      </c>
      <c r="R80" s="282"/>
      <c r="S80" s="282"/>
      <c r="T80" s="282"/>
      <c r="U80" s="282"/>
      <c r="V80" s="282"/>
      <c r="W80" s="282"/>
      <c r="X80" s="282"/>
      <c r="Y80" s="282"/>
      <c r="Z80" s="282">
        <v>0</v>
      </c>
      <c r="AA80" s="282"/>
      <c r="AB80" s="282"/>
      <c r="AC80" s="282">
        <v>0</v>
      </c>
      <c r="AD80" s="282"/>
      <c r="AE80" s="282"/>
      <c r="AF80" s="266">
        <v>0</v>
      </c>
      <c r="AG80" s="282"/>
      <c r="AH80" s="1171"/>
      <c r="AI80" s="281"/>
    </row>
    <row r="81" spans="1:35" x14ac:dyDescent="0.15">
      <c r="A81" s="1169" t="s">
        <v>132</v>
      </c>
      <c r="B81" s="1154">
        <v>51</v>
      </c>
      <c r="C81" s="1154">
        <v>18</v>
      </c>
      <c r="D81" s="1154">
        <v>33</v>
      </c>
      <c r="E81" s="1154">
        <v>0</v>
      </c>
      <c r="F81" s="1154">
        <v>0</v>
      </c>
      <c r="G81" s="1154">
        <v>0</v>
      </c>
      <c r="H81" s="1154">
        <v>0</v>
      </c>
      <c r="I81" s="1154">
        <v>0</v>
      </c>
      <c r="J81" s="1154">
        <v>0</v>
      </c>
      <c r="K81" s="1154">
        <v>0</v>
      </c>
      <c r="L81" s="1154">
        <v>0</v>
      </c>
      <c r="M81" s="1154">
        <v>0</v>
      </c>
      <c r="N81" s="1154">
        <v>43</v>
      </c>
      <c r="O81" s="1154">
        <v>14</v>
      </c>
      <c r="P81" s="1154">
        <v>29</v>
      </c>
      <c r="Q81" s="1154">
        <v>3</v>
      </c>
      <c r="R81" s="1154">
        <v>0</v>
      </c>
      <c r="S81" s="1154">
        <v>3</v>
      </c>
      <c r="T81" s="1154">
        <v>0</v>
      </c>
      <c r="U81" s="1154">
        <v>0</v>
      </c>
      <c r="V81" s="1154">
        <v>0</v>
      </c>
      <c r="W81" s="1154">
        <v>0</v>
      </c>
      <c r="X81" s="1154">
        <v>0</v>
      </c>
      <c r="Y81" s="1154">
        <v>0</v>
      </c>
      <c r="Z81" s="1154">
        <v>0</v>
      </c>
      <c r="AA81" s="1154">
        <v>0</v>
      </c>
      <c r="AB81" s="1154">
        <v>0</v>
      </c>
      <c r="AC81" s="1154">
        <v>2</v>
      </c>
      <c r="AD81" s="1154">
        <v>2</v>
      </c>
      <c r="AE81" s="1154">
        <v>0</v>
      </c>
      <c r="AF81" s="1154">
        <v>3</v>
      </c>
      <c r="AG81" s="1154">
        <v>2</v>
      </c>
      <c r="AH81" s="1175">
        <v>1</v>
      </c>
      <c r="AI81" s="1176" t="s">
        <v>132</v>
      </c>
    </row>
    <row r="82" spans="1:35" x14ac:dyDescent="0.15">
      <c r="A82" s="1170" t="s">
        <v>131</v>
      </c>
      <c r="B82" s="265">
        <v>37</v>
      </c>
      <c r="C82" s="278">
        <v>13</v>
      </c>
      <c r="D82" s="278">
        <v>24</v>
      </c>
      <c r="E82" s="266">
        <v>0</v>
      </c>
      <c r="F82" s="266">
        <v>0</v>
      </c>
      <c r="G82" s="266">
        <v>0</v>
      </c>
      <c r="H82" s="266">
        <v>0</v>
      </c>
      <c r="I82" s="266">
        <v>0</v>
      </c>
      <c r="J82" s="266">
        <v>0</v>
      </c>
      <c r="K82" s="266">
        <v>0</v>
      </c>
      <c r="L82" s="266">
        <v>0</v>
      </c>
      <c r="M82" s="266">
        <v>0</v>
      </c>
      <c r="N82" s="266">
        <v>33</v>
      </c>
      <c r="O82" s="266">
        <v>12</v>
      </c>
      <c r="P82" s="266">
        <v>21</v>
      </c>
      <c r="Q82" s="266">
        <v>2</v>
      </c>
      <c r="R82" s="266">
        <v>0</v>
      </c>
      <c r="S82" s="266">
        <v>2</v>
      </c>
      <c r="T82" s="266">
        <v>0</v>
      </c>
      <c r="U82" s="266">
        <v>0</v>
      </c>
      <c r="V82" s="266">
        <v>0</v>
      </c>
      <c r="W82" s="266">
        <v>0</v>
      </c>
      <c r="X82" s="266">
        <v>0</v>
      </c>
      <c r="Y82" s="266">
        <v>0</v>
      </c>
      <c r="Z82" s="266">
        <v>0</v>
      </c>
      <c r="AA82" s="266">
        <v>0</v>
      </c>
      <c r="AB82" s="266">
        <v>0</v>
      </c>
      <c r="AC82" s="266">
        <v>1</v>
      </c>
      <c r="AD82" s="266">
        <v>1</v>
      </c>
      <c r="AE82" s="266">
        <v>0</v>
      </c>
      <c r="AF82" s="266">
        <v>1</v>
      </c>
      <c r="AG82" s="266">
        <v>0</v>
      </c>
      <c r="AH82" s="279">
        <v>1</v>
      </c>
      <c r="AI82" s="281" t="s">
        <v>131</v>
      </c>
    </row>
    <row r="83" spans="1:35" x14ac:dyDescent="0.15">
      <c r="A83" s="1170" t="s">
        <v>130</v>
      </c>
      <c r="B83" s="265">
        <v>2</v>
      </c>
      <c r="C83" s="278">
        <v>1</v>
      </c>
      <c r="D83" s="278">
        <v>1</v>
      </c>
      <c r="E83" s="266">
        <v>0</v>
      </c>
      <c r="F83" s="266">
        <v>0</v>
      </c>
      <c r="G83" s="266">
        <v>0</v>
      </c>
      <c r="H83" s="266">
        <v>0</v>
      </c>
      <c r="I83" s="266">
        <v>0</v>
      </c>
      <c r="J83" s="266">
        <v>0</v>
      </c>
      <c r="K83" s="266">
        <v>0</v>
      </c>
      <c r="L83" s="266">
        <v>0</v>
      </c>
      <c r="M83" s="266">
        <v>0</v>
      </c>
      <c r="N83" s="266">
        <v>1</v>
      </c>
      <c r="O83" s="266">
        <v>0</v>
      </c>
      <c r="P83" s="266">
        <v>1</v>
      </c>
      <c r="Q83" s="266">
        <v>0</v>
      </c>
      <c r="R83" s="266">
        <v>0</v>
      </c>
      <c r="S83" s="266">
        <v>0</v>
      </c>
      <c r="T83" s="266">
        <v>0</v>
      </c>
      <c r="U83" s="266">
        <v>0</v>
      </c>
      <c r="V83" s="266">
        <v>0</v>
      </c>
      <c r="W83" s="266">
        <v>0</v>
      </c>
      <c r="X83" s="266">
        <v>0</v>
      </c>
      <c r="Y83" s="266">
        <v>0</v>
      </c>
      <c r="Z83" s="266">
        <v>0</v>
      </c>
      <c r="AA83" s="266">
        <v>0</v>
      </c>
      <c r="AB83" s="266">
        <v>0</v>
      </c>
      <c r="AC83" s="266">
        <v>0</v>
      </c>
      <c r="AD83" s="266">
        <v>0</v>
      </c>
      <c r="AE83" s="266">
        <v>0</v>
      </c>
      <c r="AF83" s="266">
        <v>1</v>
      </c>
      <c r="AG83" s="266">
        <v>1</v>
      </c>
      <c r="AH83" s="279">
        <v>0</v>
      </c>
      <c r="AI83" s="281" t="s">
        <v>130</v>
      </c>
    </row>
    <row r="84" spans="1:35" x14ac:dyDescent="0.15">
      <c r="A84" s="1170" t="s">
        <v>728</v>
      </c>
      <c r="B84" s="265">
        <v>0</v>
      </c>
      <c r="C84" s="278">
        <v>0</v>
      </c>
      <c r="D84" s="278">
        <v>0</v>
      </c>
      <c r="E84" s="266">
        <v>0</v>
      </c>
      <c r="F84" s="266">
        <v>0</v>
      </c>
      <c r="G84" s="266">
        <v>0</v>
      </c>
      <c r="H84" s="266">
        <v>0</v>
      </c>
      <c r="I84" s="266">
        <v>0</v>
      </c>
      <c r="J84" s="266">
        <v>0</v>
      </c>
      <c r="K84" s="266">
        <v>0</v>
      </c>
      <c r="L84" s="266">
        <v>0</v>
      </c>
      <c r="M84" s="266">
        <v>0</v>
      </c>
      <c r="N84" s="266">
        <v>0</v>
      </c>
      <c r="O84" s="266">
        <v>0</v>
      </c>
      <c r="P84" s="266">
        <v>0</v>
      </c>
      <c r="Q84" s="266">
        <v>0</v>
      </c>
      <c r="R84" s="266">
        <v>0</v>
      </c>
      <c r="S84" s="266">
        <v>0</v>
      </c>
      <c r="T84" s="266">
        <v>0</v>
      </c>
      <c r="U84" s="266">
        <v>0</v>
      </c>
      <c r="V84" s="266">
        <v>0</v>
      </c>
      <c r="W84" s="266">
        <v>0</v>
      </c>
      <c r="X84" s="266">
        <v>0</v>
      </c>
      <c r="Y84" s="266">
        <v>0</v>
      </c>
      <c r="Z84" s="266">
        <v>0</v>
      </c>
      <c r="AA84" s="266">
        <v>0</v>
      </c>
      <c r="AB84" s="266">
        <v>0</v>
      </c>
      <c r="AC84" s="266">
        <v>0</v>
      </c>
      <c r="AD84" s="266">
        <v>0</v>
      </c>
      <c r="AE84" s="266">
        <v>0</v>
      </c>
      <c r="AF84" s="266">
        <v>0</v>
      </c>
      <c r="AG84" s="266">
        <v>0</v>
      </c>
      <c r="AH84" s="279">
        <v>0</v>
      </c>
      <c r="AI84" s="281" t="s">
        <v>728</v>
      </c>
    </row>
    <row r="85" spans="1:35" x14ac:dyDescent="0.15">
      <c r="A85" s="1170" t="s">
        <v>128</v>
      </c>
      <c r="B85" s="265">
        <v>3</v>
      </c>
      <c r="C85" s="278">
        <v>2</v>
      </c>
      <c r="D85" s="278">
        <v>1</v>
      </c>
      <c r="E85" s="266">
        <v>0</v>
      </c>
      <c r="F85" s="266">
        <v>0</v>
      </c>
      <c r="G85" s="266">
        <v>0</v>
      </c>
      <c r="H85" s="266">
        <v>0</v>
      </c>
      <c r="I85" s="266">
        <v>0</v>
      </c>
      <c r="J85" s="266">
        <v>0</v>
      </c>
      <c r="K85" s="266">
        <v>0</v>
      </c>
      <c r="L85" s="266">
        <v>0</v>
      </c>
      <c r="M85" s="266">
        <v>0</v>
      </c>
      <c r="N85" s="266">
        <v>2</v>
      </c>
      <c r="O85" s="266">
        <v>1</v>
      </c>
      <c r="P85" s="266">
        <v>1</v>
      </c>
      <c r="Q85" s="266">
        <v>0</v>
      </c>
      <c r="R85" s="266">
        <v>0</v>
      </c>
      <c r="S85" s="266">
        <v>0</v>
      </c>
      <c r="T85" s="266">
        <v>0</v>
      </c>
      <c r="U85" s="266">
        <v>0</v>
      </c>
      <c r="V85" s="266">
        <v>0</v>
      </c>
      <c r="W85" s="266">
        <v>0</v>
      </c>
      <c r="X85" s="266">
        <v>0</v>
      </c>
      <c r="Y85" s="266">
        <v>0</v>
      </c>
      <c r="Z85" s="266">
        <v>0</v>
      </c>
      <c r="AA85" s="266">
        <v>0</v>
      </c>
      <c r="AB85" s="266">
        <v>0</v>
      </c>
      <c r="AC85" s="266">
        <v>0</v>
      </c>
      <c r="AD85" s="266">
        <v>0</v>
      </c>
      <c r="AE85" s="266">
        <v>0</v>
      </c>
      <c r="AF85" s="266">
        <v>1</v>
      </c>
      <c r="AG85" s="266">
        <v>1</v>
      </c>
      <c r="AH85" s="279">
        <v>0</v>
      </c>
      <c r="AI85" s="281" t="s">
        <v>128</v>
      </c>
    </row>
    <row r="86" spans="1:35" x14ac:dyDescent="0.15">
      <c r="A86" s="1170" t="s">
        <v>127</v>
      </c>
      <c r="B86" s="265">
        <v>2</v>
      </c>
      <c r="C86" s="278">
        <v>0</v>
      </c>
      <c r="D86" s="278">
        <v>2</v>
      </c>
      <c r="E86" s="266">
        <v>0</v>
      </c>
      <c r="F86" s="266">
        <v>0</v>
      </c>
      <c r="G86" s="266">
        <v>0</v>
      </c>
      <c r="H86" s="266">
        <v>0</v>
      </c>
      <c r="I86" s="266">
        <v>0</v>
      </c>
      <c r="J86" s="266">
        <v>0</v>
      </c>
      <c r="K86" s="266">
        <v>0</v>
      </c>
      <c r="L86" s="266">
        <v>0</v>
      </c>
      <c r="M86" s="266">
        <v>0</v>
      </c>
      <c r="N86" s="266">
        <v>2</v>
      </c>
      <c r="O86" s="266">
        <v>0</v>
      </c>
      <c r="P86" s="266">
        <v>2</v>
      </c>
      <c r="Q86" s="266">
        <v>0</v>
      </c>
      <c r="R86" s="266">
        <v>0</v>
      </c>
      <c r="S86" s="266">
        <v>0</v>
      </c>
      <c r="T86" s="266">
        <v>0</v>
      </c>
      <c r="U86" s="266">
        <v>0</v>
      </c>
      <c r="V86" s="266">
        <v>0</v>
      </c>
      <c r="W86" s="266">
        <v>0</v>
      </c>
      <c r="X86" s="266">
        <v>0</v>
      </c>
      <c r="Y86" s="266">
        <v>0</v>
      </c>
      <c r="Z86" s="266">
        <v>0</v>
      </c>
      <c r="AA86" s="266">
        <v>0</v>
      </c>
      <c r="AB86" s="266">
        <v>0</v>
      </c>
      <c r="AC86" s="266">
        <v>0</v>
      </c>
      <c r="AD86" s="266">
        <v>0</v>
      </c>
      <c r="AE86" s="266">
        <v>0</v>
      </c>
      <c r="AF86" s="266">
        <v>0</v>
      </c>
      <c r="AG86" s="266">
        <v>0</v>
      </c>
      <c r="AH86" s="279">
        <v>0</v>
      </c>
      <c r="AI86" s="281" t="s">
        <v>127</v>
      </c>
    </row>
    <row r="87" spans="1:35" x14ac:dyDescent="0.15">
      <c r="A87" s="1170" t="s">
        <v>125</v>
      </c>
      <c r="B87" s="265">
        <v>1</v>
      </c>
      <c r="C87" s="278">
        <v>0</v>
      </c>
      <c r="D87" s="278">
        <v>1</v>
      </c>
      <c r="E87" s="266">
        <v>0</v>
      </c>
      <c r="F87" s="266">
        <v>0</v>
      </c>
      <c r="G87" s="266">
        <v>0</v>
      </c>
      <c r="H87" s="266">
        <v>0</v>
      </c>
      <c r="I87" s="266">
        <v>0</v>
      </c>
      <c r="J87" s="266">
        <v>0</v>
      </c>
      <c r="K87" s="266">
        <v>0</v>
      </c>
      <c r="L87" s="266">
        <v>0</v>
      </c>
      <c r="M87" s="266">
        <v>0</v>
      </c>
      <c r="N87" s="266">
        <v>1</v>
      </c>
      <c r="O87" s="266">
        <v>0</v>
      </c>
      <c r="P87" s="266">
        <v>1</v>
      </c>
      <c r="Q87" s="266">
        <v>0</v>
      </c>
      <c r="R87" s="266">
        <v>0</v>
      </c>
      <c r="S87" s="266">
        <v>0</v>
      </c>
      <c r="T87" s="266">
        <v>0</v>
      </c>
      <c r="U87" s="266">
        <v>0</v>
      </c>
      <c r="V87" s="266">
        <v>0</v>
      </c>
      <c r="W87" s="266">
        <v>0</v>
      </c>
      <c r="X87" s="266">
        <v>0</v>
      </c>
      <c r="Y87" s="266">
        <v>0</v>
      </c>
      <c r="Z87" s="266">
        <v>0</v>
      </c>
      <c r="AA87" s="266">
        <v>0</v>
      </c>
      <c r="AB87" s="266">
        <v>0</v>
      </c>
      <c r="AC87" s="266">
        <v>0</v>
      </c>
      <c r="AD87" s="266">
        <v>0</v>
      </c>
      <c r="AE87" s="266">
        <v>0</v>
      </c>
      <c r="AF87" s="266">
        <v>0</v>
      </c>
      <c r="AG87" s="266">
        <v>0</v>
      </c>
      <c r="AH87" s="279">
        <v>0</v>
      </c>
      <c r="AI87" s="281" t="s">
        <v>125</v>
      </c>
    </row>
    <row r="88" spans="1:35" x14ac:dyDescent="0.15">
      <c r="A88" s="1170" t="s">
        <v>121</v>
      </c>
      <c r="B88" s="265">
        <v>0</v>
      </c>
      <c r="C88" s="278">
        <v>0</v>
      </c>
      <c r="D88" s="278">
        <v>0</v>
      </c>
      <c r="E88" s="266">
        <v>0</v>
      </c>
      <c r="F88" s="266">
        <v>0</v>
      </c>
      <c r="G88" s="266">
        <v>0</v>
      </c>
      <c r="H88" s="266">
        <v>0</v>
      </c>
      <c r="I88" s="266">
        <v>0</v>
      </c>
      <c r="J88" s="266">
        <v>0</v>
      </c>
      <c r="K88" s="266">
        <v>0</v>
      </c>
      <c r="L88" s="266">
        <v>0</v>
      </c>
      <c r="M88" s="266">
        <v>0</v>
      </c>
      <c r="N88" s="266">
        <v>0</v>
      </c>
      <c r="O88" s="266">
        <v>0</v>
      </c>
      <c r="P88" s="266">
        <v>0</v>
      </c>
      <c r="Q88" s="266">
        <v>0</v>
      </c>
      <c r="R88" s="266">
        <v>0</v>
      </c>
      <c r="S88" s="266">
        <v>0</v>
      </c>
      <c r="T88" s="266">
        <v>0</v>
      </c>
      <c r="U88" s="266">
        <v>0</v>
      </c>
      <c r="V88" s="266">
        <v>0</v>
      </c>
      <c r="W88" s="266">
        <v>0</v>
      </c>
      <c r="X88" s="266">
        <v>0</v>
      </c>
      <c r="Y88" s="266">
        <v>0</v>
      </c>
      <c r="Z88" s="266">
        <v>0</v>
      </c>
      <c r="AA88" s="266">
        <v>0</v>
      </c>
      <c r="AB88" s="266">
        <v>0</v>
      </c>
      <c r="AC88" s="266">
        <v>0</v>
      </c>
      <c r="AD88" s="266">
        <v>0</v>
      </c>
      <c r="AE88" s="266">
        <v>0</v>
      </c>
      <c r="AF88" s="266">
        <v>0</v>
      </c>
      <c r="AG88" s="266">
        <v>0</v>
      </c>
      <c r="AH88" s="279">
        <v>0</v>
      </c>
      <c r="AI88" s="281" t="s">
        <v>121</v>
      </c>
    </row>
    <row r="89" spans="1:35" x14ac:dyDescent="0.15">
      <c r="A89" s="1170" t="s">
        <v>116</v>
      </c>
      <c r="B89" s="265">
        <v>4</v>
      </c>
      <c r="C89" s="278">
        <v>2</v>
      </c>
      <c r="D89" s="278">
        <v>2</v>
      </c>
      <c r="E89" s="266">
        <v>0</v>
      </c>
      <c r="F89" s="266">
        <v>0</v>
      </c>
      <c r="G89" s="266">
        <v>0</v>
      </c>
      <c r="H89" s="266">
        <v>0</v>
      </c>
      <c r="I89" s="266">
        <v>0</v>
      </c>
      <c r="J89" s="266">
        <v>0</v>
      </c>
      <c r="K89" s="266">
        <v>0</v>
      </c>
      <c r="L89" s="266">
        <v>0</v>
      </c>
      <c r="M89" s="266">
        <v>0</v>
      </c>
      <c r="N89" s="266">
        <v>2</v>
      </c>
      <c r="O89" s="266">
        <v>1</v>
      </c>
      <c r="P89" s="266">
        <v>1</v>
      </c>
      <c r="Q89" s="266">
        <v>1</v>
      </c>
      <c r="R89" s="266">
        <v>0</v>
      </c>
      <c r="S89" s="266">
        <v>1</v>
      </c>
      <c r="T89" s="266">
        <v>0</v>
      </c>
      <c r="U89" s="266">
        <v>0</v>
      </c>
      <c r="V89" s="266">
        <v>0</v>
      </c>
      <c r="W89" s="266">
        <v>0</v>
      </c>
      <c r="X89" s="266">
        <v>0</v>
      </c>
      <c r="Y89" s="266">
        <v>0</v>
      </c>
      <c r="Z89" s="266">
        <v>0</v>
      </c>
      <c r="AA89" s="266">
        <v>0</v>
      </c>
      <c r="AB89" s="266">
        <v>0</v>
      </c>
      <c r="AC89" s="266">
        <v>1</v>
      </c>
      <c r="AD89" s="266">
        <v>1</v>
      </c>
      <c r="AE89" s="266">
        <v>0</v>
      </c>
      <c r="AF89" s="266">
        <v>0</v>
      </c>
      <c r="AG89" s="266">
        <v>0</v>
      </c>
      <c r="AH89" s="279">
        <v>0</v>
      </c>
      <c r="AI89" s="281" t="s">
        <v>116</v>
      </c>
    </row>
    <row r="90" spans="1:35" x14ac:dyDescent="0.15">
      <c r="A90" s="1170" t="s">
        <v>754</v>
      </c>
      <c r="B90" s="265">
        <v>1</v>
      </c>
      <c r="C90" s="278">
        <v>0</v>
      </c>
      <c r="D90" s="278">
        <v>1</v>
      </c>
      <c r="E90" s="266">
        <v>0</v>
      </c>
      <c r="F90" s="266">
        <v>0</v>
      </c>
      <c r="G90" s="266">
        <v>0</v>
      </c>
      <c r="H90" s="266">
        <v>0</v>
      </c>
      <c r="I90" s="266">
        <v>0</v>
      </c>
      <c r="J90" s="266">
        <v>0</v>
      </c>
      <c r="K90" s="266">
        <v>0</v>
      </c>
      <c r="L90" s="266">
        <v>0</v>
      </c>
      <c r="M90" s="266">
        <v>0</v>
      </c>
      <c r="N90" s="266">
        <v>1</v>
      </c>
      <c r="O90" s="266">
        <v>0</v>
      </c>
      <c r="P90" s="266">
        <v>1</v>
      </c>
      <c r="Q90" s="266">
        <v>0</v>
      </c>
      <c r="R90" s="266">
        <v>0</v>
      </c>
      <c r="S90" s="266">
        <v>0</v>
      </c>
      <c r="T90" s="266">
        <v>0</v>
      </c>
      <c r="U90" s="266">
        <v>0</v>
      </c>
      <c r="V90" s="266">
        <v>0</v>
      </c>
      <c r="W90" s="266">
        <v>0</v>
      </c>
      <c r="X90" s="266">
        <v>0</v>
      </c>
      <c r="Y90" s="266">
        <v>0</v>
      </c>
      <c r="Z90" s="266">
        <v>0</v>
      </c>
      <c r="AA90" s="266">
        <v>0</v>
      </c>
      <c r="AB90" s="266">
        <v>0</v>
      </c>
      <c r="AC90" s="266">
        <v>0</v>
      </c>
      <c r="AD90" s="266">
        <v>0</v>
      </c>
      <c r="AE90" s="266">
        <v>0</v>
      </c>
      <c r="AF90" s="266">
        <v>0</v>
      </c>
      <c r="AG90" s="266">
        <v>0</v>
      </c>
      <c r="AH90" s="279">
        <v>0</v>
      </c>
      <c r="AI90" s="281" t="s">
        <v>754</v>
      </c>
    </row>
    <row r="91" spans="1:35" ht="12" thickBot="1" x14ac:dyDescent="0.2">
      <c r="A91" s="1172" t="s">
        <v>755</v>
      </c>
      <c r="B91" s="284">
        <v>1</v>
      </c>
      <c r="C91" s="267">
        <v>0</v>
      </c>
      <c r="D91" s="267">
        <v>1</v>
      </c>
      <c r="E91" s="285">
        <v>0</v>
      </c>
      <c r="F91" s="285">
        <v>0</v>
      </c>
      <c r="G91" s="285">
        <v>0</v>
      </c>
      <c r="H91" s="285">
        <v>0</v>
      </c>
      <c r="I91" s="285">
        <v>0</v>
      </c>
      <c r="J91" s="285">
        <v>0</v>
      </c>
      <c r="K91" s="285">
        <v>0</v>
      </c>
      <c r="L91" s="285">
        <v>0</v>
      </c>
      <c r="M91" s="285">
        <v>0</v>
      </c>
      <c r="N91" s="285">
        <v>1</v>
      </c>
      <c r="O91" s="285">
        <v>0</v>
      </c>
      <c r="P91" s="285">
        <v>1</v>
      </c>
      <c r="Q91" s="285">
        <v>0</v>
      </c>
      <c r="R91" s="285">
        <v>0</v>
      </c>
      <c r="S91" s="285">
        <v>0</v>
      </c>
      <c r="T91" s="285">
        <v>0</v>
      </c>
      <c r="U91" s="285">
        <v>0</v>
      </c>
      <c r="V91" s="285">
        <v>0</v>
      </c>
      <c r="W91" s="285">
        <v>0</v>
      </c>
      <c r="X91" s="285">
        <v>0</v>
      </c>
      <c r="Y91" s="285">
        <v>0</v>
      </c>
      <c r="Z91" s="285">
        <v>0</v>
      </c>
      <c r="AA91" s="285">
        <v>0</v>
      </c>
      <c r="AB91" s="285">
        <v>0</v>
      </c>
      <c r="AC91" s="285">
        <v>0</v>
      </c>
      <c r="AD91" s="285">
        <v>0</v>
      </c>
      <c r="AE91" s="285">
        <v>0</v>
      </c>
      <c r="AF91" s="285">
        <v>0</v>
      </c>
      <c r="AG91" s="285">
        <v>0</v>
      </c>
      <c r="AH91" s="1173">
        <v>0</v>
      </c>
      <c r="AI91" s="286" t="s">
        <v>755</v>
      </c>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B19" transitionEvaluation="1" codeName="Sheet11">
    <pageSetUpPr fitToPage="1"/>
  </sheetPr>
  <dimension ref="A1:AI48"/>
  <sheetViews>
    <sheetView showGridLines="0" showZeros="0" view="pageBreakPreview" zoomScale="85" zoomScaleNormal="100" zoomScaleSheetLayoutView="85" workbookViewId="0">
      <pane xSplit="1" ySplit="7" topLeftCell="B19" activePane="bottomRight" state="frozen"/>
      <selection pane="topRight"/>
      <selection pane="bottomLeft"/>
      <selection pane="bottomRight"/>
    </sheetView>
  </sheetViews>
  <sheetFormatPr defaultColWidth="14.1796875" defaultRowHeight="11.5" x14ac:dyDescent="0.15"/>
  <cols>
    <col min="1" max="1" width="10.1796875" style="39" customWidth="1"/>
    <col min="2" max="2" width="5.36328125" style="39" customWidth="1"/>
    <col min="3" max="3" width="5.36328125" style="211" customWidth="1"/>
    <col min="4" max="34" width="5.36328125" style="39" customWidth="1"/>
    <col min="35" max="35" width="11.36328125" style="39" customWidth="1"/>
    <col min="36" max="16384" width="14.1796875" style="39"/>
  </cols>
  <sheetData>
    <row r="1" spans="1:35" x14ac:dyDescent="0.15">
      <c r="A1" s="38" t="s">
        <v>659</v>
      </c>
      <c r="AD1" s="212"/>
      <c r="AI1" s="39" t="s">
        <v>658</v>
      </c>
    </row>
    <row r="3" spans="1:35" x14ac:dyDescent="0.15">
      <c r="A3" s="156" t="s">
        <v>691</v>
      </c>
    </row>
    <row r="4" spans="1:35" ht="12" thickBot="1" x14ac:dyDescent="0.2">
      <c r="A4" s="41" t="s">
        <v>722</v>
      </c>
      <c r="B4" s="42"/>
      <c r="C4" s="213"/>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74"/>
    </row>
    <row r="5" spans="1:35" ht="12" customHeight="1" x14ac:dyDescent="0.15">
      <c r="B5" s="1241" t="s">
        <v>196</v>
      </c>
      <c r="C5" s="1242"/>
      <c r="D5" s="1294" t="s">
        <v>195</v>
      </c>
      <c r="E5" s="1304"/>
      <c r="F5" s="1304"/>
      <c r="G5" s="1305"/>
      <c r="H5" s="1294" t="s">
        <v>723</v>
      </c>
      <c r="I5" s="1304"/>
      <c r="J5" s="1304"/>
      <c r="K5" s="1304"/>
      <c r="L5" s="1304"/>
      <c r="M5" s="1304"/>
      <c r="N5" s="1304"/>
      <c r="O5" s="1304"/>
      <c r="P5" s="1304"/>
      <c r="Q5" s="1304"/>
      <c r="R5" s="1304"/>
      <c r="S5" s="1304"/>
      <c r="T5" s="1304"/>
      <c r="U5" s="1304"/>
      <c r="V5" s="1304"/>
      <c r="W5" s="1304"/>
      <c r="X5" s="1304"/>
      <c r="Y5" s="1304"/>
      <c r="Z5" s="1304"/>
      <c r="AA5" s="1304"/>
      <c r="AB5" s="1304"/>
      <c r="AC5" s="1305"/>
      <c r="AD5" s="143"/>
      <c r="AF5" s="74"/>
    </row>
    <row r="6" spans="1:35" ht="17.25" customHeight="1" x14ac:dyDescent="0.15">
      <c r="A6" s="212" t="s">
        <v>184</v>
      </c>
      <c r="B6" s="1249" t="s">
        <v>192</v>
      </c>
      <c r="C6" s="1255"/>
      <c r="D6" s="143"/>
      <c r="E6" s="143"/>
      <c r="F6" s="143"/>
      <c r="G6" s="1328" t="s">
        <v>684</v>
      </c>
      <c r="H6" s="214"/>
      <c r="I6" s="402" t="s">
        <v>0</v>
      </c>
      <c r="J6" s="215"/>
      <c r="K6" s="1262" t="s">
        <v>191</v>
      </c>
      <c r="L6" s="1263"/>
      <c r="M6" s="1262" t="s">
        <v>190</v>
      </c>
      <c r="N6" s="1263"/>
      <c r="O6" s="1262" t="s">
        <v>189</v>
      </c>
      <c r="P6" s="1263"/>
      <c r="Q6" s="1262" t="s">
        <v>188</v>
      </c>
      <c r="R6" s="1263"/>
      <c r="S6" s="1262" t="s">
        <v>187</v>
      </c>
      <c r="T6" s="1263"/>
      <c r="U6" s="1262" t="s">
        <v>186</v>
      </c>
      <c r="V6" s="1264"/>
      <c r="W6" s="1262" t="s">
        <v>679</v>
      </c>
      <c r="X6" s="1264"/>
      <c r="Y6" s="1262" t="s">
        <v>680</v>
      </c>
      <c r="Z6" s="1264"/>
      <c r="AA6" s="1262" t="s">
        <v>681</v>
      </c>
      <c r="AB6" s="1264"/>
      <c r="AC6" s="1326" t="s">
        <v>185</v>
      </c>
      <c r="AD6" s="1310" t="s">
        <v>184</v>
      </c>
      <c r="AE6" s="1311"/>
      <c r="AF6" s="63"/>
    </row>
    <row r="7" spans="1:35" ht="15.75" customHeight="1" x14ac:dyDescent="0.15">
      <c r="A7" s="54"/>
      <c r="B7" s="1256"/>
      <c r="C7" s="1257"/>
      <c r="D7" s="216" t="s">
        <v>0</v>
      </c>
      <c r="E7" s="216" t="s">
        <v>683</v>
      </c>
      <c r="F7" s="216" t="s">
        <v>682</v>
      </c>
      <c r="G7" s="1329"/>
      <c r="H7" s="404" t="s">
        <v>0</v>
      </c>
      <c r="I7" s="404" t="s">
        <v>146</v>
      </c>
      <c r="J7" s="404" t="s">
        <v>145</v>
      </c>
      <c r="K7" s="404" t="s">
        <v>0</v>
      </c>
      <c r="L7" s="217" t="s">
        <v>144</v>
      </c>
      <c r="M7" s="404" t="s">
        <v>0</v>
      </c>
      <c r="N7" s="217" t="s">
        <v>144</v>
      </c>
      <c r="O7" s="404" t="s">
        <v>0</v>
      </c>
      <c r="P7" s="217" t="s">
        <v>144</v>
      </c>
      <c r="Q7" s="404" t="s">
        <v>0</v>
      </c>
      <c r="R7" s="217" t="s">
        <v>144</v>
      </c>
      <c r="S7" s="404" t="s">
        <v>0</v>
      </c>
      <c r="T7" s="217" t="s">
        <v>144</v>
      </c>
      <c r="U7" s="404" t="s">
        <v>0</v>
      </c>
      <c r="V7" s="217" t="s">
        <v>144</v>
      </c>
      <c r="W7" s="404" t="s">
        <v>0</v>
      </c>
      <c r="X7" s="217" t="s">
        <v>144</v>
      </c>
      <c r="Y7" s="404" t="s">
        <v>0</v>
      </c>
      <c r="Z7" s="217" t="s">
        <v>144</v>
      </c>
      <c r="AA7" s="404" t="s">
        <v>0</v>
      </c>
      <c r="AB7" s="217" t="s">
        <v>144</v>
      </c>
      <c r="AC7" s="1327"/>
      <c r="AD7" s="138"/>
      <c r="AE7" s="54"/>
      <c r="AF7" s="74"/>
    </row>
    <row r="8" spans="1:35" ht="14.15" customHeight="1" x14ac:dyDescent="0.15">
      <c r="A8" s="17" t="s">
        <v>752</v>
      </c>
      <c r="B8" s="422">
        <v>2</v>
      </c>
      <c r="C8" s="218">
        <v>0</v>
      </c>
      <c r="D8" s="219">
        <v>26</v>
      </c>
      <c r="E8" s="219">
        <v>17</v>
      </c>
      <c r="F8" s="219">
        <v>4</v>
      </c>
      <c r="G8" s="219">
        <v>5</v>
      </c>
      <c r="H8" s="219">
        <v>432</v>
      </c>
      <c r="I8" s="219">
        <v>221</v>
      </c>
      <c r="J8" s="219">
        <v>211</v>
      </c>
      <c r="K8" s="219">
        <v>34</v>
      </c>
      <c r="L8" s="219">
        <v>19</v>
      </c>
      <c r="M8" s="219">
        <v>56</v>
      </c>
      <c r="N8" s="219">
        <v>26</v>
      </c>
      <c r="O8" s="219">
        <v>49</v>
      </c>
      <c r="P8" s="219">
        <v>26</v>
      </c>
      <c r="Q8" s="219">
        <v>42</v>
      </c>
      <c r="R8" s="219">
        <v>19</v>
      </c>
      <c r="S8" s="219">
        <v>47</v>
      </c>
      <c r="T8" s="219">
        <v>25</v>
      </c>
      <c r="U8" s="219">
        <v>55</v>
      </c>
      <c r="V8" s="219">
        <v>27</v>
      </c>
      <c r="W8" s="219">
        <v>55</v>
      </c>
      <c r="X8" s="219">
        <v>27</v>
      </c>
      <c r="Y8" s="219">
        <v>46</v>
      </c>
      <c r="Z8" s="219">
        <v>32</v>
      </c>
      <c r="AA8" s="219">
        <v>48</v>
      </c>
      <c r="AB8" s="219">
        <v>20</v>
      </c>
      <c r="AC8" s="219">
        <v>4</v>
      </c>
      <c r="AD8" s="1306" t="s">
        <v>752</v>
      </c>
      <c r="AE8" s="1307"/>
      <c r="AF8" s="63"/>
    </row>
    <row r="9" spans="1:35" ht="14.15" customHeight="1" x14ac:dyDescent="0.15">
      <c r="A9" s="18" t="s">
        <v>751</v>
      </c>
      <c r="B9" s="66">
        <v>2</v>
      </c>
      <c r="C9" s="220">
        <v>0</v>
      </c>
      <c r="D9" s="66">
        <v>27</v>
      </c>
      <c r="E9" s="66">
        <v>17</v>
      </c>
      <c r="F9" s="66">
        <v>4</v>
      </c>
      <c r="G9" s="66">
        <v>6</v>
      </c>
      <c r="H9" s="66">
        <v>422</v>
      </c>
      <c r="I9" s="66">
        <v>225</v>
      </c>
      <c r="J9" s="66">
        <v>197</v>
      </c>
      <c r="K9" s="66">
        <v>38</v>
      </c>
      <c r="L9" s="66">
        <v>22</v>
      </c>
      <c r="M9" s="66">
        <v>35</v>
      </c>
      <c r="N9" s="66">
        <v>20</v>
      </c>
      <c r="O9" s="66">
        <v>57</v>
      </c>
      <c r="P9" s="66">
        <v>26</v>
      </c>
      <c r="Q9" s="66">
        <v>47</v>
      </c>
      <c r="R9" s="66">
        <v>25</v>
      </c>
      <c r="S9" s="66">
        <v>42</v>
      </c>
      <c r="T9" s="66">
        <v>19</v>
      </c>
      <c r="U9" s="66">
        <v>46</v>
      </c>
      <c r="V9" s="66">
        <v>26</v>
      </c>
      <c r="W9" s="66">
        <v>54</v>
      </c>
      <c r="X9" s="66">
        <v>26</v>
      </c>
      <c r="Y9" s="66">
        <v>57</v>
      </c>
      <c r="Z9" s="66">
        <v>29</v>
      </c>
      <c r="AA9" s="66">
        <v>46</v>
      </c>
      <c r="AB9" s="66">
        <v>32</v>
      </c>
      <c r="AC9" s="66">
        <v>7</v>
      </c>
      <c r="AD9" s="1308" t="s">
        <v>751</v>
      </c>
      <c r="AE9" s="1309"/>
      <c r="AF9" s="73"/>
    </row>
    <row r="10" spans="1:35" x14ac:dyDescent="0.15">
      <c r="A10" s="153"/>
      <c r="B10" s="397"/>
      <c r="C10" s="221"/>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143"/>
    </row>
    <row r="11" spans="1:35" x14ac:dyDescent="0.15">
      <c r="A11" s="155" t="s">
        <v>731</v>
      </c>
      <c r="B11" s="223">
        <v>2</v>
      </c>
      <c r="C11" s="224">
        <v>0</v>
      </c>
      <c r="D11" s="225">
        <v>27</v>
      </c>
      <c r="E11" s="225">
        <v>17</v>
      </c>
      <c r="F11" s="225">
        <v>4</v>
      </c>
      <c r="G11" s="225">
        <v>6</v>
      </c>
      <c r="H11" s="225">
        <v>422</v>
      </c>
      <c r="I11" s="225">
        <v>225</v>
      </c>
      <c r="J11" s="225">
        <v>197</v>
      </c>
      <c r="K11" s="225">
        <v>38</v>
      </c>
      <c r="L11" s="225">
        <v>22</v>
      </c>
      <c r="M11" s="225">
        <v>35</v>
      </c>
      <c r="N11" s="225">
        <v>20</v>
      </c>
      <c r="O11" s="225">
        <v>57</v>
      </c>
      <c r="P11" s="225">
        <v>26</v>
      </c>
      <c r="Q11" s="225">
        <v>47</v>
      </c>
      <c r="R11" s="225">
        <v>25</v>
      </c>
      <c r="S11" s="225">
        <v>42</v>
      </c>
      <c r="T11" s="225">
        <v>19</v>
      </c>
      <c r="U11" s="225">
        <v>46</v>
      </c>
      <c r="V11" s="225">
        <v>26</v>
      </c>
      <c r="W11" s="225">
        <v>54</v>
      </c>
      <c r="X11" s="225">
        <v>26</v>
      </c>
      <c r="Y11" s="225">
        <v>57</v>
      </c>
      <c r="Z11" s="225">
        <v>29</v>
      </c>
      <c r="AA11" s="225">
        <v>46</v>
      </c>
      <c r="AB11" s="225">
        <v>32</v>
      </c>
      <c r="AC11" s="225">
        <v>7</v>
      </c>
      <c r="AD11" s="226" t="s">
        <v>731</v>
      </c>
      <c r="AE11" s="73"/>
      <c r="AF11" s="73"/>
    </row>
    <row r="12" spans="1:35" x14ac:dyDescent="0.15">
      <c r="A12" s="157" t="s">
        <v>119</v>
      </c>
      <c r="B12" s="422">
        <v>1</v>
      </c>
      <c r="C12" s="221">
        <v>0</v>
      </c>
      <c r="D12" s="219">
        <v>5</v>
      </c>
      <c r="E12" s="219">
        <v>1</v>
      </c>
      <c r="F12" s="219">
        <v>4</v>
      </c>
      <c r="G12" s="219">
        <v>0</v>
      </c>
      <c r="H12" s="219">
        <v>25</v>
      </c>
      <c r="I12" s="219">
        <v>11</v>
      </c>
      <c r="J12" s="219">
        <v>14</v>
      </c>
      <c r="K12" s="219">
        <v>2</v>
      </c>
      <c r="L12" s="219">
        <v>1</v>
      </c>
      <c r="M12" s="219">
        <v>3</v>
      </c>
      <c r="N12" s="219">
        <v>1</v>
      </c>
      <c r="O12" s="219">
        <v>2</v>
      </c>
      <c r="P12" s="219">
        <v>0</v>
      </c>
      <c r="Q12" s="219">
        <v>3</v>
      </c>
      <c r="R12" s="219">
        <v>2</v>
      </c>
      <c r="S12" s="219">
        <v>2</v>
      </c>
      <c r="T12" s="219">
        <v>1</v>
      </c>
      <c r="U12" s="219">
        <v>2</v>
      </c>
      <c r="V12" s="219">
        <v>2</v>
      </c>
      <c r="W12" s="219">
        <v>4</v>
      </c>
      <c r="X12" s="219">
        <v>1</v>
      </c>
      <c r="Y12" s="219">
        <v>3</v>
      </c>
      <c r="Z12" s="219">
        <v>0</v>
      </c>
      <c r="AA12" s="219">
        <v>4</v>
      </c>
      <c r="AB12" s="219">
        <v>3</v>
      </c>
      <c r="AC12" s="219">
        <v>0</v>
      </c>
      <c r="AD12" s="227" t="s">
        <v>708</v>
      </c>
      <c r="AE12" s="73"/>
      <c r="AF12" s="73"/>
    </row>
    <row r="13" spans="1:35" ht="12" thickBot="1" x14ac:dyDescent="0.2">
      <c r="A13" s="157" t="s">
        <v>707</v>
      </c>
      <c r="B13" s="228">
        <v>1</v>
      </c>
      <c r="C13" s="221">
        <v>0</v>
      </c>
      <c r="D13" s="11">
        <v>22</v>
      </c>
      <c r="E13" s="228">
        <v>16</v>
      </c>
      <c r="F13" s="228">
        <v>0</v>
      </c>
      <c r="G13" s="228">
        <v>6</v>
      </c>
      <c r="H13" s="229">
        <v>397</v>
      </c>
      <c r="I13" s="229">
        <v>214</v>
      </c>
      <c r="J13" s="229">
        <v>183</v>
      </c>
      <c r="K13" s="228">
        <v>36</v>
      </c>
      <c r="L13" s="228">
        <v>21</v>
      </c>
      <c r="M13" s="228">
        <v>32</v>
      </c>
      <c r="N13" s="228">
        <v>19</v>
      </c>
      <c r="O13" s="228">
        <v>55</v>
      </c>
      <c r="P13" s="228">
        <v>26</v>
      </c>
      <c r="Q13" s="228">
        <v>44</v>
      </c>
      <c r="R13" s="228">
        <v>23</v>
      </c>
      <c r="S13" s="228">
        <v>40</v>
      </c>
      <c r="T13" s="228">
        <v>18</v>
      </c>
      <c r="U13" s="228">
        <v>44</v>
      </c>
      <c r="V13" s="228">
        <v>24</v>
      </c>
      <c r="W13" s="228">
        <v>50</v>
      </c>
      <c r="X13" s="228">
        <v>25</v>
      </c>
      <c r="Y13" s="228">
        <v>54</v>
      </c>
      <c r="Z13" s="228">
        <v>29</v>
      </c>
      <c r="AA13" s="228">
        <v>42</v>
      </c>
      <c r="AB13" s="228">
        <v>29</v>
      </c>
      <c r="AC13" s="228">
        <v>7</v>
      </c>
      <c r="AD13" s="52" t="s">
        <v>709</v>
      </c>
      <c r="AE13" s="42"/>
      <c r="AF13" s="74"/>
    </row>
    <row r="14" spans="1:35" x14ac:dyDescent="0.15">
      <c r="A14" s="202"/>
      <c r="B14" s="202"/>
      <c r="C14" s="230"/>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row>
    <row r="15" spans="1:35" x14ac:dyDescent="0.15">
      <c r="A15" s="74"/>
      <c r="B15" s="74"/>
      <c r="C15" s="231"/>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1:35" x14ac:dyDescent="0.15">
      <c r="A16" s="74"/>
      <c r="B16" s="74"/>
      <c r="C16" s="231"/>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3" x14ac:dyDescent="0.15">
      <c r="A17" s="74"/>
      <c r="B17" s="74"/>
      <c r="C17" s="231"/>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row>
    <row r="18" spans="1:33" x14ac:dyDescent="0.15">
      <c r="A18" s="74"/>
      <c r="B18" s="74"/>
      <c r="C18" s="231"/>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row>
    <row r="19" spans="1:33" x14ac:dyDescent="0.15">
      <c r="A19" s="74"/>
      <c r="B19" s="74"/>
      <c r="C19" s="231"/>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row>
    <row r="20" spans="1:33" x14ac:dyDescent="0.15">
      <c r="A20" s="74"/>
      <c r="B20" s="74"/>
      <c r="C20" s="231"/>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row>
    <row r="21" spans="1:33" ht="12" thickBot="1" x14ac:dyDescent="0.2">
      <c r="A21" s="41" t="s">
        <v>228</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74"/>
    </row>
    <row r="22" spans="1:33" ht="13" x14ac:dyDescent="0.2">
      <c r="B22" s="232"/>
      <c r="C22" s="233"/>
      <c r="D22" s="233"/>
      <c r="E22" s="233"/>
      <c r="F22" s="233"/>
      <c r="G22" s="233"/>
      <c r="H22" s="233"/>
      <c r="I22" s="234" t="s">
        <v>227</v>
      </c>
      <c r="J22" s="233"/>
      <c r="K22" s="233"/>
      <c r="L22" s="233"/>
      <c r="M22" s="233"/>
      <c r="N22" s="234" t="s">
        <v>226</v>
      </c>
      <c r="O22" s="234"/>
      <c r="P22" s="234"/>
      <c r="Q22" s="233"/>
      <c r="R22" s="233"/>
      <c r="S22" s="233"/>
      <c r="T22" s="233"/>
      <c r="U22" s="1271" t="s">
        <v>225</v>
      </c>
      <c r="V22" s="1321"/>
      <c r="W22" s="1321"/>
      <c r="X22" s="1321"/>
      <c r="Y22" s="1322"/>
      <c r="Z22" s="1258" t="s">
        <v>224</v>
      </c>
      <c r="AA22" s="1323"/>
      <c r="AB22" s="143"/>
      <c r="AD22" s="74"/>
    </row>
    <row r="23" spans="1:33" ht="17.25" customHeight="1" x14ac:dyDescent="0.15">
      <c r="A23" s="212" t="s">
        <v>184</v>
      </c>
      <c r="B23" s="232"/>
      <c r="C23" s="235" t="s">
        <v>0</v>
      </c>
      <c r="D23" s="233"/>
      <c r="E23" s="1262" t="s">
        <v>687</v>
      </c>
      <c r="F23" s="1263"/>
      <c r="G23" s="1262" t="s">
        <v>222</v>
      </c>
      <c r="H23" s="1264"/>
      <c r="I23" s="1262" t="s">
        <v>688</v>
      </c>
      <c r="J23" s="1263"/>
      <c r="K23" s="1262" t="s">
        <v>220</v>
      </c>
      <c r="L23" s="1264"/>
      <c r="M23" s="1262" t="s">
        <v>689</v>
      </c>
      <c r="N23" s="1263"/>
      <c r="O23" s="1262" t="s">
        <v>218</v>
      </c>
      <c r="P23" s="1264"/>
      <c r="Q23" s="1269" t="s">
        <v>217</v>
      </c>
      <c r="R23" s="1270"/>
      <c r="S23" s="1262" t="s">
        <v>690</v>
      </c>
      <c r="T23" s="1264"/>
      <c r="U23" s="1267" t="s">
        <v>215</v>
      </c>
      <c r="V23" s="1268"/>
      <c r="W23" s="1265" t="s">
        <v>214</v>
      </c>
      <c r="X23" s="236" t="s">
        <v>213</v>
      </c>
      <c r="Y23" s="236" t="s">
        <v>212</v>
      </c>
      <c r="Z23" s="1324"/>
      <c r="AA23" s="1325"/>
      <c r="AB23" s="1310" t="s">
        <v>184</v>
      </c>
      <c r="AC23" s="1311"/>
      <c r="AD23" s="63"/>
    </row>
    <row r="24" spans="1:33" x14ac:dyDescent="0.15">
      <c r="A24" s="54"/>
      <c r="B24" s="404" t="s">
        <v>0</v>
      </c>
      <c r="C24" s="404" t="s">
        <v>146</v>
      </c>
      <c r="D24" s="404" t="s">
        <v>145</v>
      </c>
      <c r="E24" s="404" t="s">
        <v>0</v>
      </c>
      <c r="F24" s="237" t="s">
        <v>144</v>
      </c>
      <c r="G24" s="404" t="s">
        <v>0</v>
      </c>
      <c r="H24" s="237" t="s">
        <v>144</v>
      </c>
      <c r="I24" s="404" t="s">
        <v>0</v>
      </c>
      <c r="J24" s="237" t="s">
        <v>144</v>
      </c>
      <c r="K24" s="404" t="s">
        <v>0</v>
      </c>
      <c r="L24" s="237" t="s">
        <v>144</v>
      </c>
      <c r="M24" s="404" t="s">
        <v>0</v>
      </c>
      <c r="N24" s="237" t="s">
        <v>144</v>
      </c>
      <c r="O24" s="404" t="s">
        <v>0</v>
      </c>
      <c r="P24" s="237" t="s">
        <v>144</v>
      </c>
      <c r="Q24" s="404" t="s">
        <v>209</v>
      </c>
      <c r="R24" s="237" t="s">
        <v>144</v>
      </c>
      <c r="S24" s="404" t="s">
        <v>0</v>
      </c>
      <c r="T24" s="238" t="s">
        <v>210</v>
      </c>
      <c r="U24" s="401" t="s">
        <v>209</v>
      </c>
      <c r="V24" s="217" t="s">
        <v>208</v>
      </c>
      <c r="W24" s="1266"/>
      <c r="X24" s="238" t="s">
        <v>207</v>
      </c>
      <c r="Y24" s="238" t="s">
        <v>206</v>
      </c>
      <c r="Z24" s="404" t="s">
        <v>0</v>
      </c>
      <c r="AA24" s="238" t="s">
        <v>144</v>
      </c>
      <c r="AB24" s="138"/>
      <c r="AC24" s="54"/>
      <c r="AD24" s="74"/>
      <c r="AG24" s="150"/>
    </row>
    <row r="25" spans="1:33" x14ac:dyDescent="0.15">
      <c r="A25" s="17" t="s">
        <v>752</v>
      </c>
      <c r="B25" s="148">
        <v>55</v>
      </c>
      <c r="C25" s="148">
        <v>28</v>
      </c>
      <c r="D25" s="148">
        <v>27</v>
      </c>
      <c r="E25" s="148">
        <v>2</v>
      </c>
      <c r="F25" s="148">
        <v>2</v>
      </c>
      <c r="G25" s="148">
        <v>1</v>
      </c>
      <c r="H25" s="148">
        <v>1</v>
      </c>
      <c r="I25" s="148">
        <v>4</v>
      </c>
      <c r="J25" s="148">
        <v>3</v>
      </c>
      <c r="K25" s="148">
        <v>1</v>
      </c>
      <c r="L25" s="148">
        <v>1</v>
      </c>
      <c r="M25" s="148">
        <v>37</v>
      </c>
      <c r="N25" s="148">
        <v>18</v>
      </c>
      <c r="O25" s="148">
        <v>4</v>
      </c>
      <c r="P25" s="148">
        <v>0</v>
      </c>
      <c r="Q25" s="148">
        <v>2</v>
      </c>
      <c r="R25" s="148">
        <v>0</v>
      </c>
      <c r="S25" s="148">
        <v>4</v>
      </c>
      <c r="T25" s="148">
        <v>3</v>
      </c>
      <c r="U25" s="148">
        <v>0</v>
      </c>
      <c r="V25" s="148">
        <v>0</v>
      </c>
      <c r="W25" s="148">
        <v>0</v>
      </c>
      <c r="X25" s="148">
        <v>0</v>
      </c>
      <c r="Y25" s="148">
        <v>1</v>
      </c>
      <c r="Z25" s="148">
        <v>12</v>
      </c>
      <c r="AA25" s="148">
        <v>4</v>
      </c>
      <c r="AB25" s="1306" t="s">
        <v>752</v>
      </c>
      <c r="AC25" s="1307"/>
      <c r="AD25" s="63"/>
      <c r="AG25" s="150"/>
    </row>
    <row r="26" spans="1:33" x14ac:dyDescent="0.15">
      <c r="A26" s="37" t="s">
        <v>751</v>
      </c>
      <c r="B26" s="66">
        <v>57</v>
      </c>
      <c r="C26" s="239">
        <v>31</v>
      </c>
      <c r="D26" s="66">
        <v>26</v>
      </c>
      <c r="E26" s="66">
        <v>2</v>
      </c>
      <c r="F26" s="66">
        <v>2</v>
      </c>
      <c r="G26" s="66">
        <v>1</v>
      </c>
      <c r="H26" s="66">
        <v>0</v>
      </c>
      <c r="I26" s="66">
        <v>4</v>
      </c>
      <c r="J26" s="66">
        <v>4</v>
      </c>
      <c r="K26" s="66">
        <v>1</v>
      </c>
      <c r="L26" s="66">
        <v>1</v>
      </c>
      <c r="M26" s="66">
        <v>38</v>
      </c>
      <c r="N26" s="66">
        <v>20</v>
      </c>
      <c r="O26" s="66">
        <v>4</v>
      </c>
      <c r="P26" s="66">
        <v>0</v>
      </c>
      <c r="Q26" s="66">
        <v>2</v>
      </c>
      <c r="R26" s="66">
        <v>0</v>
      </c>
      <c r="S26" s="66">
        <v>5</v>
      </c>
      <c r="T26" s="66">
        <v>4</v>
      </c>
      <c r="U26" s="66">
        <v>0</v>
      </c>
      <c r="V26" s="66">
        <v>0</v>
      </c>
      <c r="W26" s="66">
        <v>0</v>
      </c>
      <c r="X26" s="66">
        <v>1</v>
      </c>
      <c r="Y26" s="66">
        <v>0</v>
      </c>
      <c r="Z26" s="66">
        <v>12</v>
      </c>
      <c r="AA26" s="66">
        <v>3</v>
      </c>
      <c r="AB26" s="1308" t="s">
        <v>751</v>
      </c>
      <c r="AC26" s="1309"/>
      <c r="AD26" s="73"/>
    </row>
    <row r="27" spans="1:33" x14ac:dyDescent="0.15">
      <c r="A27" s="155" t="s">
        <v>205</v>
      </c>
      <c r="B27" s="74"/>
      <c r="C27" s="39"/>
      <c r="AB27" s="143"/>
    </row>
    <row r="28" spans="1:33" x14ac:dyDescent="0.15">
      <c r="A28" s="155" t="s">
        <v>731</v>
      </c>
      <c r="B28" s="151">
        <v>57</v>
      </c>
      <c r="C28" s="151">
        <v>31</v>
      </c>
      <c r="D28" s="151">
        <v>26</v>
      </c>
      <c r="E28" s="151">
        <v>2</v>
      </c>
      <c r="F28" s="151">
        <v>2</v>
      </c>
      <c r="G28" s="151">
        <v>1</v>
      </c>
      <c r="H28" s="151">
        <v>0</v>
      </c>
      <c r="I28" s="151">
        <v>4</v>
      </c>
      <c r="J28" s="151">
        <v>4</v>
      </c>
      <c r="K28" s="151">
        <v>1</v>
      </c>
      <c r="L28" s="151">
        <v>1</v>
      </c>
      <c r="M28" s="151">
        <v>38</v>
      </c>
      <c r="N28" s="151">
        <v>20</v>
      </c>
      <c r="O28" s="151">
        <v>4</v>
      </c>
      <c r="P28" s="151">
        <v>0</v>
      </c>
      <c r="Q28" s="151">
        <v>2</v>
      </c>
      <c r="R28" s="151">
        <v>0</v>
      </c>
      <c r="S28" s="151">
        <v>5</v>
      </c>
      <c r="T28" s="151">
        <v>4</v>
      </c>
      <c r="U28" s="151">
        <v>0</v>
      </c>
      <c r="V28" s="151">
        <v>0</v>
      </c>
      <c r="W28" s="151">
        <v>0</v>
      </c>
      <c r="X28" s="151">
        <v>1</v>
      </c>
      <c r="Y28" s="151">
        <v>0</v>
      </c>
      <c r="Z28" s="151">
        <v>12</v>
      </c>
      <c r="AA28" s="151">
        <v>3</v>
      </c>
      <c r="AB28" s="226" t="s">
        <v>731</v>
      </c>
      <c r="AC28" s="73"/>
      <c r="AD28" s="73"/>
    </row>
    <row r="29" spans="1:33" x14ac:dyDescent="0.15">
      <c r="A29" s="157" t="s">
        <v>119</v>
      </c>
      <c r="B29" s="159">
        <v>16</v>
      </c>
      <c r="C29" s="159">
        <v>10</v>
      </c>
      <c r="D29" s="159">
        <v>6</v>
      </c>
      <c r="E29" s="160">
        <v>1</v>
      </c>
      <c r="F29" s="160">
        <v>1</v>
      </c>
      <c r="G29" s="160">
        <v>1</v>
      </c>
      <c r="H29" s="160">
        <v>0</v>
      </c>
      <c r="I29" s="160">
        <v>1</v>
      </c>
      <c r="J29" s="160">
        <v>1</v>
      </c>
      <c r="K29" s="160">
        <v>1</v>
      </c>
      <c r="L29" s="160">
        <v>1</v>
      </c>
      <c r="M29" s="160">
        <v>9</v>
      </c>
      <c r="N29" s="160">
        <v>7</v>
      </c>
      <c r="O29" s="160">
        <v>2</v>
      </c>
      <c r="P29" s="160">
        <v>0</v>
      </c>
      <c r="Q29" s="240">
        <v>1</v>
      </c>
      <c r="R29" s="240">
        <v>0</v>
      </c>
      <c r="S29" s="240">
        <v>0</v>
      </c>
      <c r="T29" s="240">
        <v>0</v>
      </c>
      <c r="U29" s="240">
        <v>0</v>
      </c>
      <c r="V29" s="240">
        <v>0</v>
      </c>
      <c r="W29" s="92">
        <v>0</v>
      </c>
      <c r="X29" s="160">
        <v>0</v>
      </c>
      <c r="Y29" s="240">
        <v>0</v>
      </c>
      <c r="Z29" s="160">
        <v>0</v>
      </c>
      <c r="AA29" s="160">
        <v>0</v>
      </c>
      <c r="AB29" s="52" t="s">
        <v>706</v>
      </c>
    </row>
    <row r="30" spans="1:33" ht="12" thickBot="1" x14ac:dyDescent="0.2">
      <c r="A30" s="167" t="s">
        <v>707</v>
      </c>
      <c r="B30" s="170">
        <v>41</v>
      </c>
      <c r="C30" s="170">
        <v>21</v>
      </c>
      <c r="D30" s="170">
        <v>20</v>
      </c>
      <c r="E30" s="168">
        <v>1</v>
      </c>
      <c r="F30" s="168">
        <v>1</v>
      </c>
      <c r="G30" s="168">
        <v>0</v>
      </c>
      <c r="H30" s="168">
        <v>0</v>
      </c>
      <c r="I30" s="168">
        <v>3</v>
      </c>
      <c r="J30" s="168">
        <v>3</v>
      </c>
      <c r="K30" s="168">
        <v>0</v>
      </c>
      <c r="L30" s="168">
        <v>0</v>
      </c>
      <c r="M30" s="168">
        <v>29</v>
      </c>
      <c r="N30" s="168">
        <v>13</v>
      </c>
      <c r="O30" s="168">
        <v>2</v>
      </c>
      <c r="P30" s="168">
        <v>0</v>
      </c>
      <c r="Q30" s="241">
        <v>1</v>
      </c>
      <c r="R30" s="241">
        <v>0</v>
      </c>
      <c r="S30" s="241">
        <v>5</v>
      </c>
      <c r="T30" s="241">
        <v>4</v>
      </c>
      <c r="U30" s="241">
        <v>0</v>
      </c>
      <c r="V30" s="241">
        <v>0</v>
      </c>
      <c r="W30" s="171">
        <v>0</v>
      </c>
      <c r="X30" s="168">
        <v>1</v>
      </c>
      <c r="Y30" s="241">
        <v>0</v>
      </c>
      <c r="Z30" s="168">
        <v>12</v>
      </c>
      <c r="AA30" s="242">
        <v>3</v>
      </c>
      <c r="AB30" s="167" t="s">
        <v>707</v>
      </c>
      <c r="AC30" s="42"/>
    </row>
    <row r="31" spans="1:33" x14ac:dyDescent="0.15">
      <c r="A31" s="53"/>
      <c r="B31" s="159"/>
      <c r="C31" s="159"/>
      <c r="D31" s="159"/>
      <c r="E31" s="160"/>
      <c r="F31" s="160"/>
      <c r="G31" s="160"/>
      <c r="H31" s="160"/>
      <c r="I31" s="160"/>
      <c r="J31" s="160"/>
      <c r="K31" s="160"/>
      <c r="L31" s="160"/>
      <c r="M31" s="160"/>
      <c r="N31" s="160"/>
      <c r="O31" s="160"/>
      <c r="P31" s="160"/>
      <c r="Q31" s="240"/>
      <c r="R31" s="240"/>
      <c r="S31" s="240"/>
      <c r="T31" s="240"/>
      <c r="U31" s="240"/>
      <c r="V31" s="240"/>
      <c r="W31" s="92"/>
      <c r="X31" s="160"/>
      <c r="Y31" s="240"/>
      <c r="Z31" s="160"/>
      <c r="AA31" s="160"/>
      <c r="AB31" s="53"/>
    </row>
    <row r="32" spans="1:33" x14ac:dyDescent="0.15">
      <c r="A32" s="53"/>
      <c r="B32" s="159"/>
      <c r="C32" s="159"/>
      <c r="D32" s="159"/>
      <c r="E32" s="160"/>
      <c r="F32" s="160"/>
      <c r="G32" s="160"/>
      <c r="H32" s="160"/>
      <c r="I32" s="160"/>
      <c r="J32" s="160"/>
      <c r="K32" s="160"/>
      <c r="L32" s="160"/>
      <c r="M32" s="160"/>
      <c r="N32" s="160"/>
      <c r="O32" s="160"/>
      <c r="P32" s="160"/>
      <c r="Q32" s="240"/>
      <c r="R32" s="240"/>
      <c r="S32" s="240"/>
      <c r="T32" s="240"/>
      <c r="U32" s="240"/>
      <c r="V32" s="240"/>
      <c r="W32" s="92"/>
      <c r="X32" s="160"/>
      <c r="Y32" s="240"/>
      <c r="Z32" s="160"/>
      <c r="AA32" s="160"/>
      <c r="AB32" s="53"/>
    </row>
    <row r="33" spans="1:35" x14ac:dyDescent="0.15">
      <c r="A33" s="53"/>
      <c r="B33" s="159"/>
      <c r="C33" s="159"/>
      <c r="D33" s="159"/>
      <c r="E33" s="160"/>
      <c r="F33" s="160"/>
      <c r="G33" s="160"/>
      <c r="H33" s="160"/>
      <c r="I33" s="160"/>
      <c r="J33" s="160"/>
      <c r="K33" s="160"/>
      <c r="L33" s="160"/>
      <c r="M33" s="160"/>
      <c r="N33" s="160"/>
      <c r="O33" s="160"/>
      <c r="P33" s="160"/>
      <c r="Q33" s="240"/>
      <c r="R33" s="240"/>
      <c r="S33" s="240"/>
      <c r="T33" s="240"/>
      <c r="U33" s="240"/>
      <c r="V33" s="240"/>
      <c r="W33" s="92"/>
      <c r="X33" s="160"/>
      <c r="Y33" s="240"/>
      <c r="Z33" s="160"/>
      <c r="AA33" s="160"/>
      <c r="AB33" s="53"/>
    </row>
    <row r="34" spans="1:35" x14ac:dyDescent="0.15">
      <c r="A34" s="53"/>
      <c r="B34" s="159"/>
      <c r="C34" s="159"/>
      <c r="D34" s="159"/>
      <c r="E34" s="160"/>
      <c r="F34" s="160"/>
      <c r="G34" s="160"/>
      <c r="H34" s="160"/>
      <c r="I34" s="160"/>
      <c r="J34" s="160"/>
      <c r="K34" s="160"/>
      <c r="L34" s="160"/>
      <c r="M34" s="160"/>
      <c r="N34" s="160"/>
      <c r="O34" s="160"/>
      <c r="P34" s="160"/>
      <c r="Q34" s="240"/>
      <c r="R34" s="240"/>
      <c r="S34" s="240"/>
      <c r="T34" s="240"/>
      <c r="U34" s="240"/>
      <c r="V34" s="240"/>
      <c r="W34" s="92"/>
      <c r="X34" s="160"/>
      <c r="Y34" s="240"/>
      <c r="Z34" s="160"/>
      <c r="AA34" s="160"/>
      <c r="AB34" s="53"/>
    </row>
    <row r="35" spans="1:35" x14ac:dyDescent="0.15">
      <c r="A35" s="53"/>
      <c r="B35" s="159"/>
      <c r="C35" s="159"/>
      <c r="D35" s="159"/>
      <c r="E35" s="160"/>
      <c r="F35" s="160"/>
      <c r="G35" s="160"/>
      <c r="H35" s="160"/>
      <c r="I35" s="160"/>
      <c r="J35" s="160"/>
      <c r="K35" s="160"/>
      <c r="L35" s="160"/>
      <c r="M35" s="160"/>
      <c r="N35" s="160"/>
      <c r="O35" s="160"/>
      <c r="P35" s="160"/>
      <c r="Q35" s="240"/>
      <c r="R35" s="240"/>
      <c r="S35" s="240"/>
      <c r="T35" s="240"/>
      <c r="U35" s="240"/>
      <c r="V35" s="240"/>
      <c r="W35" s="92"/>
      <c r="X35" s="160"/>
      <c r="Y35" s="240"/>
      <c r="Z35" s="160"/>
      <c r="AA35" s="160"/>
      <c r="AB35" s="53"/>
    </row>
    <row r="36" spans="1:35" x14ac:dyDescent="0.15">
      <c r="A36" s="53"/>
      <c r="B36" s="159"/>
      <c r="C36" s="159"/>
      <c r="D36" s="159"/>
      <c r="E36" s="160"/>
      <c r="F36" s="160"/>
      <c r="G36" s="160"/>
      <c r="H36" s="160"/>
      <c r="I36" s="160"/>
      <c r="J36" s="160"/>
      <c r="K36" s="160"/>
      <c r="L36" s="160"/>
      <c r="M36" s="160"/>
      <c r="N36" s="160"/>
      <c r="O36" s="160"/>
      <c r="P36" s="160"/>
      <c r="Q36" s="240"/>
      <c r="R36" s="240"/>
      <c r="S36" s="240"/>
      <c r="T36" s="240"/>
      <c r="U36" s="240"/>
      <c r="V36" s="240"/>
      <c r="W36" s="92"/>
      <c r="X36" s="160"/>
      <c r="Y36" s="240"/>
      <c r="Z36" s="160"/>
      <c r="AA36" s="160"/>
      <c r="AB36" s="53"/>
    </row>
    <row r="37" spans="1:35" x14ac:dyDescent="0.15">
      <c r="A37" s="53"/>
      <c r="B37" s="159"/>
      <c r="C37" s="159"/>
      <c r="D37" s="159"/>
      <c r="E37" s="160"/>
      <c r="F37" s="160"/>
      <c r="G37" s="160"/>
      <c r="H37" s="160"/>
      <c r="I37" s="160"/>
      <c r="J37" s="160"/>
      <c r="K37" s="160"/>
      <c r="L37" s="160"/>
      <c r="M37" s="160"/>
      <c r="N37" s="160"/>
      <c r="O37" s="160"/>
      <c r="P37" s="160"/>
      <c r="Q37" s="240"/>
      <c r="R37" s="240"/>
      <c r="S37" s="240"/>
      <c r="T37" s="240"/>
      <c r="U37" s="240"/>
      <c r="V37" s="240"/>
      <c r="W37" s="92"/>
      <c r="X37" s="160"/>
      <c r="Y37" s="240"/>
      <c r="Z37" s="160"/>
      <c r="AA37" s="160"/>
      <c r="AB37" s="53"/>
    </row>
    <row r="39" spans="1:35" ht="12" thickBot="1" x14ac:dyDescent="0.2">
      <c r="A39" s="243" t="s">
        <v>273</v>
      </c>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row>
    <row r="40" spans="1:35" ht="13.5" customHeight="1" x14ac:dyDescent="0.15">
      <c r="A40" s="245"/>
      <c r="B40" s="246"/>
      <c r="C40" s="245"/>
      <c r="D40" s="245"/>
      <c r="E40" s="1274" t="s">
        <v>238</v>
      </c>
      <c r="F40" s="1275"/>
      <c r="G40" s="1275"/>
      <c r="H40" s="1275"/>
      <c r="I40" s="1275"/>
      <c r="J40" s="1276"/>
      <c r="K40" s="1274" t="s">
        <v>237</v>
      </c>
      <c r="L40" s="1275"/>
      <c r="M40" s="1275"/>
      <c r="N40" s="1275"/>
      <c r="O40" s="1275"/>
      <c r="P40" s="1275"/>
      <c r="Q40" s="1275"/>
      <c r="R40" s="1275"/>
      <c r="S40" s="1275"/>
      <c r="T40" s="1275"/>
      <c r="U40" s="1275"/>
      <c r="V40" s="1275"/>
      <c r="W40" s="1275"/>
      <c r="X40" s="1275"/>
      <c r="Y40" s="1275"/>
      <c r="Z40" s="1275"/>
      <c r="AA40" s="1275"/>
      <c r="AB40" s="1275"/>
      <c r="AC40" s="1275"/>
      <c r="AD40" s="1275"/>
      <c r="AE40" s="1275"/>
      <c r="AF40" s="1275"/>
      <c r="AG40" s="1275"/>
      <c r="AH40" s="1276"/>
      <c r="AI40" s="246"/>
    </row>
    <row r="41" spans="1:35" ht="32.25" customHeight="1" x14ac:dyDescent="0.15">
      <c r="A41" s="247" t="s">
        <v>184</v>
      </c>
      <c r="B41" s="248"/>
      <c r="C41" s="249" t="s">
        <v>0</v>
      </c>
      <c r="D41" s="250"/>
      <c r="E41" s="1280" t="s">
        <v>692</v>
      </c>
      <c r="F41" s="1281"/>
      <c r="G41" s="1282"/>
      <c r="H41" s="1280" t="s">
        <v>686</v>
      </c>
      <c r="I41" s="1281"/>
      <c r="J41" s="1282"/>
      <c r="K41" s="1318" t="s">
        <v>642</v>
      </c>
      <c r="L41" s="1319"/>
      <c r="M41" s="1320"/>
      <c r="N41" s="1280" t="s">
        <v>692</v>
      </c>
      <c r="O41" s="1281"/>
      <c r="P41" s="1282"/>
      <c r="Q41" s="1312" t="s">
        <v>701</v>
      </c>
      <c r="R41" s="1313"/>
      <c r="S41" s="1314"/>
      <c r="T41" s="1280" t="s">
        <v>693</v>
      </c>
      <c r="U41" s="1281"/>
      <c r="V41" s="1282"/>
      <c r="W41" s="1280" t="s">
        <v>694</v>
      </c>
      <c r="X41" s="1281"/>
      <c r="Y41" s="1282"/>
      <c r="Z41" s="1315" t="s">
        <v>696</v>
      </c>
      <c r="AA41" s="1316"/>
      <c r="AB41" s="1317"/>
      <c r="AC41" s="248"/>
      <c r="AD41" s="251" t="s">
        <v>695</v>
      </c>
      <c r="AE41" s="250"/>
      <c r="AF41" s="1315" t="s">
        <v>685</v>
      </c>
      <c r="AG41" s="1281"/>
      <c r="AH41" s="1282"/>
      <c r="AI41" s="252" t="s">
        <v>184</v>
      </c>
    </row>
    <row r="42" spans="1:35" x14ac:dyDescent="0.15">
      <c r="A42" s="253"/>
      <c r="B42" s="254" t="s">
        <v>0</v>
      </c>
      <c r="C42" s="254" t="s">
        <v>146</v>
      </c>
      <c r="D42" s="254" t="s">
        <v>145</v>
      </c>
      <c r="E42" s="254" t="s">
        <v>0</v>
      </c>
      <c r="F42" s="254" t="s">
        <v>146</v>
      </c>
      <c r="G42" s="254" t="s">
        <v>145</v>
      </c>
      <c r="H42" s="254" t="s">
        <v>0</v>
      </c>
      <c r="I42" s="254" t="s">
        <v>146</v>
      </c>
      <c r="J42" s="254" t="s">
        <v>145</v>
      </c>
      <c r="K42" s="254" t="s">
        <v>631</v>
      </c>
      <c r="L42" s="254" t="s">
        <v>632</v>
      </c>
      <c r="M42" s="254" t="s">
        <v>633</v>
      </c>
      <c r="N42" s="254" t="s">
        <v>0</v>
      </c>
      <c r="O42" s="254" t="s">
        <v>146</v>
      </c>
      <c r="P42" s="255" t="s">
        <v>145</v>
      </c>
      <c r="Q42" s="254" t="s">
        <v>0</v>
      </c>
      <c r="R42" s="254" t="s">
        <v>146</v>
      </c>
      <c r="S42" s="254" t="s">
        <v>145</v>
      </c>
      <c r="T42" s="254" t="s">
        <v>631</v>
      </c>
      <c r="U42" s="254" t="s">
        <v>632</v>
      </c>
      <c r="V42" s="254" t="s">
        <v>145</v>
      </c>
      <c r="W42" s="254" t="s">
        <v>631</v>
      </c>
      <c r="X42" s="254" t="s">
        <v>632</v>
      </c>
      <c r="Y42" s="254" t="s">
        <v>145</v>
      </c>
      <c r="Z42" s="254" t="s">
        <v>0</v>
      </c>
      <c r="AA42" s="254" t="s">
        <v>146</v>
      </c>
      <c r="AB42" s="254" t="s">
        <v>145</v>
      </c>
      <c r="AC42" s="254" t="s">
        <v>0</v>
      </c>
      <c r="AD42" s="254" t="s">
        <v>146</v>
      </c>
      <c r="AE42" s="254" t="s">
        <v>145</v>
      </c>
      <c r="AF42" s="254" t="s">
        <v>0</v>
      </c>
      <c r="AG42" s="254" t="s">
        <v>146</v>
      </c>
      <c r="AH42" s="254" t="s">
        <v>145</v>
      </c>
      <c r="AI42" s="256"/>
    </row>
    <row r="43" spans="1:35" x14ac:dyDescent="0.15">
      <c r="A43" s="17" t="s">
        <v>752</v>
      </c>
      <c r="B43" s="257">
        <v>7</v>
      </c>
      <c r="C43" s="258">
        <v>2</v>
      </c>
      <c r="D43" s="258">
        <v>5</v>
      </c>
      <c r="E43" s="258">
        <v>3</v>
      </c>
      <c r="F43" s="258">
        <v>2</v>
      </c>
      <c r="G43" s="258">
        <v>1</v>
      </c>
      <c r="H43" s="259">
        <v>0</v>
      </c>
      <c r="I43" s="259">
        <v>0</v>
      </c>
      <c r="J43" s="259">
        <v>0</v>
      </c>
      <c r="K43" s="259">
        <v>0</v>
      </c>
      <c r="L43" s="259">
        <v>0</v>
      </c>
      <c r="M43" s="259">
        <v>0</v>
      </c>
      <c r="N43" s="259">
        <v>0</v>
      </c>
      <c r="O43" s="259">
        <v>0</v>
      </c>
      <c r="P43" s="259">
        <v>0</v>
      </c>
      <c r="Q43" s="258">
        <v>1</v>
      </c>
      <c r="R43" s="258">
        <v>0</v>
      </c>
      <c r="S43" s="258">
        <v>1</v>
      </c>
      <c r="T43" s="258">
        <v>0</v>
      </c>
      <c r="U43" s="258">
        <v>0</v>
      </c>
      <c r="V43" s="258">
        <v>0</v>
      </c>
      <c r="W43" s="258">
        <v>0</v>
      </c>
      <c r="X43" s="258">
        <v>0</v>
      </c>
      <c r="Y43" s="258">
        <v>0</v>
      </c>
      <c r="Z43" s="258">
        <v>0</v>
      </c>
      <c r="AA43" s="258">
        <v>0</v>
      </c>
      <c r="AB43" s="258">
        <v>0</v>
      </c>
      <c r="AC43" s="258">
        <v>2</v>
      </c>
      <c r="AD43" s="258">
        <v>0</v>
      </c>
      <c r="AE43" s="258">
        <v>2</v>
      </c>
      <c r="AF43" s="258">
        <v>1</v>
      </c>
      <c r="AG43" s="258">
        <v>0</v>
      </c>
      <c r="AH43" s="260">
        <v>1</v>
      </c>
      <c r="AI43" s="406" t="s">
        <v>752</v>
      </c>
    </row>
    <row r="44" spans="1:35" x14ac:dyDescent="0.15">
      <c r="A44" s="37" t="s">
        <v>751</v>
      </c>
      <c r="B44" s="66">
        <v>6</v>
      </c>
      <c r="C44" s="261">
        <v>2</v>
      </c>
      <c r="D44" s="66">
        <v>4</v>
      </c>
      <c r="E44" s="66">
        <v>3</v>
      </c>
      <c r="F44" s="66">
        <v>2</v>
      </c>
      <c r="G44" s="66">
        <v>1</v>
      </c>
      <c r="H44" s="66">
        <v>0</v>
      </c>
      <c r="I44" s="66">
        <v>0</v>
      </c>
      <c r="J44" s="66">
        <v>0</v>
      </c>
      <c r="K44" s="66">
        <v>0</v>
      </c>
      <c r="L44" s="66">
        <v>0</v>
      </c>
      <c r="M44" s="66">
        <v>0</v>
      </c>
      <c r="N44" s="66">
        <v>0</v>
      </c>
      <c r="O44" s="66">
        <v>0</v>
      </c>
      <c r="P44" s="66">
        <v>0</v>
      </c>
      <c r="Q44" s="66">
        <v>1</v>
      </c>
      <c r="R44" s="66">
        <v>0</v>
      </c>
      <c r="S44" s="66">
        <v>1</v>
      </c>
      <c r="T44" s="66">
        <v>0</v>
      </c>
      <c r="U44" s="66">
        <v>0</v>
      </c>
      <c r="V44" s="66">
        <v>0</v>
      </c>
      <c r="W44" s="66">
        <v>0</v>
      </c>
      <c r="X44" s="66">
        <v>0</v>
      </c>
      <c r="Y44" s="66">
        <v>0</v>
      </c>
      <c r="Z44" s="66">
        <v>0</v>
      </c>
      <c r="AA44" s="66">
        <v>0</v>
      </c>
      <c r="AB44" s="66">
        <v>0</v>
      </c>
      <c r="AC44" s="66">
        <v>1</v>
      </c>
      <c r="AD44" s="66">
        <v>0</v>
      </c>
      <c r="AE44" s="66">
        <v>1</v>
      </c>
      <c r="AF44" s="66">
        <v>1</v>
      </c>
      <c r="AG44" s="66">
        <v>0</v>
      </c>
      <c r="AH44" s="66">
        <v>1</v>
      </c>
      <c r="AI44" s="408" t="s">
        <v>751</v>
      </c>
    </row>
    <row r="45" spans="1:35" x14ac:dyDescent="0.15">
      <c r="A45" s="155" t="s">
        <v>205</v>
      </c>
      <c r="B45" s="246"/>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143"/>
    </row>
    <row r="46" spans="1:35" x14ac:dyDescent="0.15">
      <c r="A46" s="155" t="s">
        <v>731</v>
      </c>
      <c r="B46" s="262">
        <v>6</v>
      </c>
      <c r="C46" s="263">
        <v>2</v>
      </c>
      <c r="D46" s="263">
        <v>4</v>
      </c>
      <c r="E46" s="263">
        <v>3</v>
      </c>
      <c r="F46" s="263">
        <v>2</v>
      </c>
      <c r="G46" s="263">
        <v>1</v>
      </c>
      <c r="H46" s="263">
        <v>0</v>
      </c>
      <c r="I46" s="263">
        <v>0</v>
      </c>
      <c r="J46" s="263">
        <v>0</v>
      </c>
      <c r="K46" s="263">
        <v>0</v>
      </c>
      <c r="L46" s="263">
        <v>0</v>
      </c>
      <c r="M46" s="263">
        <v>0</v>
      </c>
      <c r="N46" s="263">
        <v>0</v>
      </c>
      <c r="O46" s="263">
        <v>0</v>
      </c>
      <c r="P46" s="263">
        <v>0</v>
      </c>
      <c r="Q46" s="263">
        <v>1</v>
      </c>
      <c r="R46" s="263">
        <v>0</v>
      </c>
      <c r="S46" s="263">
        <v>1</v>
      </c>
      <c r="T46" s="263">
        <v>0</v>
      </c>
      <c r="U46" s="263">
        <v>0</v>
      </c>
      <c r="V46" s="263">
        <v>0</v>
      </c>
      <c r="W46" s="263">
        <v>0</v>
      </c>
      <c r="X46" s="263">
        <v>0</v>
      </c>
      <c r="Y46" s="263">
        <v>0</v>
      </c>
      <c r="Z46" s="263">
        <v>0</v>
      </c>
      <c r="AA46" s="263">
        <v>0</v>
      </c>
      <c r="AB46" s="263">
        <v>0</v>
      </c>
      <c r="AC46" s="263">
        <v>1</v>
      </c>
      <c r="AD46" s="263">
        <v>0</v>
      </c>
      <c r="AE46" s="263">
        <v>1</v>
      </c>
      <c r="AF46" s="263">
        <v>1</v>
      </c>
      <c r="AG46" s="263">
        <v>0</v>
      </c>
      <c r="AH46" s="263">
        <v>1</v>
      </c>
      <c r="AI46" s="226" t="s">
        <v>731</v>
      </c>
    </row>
    <row r="47" spans="1:35" x14ac:dyDescent="0.15">
      <c r="A47" s="157" t="s">
        <v>119</v>
      </c>
      <c r="B47" s="264">
        <v>1</v>
      </c>
      <c r="C47" s="265">
        <v>1</v>
      </c>
      <c r="D47" s="265">
        <v>0</v>
      </c>
      <c r="E47" s="266">
        <v>1</v>
      </c>
      <c r="F47" s="266">
        <v>1</v>
      </c>
      <c r="G47" s="266">
        <v>0</v>
      </c>
      <c r="H47" s="266">
        <v>0</v>
      </c>
      <c r="I47" s="266">
        <v>0</v>
      </c>
      <c r="J47" s="266">
        <v>0</v>
      </c>
      <c r="K47" s="266">
        <v>0</v>
      </c>
      <c r="L47" s="266">
        <v>0</v>
      </c>
      <c r="M47" s="266">
        <v>0</v>
      </c>
      <c r="N47" s="266">
        <v>0</v>
      </c>
      <c r="O47" s="266">
        <v>0</v>
      </c>
      <c r="P47" s="266">
        <v>0</v>
      </c>
      <c r="Q47" s="266">
        <v>0</v>
      </c>
      <c r="R47" s="266">
        <v>0</v>
      </c>
      <c r="S47" s="266">
        <v>0</v>
      </c>
      <c r="T47" s="266">
        <v>0</v>
      </c>
      <c r="U47" s="266">
        <v>0</v>
      </c>
      <c r="V47" s="266">
        <v>0</v>
      </c>
      <c r="W47" s="266">
        <v>0</v>
      </c>
      <c r="X47" s="266">
        <v>0</v>
      </c>
      <c r="Y47" s="266">
        <v>0</v>
      </c>
      <c r="Z47" s="266">
        <v>0</v>
      </c>
      <c r="AA47" s="266">
        <v>0</v>
      </c>
      <c r="AB47" s="266">
        <v>0</v>
      </c>
      <c r="AC47" s="266">
        <v>0</v>
      </c>
      <c r="AD47" s="266">
        <v>0</v>
      </c>
      <c r="AE47" s="266">
        <v>0</v>
      </c>
      <c r="AF47" s="266">
        <v>0</v>
      </c>
      <c r="AG47" s="266">
        <v>0</v>
      </c>
      <c r="AH47" s="266">
        <v>0</v>
      </c>
      <c r="AI47" s="52" t="s">
        <v>706</v>
      </c>
    </row>
    <row r="48" spans="1:35" ht="12" thickBot="1" x14ac:dyDescent="0.2">
      <c r="A48" s="167" t="s">
        <v>707</v>
      </c>
      <c r="B48" s="171">
        <v>5</v>
      </c>
      <c r="C48" s="267">
        <v>1</v>
      </c>
      <c r="D48" s="171">
        <v>4</v>
      </c>
      <c r="E48" s="171">
        <v>2</v>
      </c>
      <c r="F48" s="171">
        <v>1</v>
      </c>
      <c r="G48" s="171">
        <v>1</v>
      </c>
      <c r="H48" s="171">
        <v>0</v>
      </c>
      <c r="I48" s="171">
        <v>0</v>
      </c>
      <c r="J48" s="171">
        <v>0</v>
      </c>
      <c r="K48" s="171">
        <v>0</v>
      </c>
      <c r="L48" s="171">
        <v>0</v>
      </c>
      <c r="M48" s="171">
        <v>0</v>
      </c>
      <c r="N48" s="171">
        <v>0</v>
      </c>
      <c r="O48" s="171">
        <v>0</v>
      </c>
      <c r="P48" s="171">
        <v>0</v>
      </c>
      <c r="Q48" s="171">
        <v>1</v>
      </c>
      <c r="R48" s="171">
        <v>0</v>
      </c>
      <c r="S48" s="171">
        <v>1</v>
      </c>
      <c r="T48" s="171">
        <v>0</v>
      </c>
      <c r="U48" s="171">
        <v>0</v>
      </c>
      <c r="V48" s="171">
        <v>0</v>
      </c>
      <c r="W48" s="171">
        <v>0</v>
      </c>
      <c r="X48" s="171">
        <v>0</v>
      </c>
      <c r="Y48" s="171">
        <v>0</v>
      </c>
      <c r="Z48" s="171">
        <v>0</v>
      </c>
      <c r="AA48" s="171">
        <v>0</v>
      </c>
      <c r="AB48" s="171">
        <v>0</v>
      </c>
      <c r="AC48" s="171">
        <v>1</v>
      </c>
      <c r="AD48" s="171">
        <v>0</v>
      </c>
      <c r="AE48" s="171">
        <v>1</v>
      </c>
      <c r="AF48" s="171">
        <v>1</v>
      </c>
      <c r="AG48" s="171">
        <v>0</v>
      </c>
      <c r="AH48" s="268">
        <v>1</v>
      </c>
      <c r="AI48" s="269" t="s">
        <v>707</v>
      </c>
    </row>
  </sheetData>
  <mergeCells count="44">
    <mergeCell ref="G6:G7"/>
    <mergeCell ref="B5:C5"/>
    <mergeCell ref="B6:C7"/>
    <mergeCell ref="K6:L6"/>
    <mergeCell ref="M6:N6"/>
    <mergeCell ref="AA6:AB6"/>
    <mergeCell ref="Q6:R6"/>
    <mergeCell ref="O6:P6"/>
    <mergeCell ref="AB23:AC23"/>
    <mergeCell ref="U6:V6"/>
    <mergeCell ref="AC6:AC7"/>
    <mergeCell ref="W6:X6"/>
    <mergeCell ref="AD8:AE8"/>
    <mergeCell ref="AD9:AE9"/>
    <mergeCell ref="AD6:AE6"/>
    <mergeCell ref="N41:P41"/>
    <mergeCell ref="Q41:S41"/>
    <mergeCell ref="Z41:AB41"/>
    <mergeCell ref="AB25:AC25"/>
    <mergeCell ref="AB26:AC26"/>
    <mergeCell ref="K40:AH40"/>
    <mergeCell ref="K41:M41"/>
    <mergeCell ref="T41:V41"/>
    <mergeCell ref="W41:Y41"/>
    <mergeCell ref="AF41:AH41"/>
    <mergeCell ref="U22:Y22"/>
    <mergeCell ref="Z22:AA23"/>
    <mergeCell ref="K23:L23"/>
    <mergeCell ref="H41:J41"/>
    <mergeCell ref="E41:G41"/>
    <mergeCell ref="D5:G5"/>
    <mergeCell ref="H5:AC5"/>
    <mergeCell ref="E40:J40"/>
    <mergeCell ref="U23:V23"/>
    <mergeCell ref="W23:W24"/>
    <mergeCell ref="E23:F23"/>
    <mergeCell ref="G23:H23"/>
    <mergeCell ref="I23:J23"/>
    <mergeCell ref="O23:P23"/>
    <mergeCell ref="Q23:R23"/>
    <mergeCell ref="S23:T23"/>
    <mergeCell ref="S6:T6"/>
    <mergeCell ref="M23:N23"/>
    <mergeCell ref="Y6:Z6"/>
  </mergeCells>
  <phoneticPr fontId="2"/>
  <pageMargins left="0.78740157480314965" right="0.59055118110236227" top="0.39370078740157483" bottom="0.39370078740157483" header="0.51181102362204722" footer="0.39370078740157483"/>
  <pageSetup paperSize="9" scale="88" firstPageNumber="32" fitToWidth="2" fitToHeight="0" orientation="portrait" useFirstPageNumber="1" r:id="rId1"/>
  <headerFooter scaleWithDoc="0" alignWithMargins="0">
    <oddFooter>&amp;C－&amp;P－</oddFooter>
  </headerFooter>
  <colBreaks count="1" manualBreakCount="1">
    <brk id="16"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pageSetUpPr fitToPage="1"/>
  </sheetPr>
  <dimension ref="A1:R39"/>
  <sheetViews>
    <sheetView showGridLines="0" showZeros="0" view="pageBreakPreview" zoomScale="130" zoomScaleNormal="100" zoomScaleSheetLayoutView="130" workbookViewId="0"/>
  </sheetViews>
  <sheetFormatPr defaultColWidth="14.1796875" defaultRowHeight="11.5" x14ac:dyDescent="0.15"/>
  <cols>
    <col min="1" max="1" width="10.1796875" style="39" customWidth="1"/>
    <col min="2" max="2" width="5.36328125" style="39" customWidth="1"/>
    <col min="3" max="3" width="5.453125" style="39" customWidth="1"/>
    <col min="4" max="4" width="5.90625" style="39" customWidth="1"/>
    <col min="5" max="8" width="5.453125" style="39" customWidth="1"/>
    <col min="9" max="9" width="6.1796875" style="39" customWidth="1"/>
    <col min="10" max="13" width="6" style="39" customWidth="1"/>
    <col min="14" max="16" width="5.36328125" style="39" customWidth="1"/>
    <col min="17" max="18" width="6.1796875" style="39" customWidth="1"/>
    <col min="19" max="16384" width="14.1796875" style="39"/>
  </cols>
  <sheetData>
    <row r="1" spans="1:18" x14ac:dyDescent="0.15">
      <c r="A1" s="116" t="s">
        <v>316</v>
      </c>
      <c r="B1" s="117"/>
      <c r="C1" s="117"/>
      <c r="D1" s="117"/>
      <c r="E1" s="117"/>
      <c r="F1" s="117"/>
      <c r="G1" s="117"/>
      <c r="H1" s="117"/>
      <c r="I1" s="117"/>
      <c r="J1" s="117"/>
      <c r="K1" s="117"/>
      <c r="L1" s="117"/>
      <c r="M1" s="117"/>
      <c r="N1" s="117"/>
      <c r="O1" s="117"/>
      <c r="P1" s="117"/>
      <c r="Q1" s="117"/>
      <c r="R1" s="117"/>
    </row>
    <row r="2" spans="1:18" x14ac:dyDescent="0.15">
      <c r="A2" s="117"/>
      <c r="B2" s="117"/>
      <c r="C2" s="117"/>
      <c r="D2" s="117"/>
      <c r="E2" s="117"/>
      <c r="F2" s="117"/>
      <c r="G2" s="117"/>
      <c r="H2" s="117"/>
      <c r="I2" s="117"/>
      <c r="J2" s="117"/>
      <c r="K2" s="117"/>
      <c r="L2" s="117"/>
      <c r="M2" s="117"/>
      <c r="N2" s="117"/>
      <c r="O2" s="117"/>
      <c r="P2" s="117"/>
      <c r="Q2" s="117"/>
      <c r="R2" s="117"/>
    </row>
    <row r="3" spans="1:18" ht="12.9" customHeight="1" x14ac:dyDescent="0.15">
      <c r="A3" s="118" t="s">
        <v>697</v>
      </c>
      <c r="B3" s="117"/>
      <c r="C3" s="117"/>
      <c r="D3" s="117"/>
      <c r="E3" s="117"/>
      <c r="F3" s="117"/>
      <c r="G3" s="117"/>
      <c r="H3" s="117"/>
      <c r="I3" s="117"/>
      <c r="J3" s="117"/>
      <c r="K3" s="117"/>
      <c r="L3" s="117"/>
      <c r="M3" s="117"/>
      <c r="N3" s="117"/>
      <c r="O3" s="117"/>
      <c r="P3" s="117"/>
      <c r="Q3" s="117"/>
      <c r="R3" s="117"/>
    </row>
    <row r="4" spans="1:18" ht="15" customHeight="1" thickBot="1" x14ac:dyDescent="0.2">
      <c r="A4" s="19" t="s">
        <v>315</v>
      </c>
      <c r="B4" s="119"/>
      <c r="C4" s="119"/>
      <c r="D4" s="119"/>
      <c r="E4" s="119"/>
      <c r="F4" s="119"/>
      <c r="G4" s="119"/>
      <c r="H4" s="119"/>
      <c r="I4" s="119"/>
      <c r="J4" s="119"/>
      <c r="K4" s="119"/>
      <c r="L4" s="119"/>
      <c r="M4" s="119"/>
      <c r="N4" s="119"/>
      <c r="O4" s="178" t="s">
        <v>300</v>
      </c>
      <c r="Q4" s="119"/>
      <c r="R4" s="119"/>
    </row>
    <row r="5" spans="1:18" ht="20.149999999999999" customHeight="1" x14ac:dyDescent="0.15">
      <c r="A5" s="1259" t="s">
        <v>35</v>
      </c>
      <c r="B5" s="1258" t="s">
        <v>13</v>
      </c>
      <c r="C5" s="1323"/>
      <c r="D5" s="179" t="s">
        <v>314</v>
      </c>
      <c r="E5" s="180"/>
      <c r="F5" s="180"/>
      <c r="G5" s="180"/>
      <c r="H5" s="180"/>
      <c r="I5" s="180"/>
      <c r="J5" s="179" t="s">
        <v>313</v>
      </c>
      <c r="K5" s="180"/>
      <c r="L5" s="180"/>
      <c r="M5" s="181"/>
      <c r="N5" s="179" t="s">
        <v>312</v>
      </c>
      <c r="O5" s="182"/>
      <c r="P5" s="119"/>
      <c r="Q5" s="119"/>
      <c r="R5" s="119"/>
    </row>
    <row r="6" spans="1:18" ht="20.149999999999999" customHeight="1" x14ac:dyDescent="0.15">
      <c r="A6" s="1330"/>
      <c r="B6" s="1336"/>
      <c r="C6" s="1330"/>
      <c r="D6" s="183" t="s">
        <v>311</v>
      </c>
      <c r="E6" s="409"/>
      <c r="F6" s="409"/>
      <c r="G6" s="409"/>
      <c r="H6" s="409"/>
      <c r="I6" s="409"/>
      <c r="J6" s="1341" t="s">
        <v>310</v>
      </c>
      <c r="K6" s="1342"/>
      <c r="L6" s="1342"/>
      <c r="M6" s="1343"/>
      <c r="N6" s="183" t="s">
        <v>309</v>
      </c>
      <c r="O6" s="54"/>
    </row>
    <row r="7" spans="1:18" ht="24.9" customHeight="1" x14ac:dyDescent="0.15">
      <c r="A7" s="1325"/>
      <c r="B7" s="1324"/>
      <c r="C7" s="1325"/>
      <c r="D7" s="1260" t="s">
        <v>13</v>
      </c>
      <c r="E7" s="1261"/>
      <c r="F7" s="1333" t="s">
        <v>308</v>
      </c>
      <c r="G7" s="1334"/>
      <c r="H7" s="430" t="s">
        <v>307</v>
      </c>
      <c r="I7" s="410" t="s">
        <v>306</v>
      </c>
      <c r="J7" s="403" t="s">
        <v>209</v>
      </c>
      <c r="K7" s="430" t="s">
        <v>305</v>
      </c>
      <c r="L7" s="430" t="s">
        <v>304</v>
      </c>
      <c r="M7" s="430" t="s">
        <v>303</v>
      </c>
      <c r="N7" s="184" t="s">
        <v>302</v>
      </c>
      <c r="O7" s="185"/>
    </row>
    <row r="8" spans="1:18" ht="15" customHeight="1" x14ac:dyDescent="0.15">
      <c r="A8" s="17" t="s">
        <v>752</v>
      </c>
      <c r="B8" s="85">
        <v>223</v>
      </c>
      <c r="C8" s="162">
        <v>1</v>
      </c>
      <c r="D8" s="85">
        <v>191</v>
      </c>
      <c r="E8" s="162">
        <v>1</v>
      </c>
      <c r="F8" s="85">
        <v>186</v>
      </c>
      <c r="G8" s="162">
        <v>1</v>
      </c>
      <c r="H8" s="22">
        <v>3</v>
      </c>
      <c r="I8" s="186" t="s">
        <v>769</v>
      </c>
      <c r="J8" s="22">
        <v>32</v>
      </c>
      <c r="K8" s="22">
        <v>27</v>
      </c>
      <c r="L8" s="22">
        <v>4</v>
      </c>
      <c r="M8" s="22">
        <v>1</v>
      </c>
      <c r="N8" s="22"/>
      <c r="O8" s="187">
        <v>0</v>
      </c>
    </row>
    <row r="9" spans="1:18" ht="15" customHeight="1" x14ac:dyDescent="0.15">
      <c r="A9" s="18" t="s">
        <v>751</v>
      </c>
      <c r="B9" s="77">
        <v>224</v>
      </c>
      <c r="C9" s="188">
        <v>1</v>
      </c>
      <c r="D9" s="77">
        <v>192</v>
      </c>
      <c r="E9" s="188">
        <v>1</v>
      </c>
      <c r="F9" s="77">
        <v>186</v>
      </c>
      <c r="G9" s="188">
        <v>1</v>
      </c>
      <c r="H9" s="25">
        <v>3</v>
      </c>
      <c r="I9" s="189" t="s">
        <v>766</v>
      </c>
      <c r="J9" s="25">
        <v>32</v>
      </c>
      <c r="K9" s="25">
        <v>27</v>
      </c>
      <c r="L9" s="25">
        <v>4</v>
      </c>
      <c r="M9" s="25">
        <v>1</v>
      </c>
      <c r="N9" s="25"/>
      <c r="O9" s="190">
        <v>0</v>
      </c>
    </row>
    <row r="10" spans="1:18" ht="24.9" customHeight="1" x14ac:dyDescent="0.15">
      <c r="A10" s="174" t="s">
        <v>49</v>
      </c>
      <c r="B10" s="77">
        <v>2</v>
      </c>
      <c r="C10" s="188"/>
      <c r="D10" s="77">
        <v>2</v>
      </c>
      <c r="E10" s="188"/>
      <c r="F10" s="77">
        <v>2</v>
      </c>
      <c r="G10" s="188"/>
      <c r="H10" s="25"/>
      <c r="I10" s="189"/>
      <c r="J10" s="25"/>
      <c r="K10" s="25"/>
      <c r="L10" s="25"/>
      <c r="M10" s="25"/>
      <c r="N10" s="21"/>
      <c r="O10" s="190"/>
    </row>
    <row r="11" spans="1:18" ht="24.9" customHeight="1" x14ac:dyDescent="0.15">
      <c r="A11" s="174" t="s">
        <v>50</v>
      </c>
      <c r="B11" s="77">
        <v>165</v>
      </c>
      <c r="C11" s="188">
        <v>1</v>
      </c>
      <c r="D11" s="77">
        <v>138</v>
      </c>
      <c r="E11" s="188">
        <v>1</v>
      </c>
      <c r="F11" s="77">
        <v>134</v>
      </c>
      <c r="G11" s="188">
        <v>1</v>
      </c>
      <c r="H11" s="25">
        <v>3</v>
      </c>
      <c r="I11" s="189" t="s">
        <v>770</v>
      </c>
      <c r="J11" s="25">
        <v>27</v>
      </c>
      <c r="K11" s="25">
        <v>26</v>
      </c>
      <c r="L11" s="25">
        <v>0</v>
      </c>
      <c r="M11" s="25">
        <v>1</v>
      </c>
      <c r="N11" s="21"/>
      <c r="O11" s="190">
        <v>0</v>
      </c>
    </row>
    <row r="12" spans="1:18" s="26" customFormat="1" ht="15" customHeight="1" x14ac:dyDescent="0.15">
      <c r="A12" s="29" t="s">
        <v>275</v>
      </c>
      <c r="B12" s="85">
        <v>150</v>
      </c>
      <c r="C12" s="162">
        <v>1</v>
      </c>
      <c r="D12" s="85">
        <v>124</v>
      </c>
      <c r="E12" s="162">
        <v>1</v>
      </c>
      <c r="F12" s="30">
        <v>122</v>
      </c>
      <c r="G12" s="162">
        <v>1</v>
      </c>
      <c r="H12" s="24">
        <v>1</v>
      </c>
      <c r="I12" s="191" t="s">
        <v>771</v>
      </c>
      <c r="J12" s="24">
        <v>26</v>
      </c>
      <c r="K12" s="24">
        <v>25</v>
      </c>
      <c r="L12" s="24">
        <v>0</v>
      </c>
      <c r="M12" s="24">
        <v>1</v>
      </c>
      <c r="N12" s="24"/>
      <c r="O12" s="192">
        <v>0</v>
      </c>
    </row>
    <row r="13" spans="1:18" ht="15" customHeight="1" x14ac:dyDescent="0.15">
      <c r="A13" s="29" t="s">
        <v>274</v>
      </c>
      <c r="B13" s="85">
        <v>15</v>
      </c>
      <c r="C13" s="164"/>
      <c r="D13" s="85">
        <v>14</v>
      </c>
      <c r="E13" s="164">
        <v>0</v>
      </c>
      <c r="F13" s="85">
        <v>12</v>
      </c>
      <c r="G13" s="164"/>
      <c r="H13" s="22">
        <v>2</v>
      </c>
      <c r="I13" s="186">
        <v>0</v>
      </c>
      <c r="J13" s="24">
        <v>1</v>
      </c>
      <c r="K13" s="22">
        <v>1</v>
      </c>
      <c r="L13" s="22">
        <v>0</v>
      </c>
      <c r="M13" s="22">
        <v>0</v>
      </c>
      <c r="N13" s="22"/>
      <c r="O13" s="192">
        <v>0</v>
      </c>
    </row>
    <row r="14" spans="1:18" s="201" customFormat="1" ht="35.15" customHeight="1" thickBot="1" x14ac:dyDescent="0.25">
      <c r="A14" s="193" t="s">
        <v>51</v>
      </c>
      <c r="B14" s="194">
        <v>57</v>
      </c>
      <c r="C14" s="195"/>
      <c r="D14" s="196">
        <v>52</v>
      </c>
      <c r="E14" s="195"/>
      <c r="F14" s="196">
        <v>50</v>
      </c>
      <c r="G14" s="197"/>
      <c r="H14" s="198">
        <v>0</v>
      </c>
      <c r="I14" s="199" t="s">
        <v>767</v>
      </c>
      <c r="J14" s="198">
        <v>5</v>
      </c>
      <c r="K14" s="198">
        <v>1</v>
      </c>
      <c r="L14" s="198">
        <v>4</v>
      </c>
      <c r="M14" s="198">
        <v>0</v>
      </c>
      <c r="N14" s="198"/>
      <c r="O14" s="200">
        <v>0</v>
      </c>
    </row>
    <row r="15" spans="1:18" x14ac:dyDescent="0.15">
      <c r="M15" s="421"/>
    </row>
    <row r="16" spans="1:18" ht="5.25" customHeight="1" x14ac:dyDescent="0.15"/>
    <row r="17" spans="1:18" ht="49.5" customHeight="1" thickBot="1" x14ac:dyDescent="0.2">
      <c r="A17" s="19" t="s">
        <v>301</v>
      </c>
      <c r="P17" s="178" t="s">
        <v>300</v>
      </c>
    </row>
    <row r="18" spans="1:18" ht="20.25" customHeight="1" x14ac:dyDescent="0.15">
      <c r="A18" s="1259" t="s">
        <v>35</v>
      </c>
      <c r="B18" s="1258" t="s">
        <v>13</v>
      </c>
      <c r="C18" s="1323"/>
      <c r="D18" s="1339" t="s">
        <v>299</v>
      </c>
      <c r="E18" s="1340"/>
      <c r="F18" s="1340"/>
      <c r="G18" s="1340"/>
      <c r="H18" s="1340"/>
      <c r="I18" s="1340"/>
      <c r="J18" s="1340"/>
      <c r="K18" s="1340"/>
      <c r="L18" s="1340"/>
      <c r="M18" s="1340"/>
      <c r="N18" s="1340"/>
      <c r="O18" s="412"/>
      <c r="P18" s="412"/>
      <c r="Q18" s="202"/>
      <c r="R18" s="202"/>
    </row>
    <row r="19" spans="1:18" ht="19.5" customHeight="1" x14ac:dyDescent="0.15">
      <c r="A19" s="1330"/>
      <c r="B19" s="1336"/>
      <c r="C19" s="1330"/>
      <c r="D19" s="1337" t="s">
        <v>298</v>
      </c>
      <c r="E19" s="1338"/>
      <c r="F19" s="1338"/>
      <c r="G19" s="1338"/>
      <c r="H19" s="1338"/>
      <c r="I19" s="1338"/>
      <c r="J19" s="1338"/>
      <c r="K19" s="1338"/>
      <c r="L19" s="1338"/>
      <c r="M19" s="1338"/>
      <c r="N19" s="1338"/>
      <c r="O19" s="203"/>
      <c r="P19" s="203"/>
    </row>
    <row r="20" spans="1:18" ht="50.15" customHeight="1" x14ac:dyDescent="0.15">
      <c r="A20" s="1325"/>
      <c r="B20" s="1324"/>
      <c r="C20" s="1325"/>
      <c r="D20" s="1335" t="s">
        <v>13</v>
      </c>
      <c r="E20" s="1290"/>
      <c r="F20" s="1335" t="s">
        <v>297</v>
      </c>
      <c r="G20" s="1290"/>
      <c r="H20" s="1335" t="s">
        <v>296</v>
      </c>
      <c r="I20" s="1290"/>
      <c r="J20" s="411" t="s">
        <v>295</v>
      </c>
      <c r="K20" s="122" t="s">
        <v>294</v>
      </c>
      <c r="L20" s="411" t="s">
        <v>293</v>
      </c>
      <c r="M20" s="411" t="s">
        <v>292</v>
      </c>
      <c r="N20" s="427" t="s">
        <v>291</v>
      </c>
      <c r="O20" s="427" t="s">
        <v>290</v>
      </c>
      <c r="P20" s="427" t="s">
        <v>289</v>
      </c>
      <c r="Q20" s="427" t="s">
        <v>288</v>
      </c>
      <c r="R20" s="428" t="s">
        <v>287</v>
      </c>
    </row>
    <row r="21" spans="1:18" ht="15" customHeight="1" x14ac:dyDescent="0.15">
      <c r="A21" s="17" t="s">
        <v>752</v>
      </c>
      <c r="B21" s="22">
        <v>221</v>
      </c>
      <c r="C21" s="162">
        <v>1</v>
      </c>
      <c r="D21" s="22">
        <v>153</v>
      </c>
      <c r="E21" s="162">
        <v>1</v>
      </c>
      <c r="F21" s="22">
        <v>106</v>
      </c>
      <c r="G21" s="204">
        <v>0</v>
      </c>
      <c r="H21" s="22">
        <v>6</v>
      </c>
      <c r="I21" s="205">
        <v>1</v>
      </c>
      <c r="J21" s="23">
        <v>17</v>
      </c>
      <c r="K21" s="85">
        <v>9</v>
      </c>
      <c r="L21" s="85">
        <v>1</v>
      </c>
      <c r="M21" s="85">
        <v>0</v>
      </c>
      <c r="N21" s="85">
        <v>0</v>
      </c>
      <c r="O21" s="85">
        <v>0</v>
      </c>
      <c r="P21" s="85">
        <v>0</v>
      </c>
      <c r="Q21" s="85">
        <v>1</v>
      </c>
      <c r="R21" s="85">
        <v>13</v>
      </c>
    </row>
    <row r="22" spans="1:18" ht="15" customHeight="1" x14ac:dyDescent="0.15">
      <c r="A22" s="18" t="s">
        <v>751</v>
      </c>
      <c r="B22" s="25">
        <v>221</v>
      </c>
      <c r="C22" s="188">
        <v>1</v>
      </c>
      <c r="D22" s="25">
        <v>152</v>
      </c>
      <c r="E22" s="188">
        <v>1</v>
      </c>
      <c r="F22" s="25">
        <v>106</v>
      </c>
      <c r="G22" s="206">
        <v>0</v>
      </c>
      <c r="H22" s="25">
        <v>6</v>
      </c>
      <c r="I22" s="188">
        <v>1</v>
      </c>
      <c r="J22" s="25">
        <v>16</v>
      </c>
      <c r="K22" s="77">
        <v>9</v>
      </c>
      <c r="L22" s="77">
        <v>1</v>
      </c>
      <c r="M22" s="77">
        <v>0</v>
      </c>
      <c r="N22" s="77">
        <v>0</v>
      </c>
      <c r="O22" s="77">
        <v>0</v>
      </c>
      <c r="P22" s="77">
        <v>0</v>
      </c>
      <c r="Q22" s="77">
        <v>1</v>
      </c>
      <c r="R22" s="77">
        <v>13</v>
      </c>
    </row>
    <row r="23" spans="1:18" ht="24.9" customHeight="1" x14ac:dyDescent="0.15">
      <c r="A23" s="174" t="s">
        <v>49</v>
      </c>
      <c r="B23" s="25">
        <v>2</v>
      </c>
      <c r="C23" s="188">
        <v>0</v>
      </c>
      <c r="D23" s="25">
        <v>2</v>
      </c>
      <c r="E23" s="188">
        <v>0</v>
      </c>
      <c r="F23" s="25">
        <v>2</v>
      </c>
      <c r="G23" s="206">
        <v>0</v>
      </c>
      <c r="H23" s="25">
        <v>0</v>
      </c>
      <c r="I23" s="188"/>
      <c r="J23" s="25">
        <v>0</v>
      </c>
      <c r="K23" s="77">
        <v>0</v>
      </c>
      <c r="L23" s="77">
        <v>0</v>
      </c>
      <c r="M23" s="77">
        <v>0</v>
      </c>
      <c r="N23" s="77">
        <v>0</v>
      </c>
      <c r="O23" s="77">
        <v>0</v>
      </c>
      <c r="P23" s="77">
        <v>0</v>
      </c>
      <c r="Q23" s="77">
        <v>0</v>
      </c>
      <c r="R23" s="77">
        <v>0</v>
      </c>
    </row>
    <row r="24" spans="1:18" ht="24.9" customHeight="1" x14ac:dyDescent="0.15">
      <c r="A24" s="174" t="s">
        <v>50</v>
      </c>
      <c r="B24" s="25">
        <v>164</v>
      </c>
      <c r="C24" s="188">
        <v>1</v>
      </c>
      <c r="D24" s="25">
        <v>118</v>
      </c>
      <c r="E24" s="188">
        <v>1</v>
      </c>
      <c r="F24" s="25">
        <v>74</v>
      </c>
      <c r="G24" s="204">
        <v>0</v>
      </c>
      <c r="H24" s="25">
        <v>6</v>
      </c>
      <c r="I24" s="188">
        <v>1</v>
      </c>
      <c r="J24" s="25">
        <v>15</v>
      </c>
      <c r="K24" s="77">
        <v>9</v>
      </c>
      <c r="L24" s="77">
        <v>1</v>
      </c>
      <c r="M24" s="77">
        <v>0</v>
      </c>
      <c r="N24" s="77">
        <v>0</v>
      </c>
      <c r="O24" s="77">
        <v>0</v>
      </c>
      <c r="P24" s="77">
        <v>0</v>
      </c>
      <c r="Q24" s="77">
        <v>0</v>
      </c>
      <c r="R24" s="77">
        <v>13</v>
      </c>
    </row>
    <row r="25" spans="1:18" s="26" customFormat="1" ht="15" customHeight="1" x14ac:dyDescent="0.15">
      <c r="A25" s="29" t="s">
        <v>275</v>
      </c>
      <c r="B25" s="24">
        <v>149</v>
      </c>
      <c r="C25" s="164">
        <v>1</v>
      </c>
      <c r="D25" s="24">
        <v>109</v>
      </c>
      <c r="E25" s="164">
        <v>1</v>
      </c>
      <c r="F25" s="24">
        <v>70</v>
      </c>
      <c r="G25" s="24">
        <v>0</v>
      </c>
      <c r="H25" s="24">
        <v>6</v>
      </c>
      <c r="I25" s="164">
        <v>1</v>
      </c>
      <c r="J25" s="24">
        <v>13</v>
      </c>
      <c r="K25" s="30">
        <v>7</v>
      </c>
      <c r="L25" s="30">
        <v>1</v>
      </c>
      <c r="M25" s="30">
        <v>0</v>
      </c>
      <c r="N25" s="30">
        <v>0</v>
      </c>
      <c r="O25" s="30">
        <v>0</v>
      </c>
      <c r="P25" s="30">
        <v>0</v>
      </c>
      <c r="Q25" s="30">
        <v>0</v>
      </c>
      <c r="R25" s="30">
        <v>12</v>
      </c>
    </row>
    <row r="26" spans="1:18" ht="15" customHeight="1" x14ac:dyDescent="0.15">
      <c r="A26" s="29" t="s">
        <v>274</v>
      </c>
      <c r="B26" s="22">
        <v>15</v>
      </c>
      <c r="C26" s="162">
        <v>0</v>
      </c>
      <c r="D26" s="22">
        <v>9</v>
      </c>
      <c r="E26" s="162">
        <v>0</v>
      </c>
      <c r="F26" s="22">
        <v>4</v>
      </c>
      <c r="G26" s="204"/>
      <c r="H26" s="22">
        <v>0</v>
      </c>
      <c r="I26" s="207"/>
      <c r="J26" s="22">
        <v>2</v>
      </c>
      <c r="K26" s="85">
        <v>2</v>
      </c>
      <c r="L26" s="85">
        <v>0</v>
      </c>
      <c r="M26" s="85">
        <v>0</v>
      </c>
      <c r="N26" s="85">
        <v>0</v>
      </c>
      <c r="O26" s="85">
        <v>0</v>
      </c>
      <c r="P26" s="85">
        <v>0</v>
      </c>
      <c r="Q26" s="85">
        <v>0</v>
      </c>
      <c r="R26" s="85">
        <v>1</v>
      </c>
    </row>
    <row r="27" spans="1:18" s="201" customFormat="1" ht="35.15" customHeight="1" thickBot="1" x14ac:dyDescent="0.25">
      <c r="A27" s="193" t="s">
        <v>51</v>
      </c>
      <c r="B27" s="198">
        <v>55</v>
      </c>
      <c r="C27" s="195">
        <v>0</v>
      </c>
      <c r="D27" s="198">
        <v>32</v>
      </c>
      <c r="E27" s="195">
        <v>0</v>
      </c>
      <c r="F27" s="198">
        <v>30</v>
      </c>
      <c r="G27" s="208">
        <v>0</v>
      </c>
      <c r="H27" s="198">
        <v>0</v>
      </c>
      <c r="I27" s="209">
        <v>0</v>
      </c>
      <c r="J27" s="198">
        <v>1</v>
      </c>
      <c r="K27" s="196">
        <v>0</v>
      </c>
      <c r="L27" s="196">
        <v>0</v>
      </c>
      <c r="M27" s="196">
        <v>0</v>
      </c>
      <c r="N27" s="196">
        <v>0</v>
      </c>
      <c r="O27" s="196">
        <v>0</v>
      </c>
      <c r="P27" s="196">
        <v>0</v>
      </c>
      <c r="Q27" s="196">
        <v>1</v>
      </c>
      <c r="R27" s="196">
        <v>0</v>
      </c>
    </row>
    <row r="28" spans="1:18" ht="16.5" customHeight="1" x14ac:dyDescent="0.15">
      <c r="A28" s="39" t="s">
        <v>286</v>
      </c>
    </row>
    <row r="29" spans="1:18" ht="60.75" customHeight="1" thickBot="1" x14ac:dyDescent="0.2"/>
    <row r="30" spans="1:18" ht="20.25" customHeight="1" x14ac:dyDescent="0.15">
      <c r="A30" s="1259" t="s">
        <v>35</v>
      </c>
      <c r="B30" s="1258" t="s">
        <v>285</v>
      </c>
      <c r="C30" s="1331"/>
      <c r="D30" s="1331"/>
      <c r="E30" s="1331"/>
      <c r="F30" s="1331"/>
      <c r="G30" s="1331"/>
      <c r="H30" s="1331"/>
      <c r="I30" s="1331"/>
      <c r="J30" s="1331"/>
    </row>
    <row r="31" spans="1:18" ht="19.5" customHeight="1" x14ac:dyDescent="0.15">
      <c r="A31" s="1330"/>
      <c r="B31" s="1260" t="s">
        <v>284</v>
      </c>
      <c r="C31" s="1332"/>
      <c r="D31" s="1332"/>
      <c r="E31" s="1332"/>
      <c r="F31" s="1332"/>
      <c r="G31" s="1332"/>
      <c r="H31" s="1332"/>
      <c r="I31" s="1332"/>
      <c r="J31" s="1332"/>
    </row>
    <row r="32" spans="1:18" ht="49.5" customHeight="1" x14ac:dyDescent="0.15">
      <c r="A32" s="1325"/>
      <c r="B32" s="427" t="s">
        <v>209</v>
      </c>
      <c r="C32" s="210" t="s">
        <v>283</v>
      </c>
      <c r="D32" s="210" t="s">
        <v>282</v>
      </c>
      <c r="E32" s="429" t="s">
        <v>281</v>
      </c>
      <c r="F32" s="210" t="s">
        <v>280</v>
      </c>
      <c r="G32" s="210" t="s">
        <v>279</v>
      </c>
      <c r="H32" s="210" t="s">
        <v>278</v>
      </c>
      <c r="I32" s="210" t="s">
        <v>277</v>
      </c>
      <c r="J32" s="429" t="s">
        <v>276</v>
      </c>
    </row>
    <row r="33" spans="1:10" ht="19.5" customHeight="1" x14ac:dyDescent="0.15">
      <c r="A33" s="17" t="s">
        <v>752</v>
      </c>
      <c r="B33" s="30">
        <v>68</v>
      </c>
      <c r="C33" s="85">
        <v>50</v>
      </c>
      <c r="D33" s="85">
        <v>9</v>
      </c>
      <c r="E33" s="85">
        <v>5</v>
      </c>
      <c r="F33" s="85">
        <v>3</v>
      </c>
      <c r="G33" s="85">
        <v>1</v>
      </c>
      <c r="H33" s="85">
        <v>0</v>
      </c>
      <c r="I33" s="85">
        <v>0</v>
      </c>
      <c r="J33" s="85">
        <v>0</v>
      </c>
    </row>
    <row r="34" spans="1:10" ht="15" customHeight="1" x14ac:dyDescent="0.15">
      <c r="A34" s="18" t="s">
        <v>751</v>
      </c>
      <c r="B34" s="77">
        <v>69</v>
      </c>
      <c r="C34" s="77">
        <v>51</v>
      </c>
      <c r="D34" s="77">
        <v>9</v>
      </c>
      <c r="E34" s="77">
        <v>5</v>
      </c>
      <c r="F34" s="77">
        <v>3</v>
      </c>
      <c r="G34" s="77">
        <v>1</v>
      </c>
      <c r="H34" s="77">
        <v>0</v>
      </c>
      <c r="I34" s="77">
        <v>0</v>
      </c>
      <c r="J34" s="77">
        <v>0</v>
      </c>
    </row>
    <row r="35" spans="1:10" ht="24.75" customHeight="1" x14ac:dyDescent="0.15">
      <c r="A35" s="174" t="s">
        <v>49</v>
      </c>
      <c r="B35" s="77">
        <v>0</v>
      </c>
      <c r="C35" s="77">
        <v>0</v>
      </c>
      <c r="D35" s="77">
        <v>0</v>
      </c>
      <c r="E35" s="77">
        <v>0</v>
      </c>
      <c r="F35" s="77">
        <v>0</v>
      </c>
      <c r="G35" s="77">
        <v>0</v>
      </c>
      <c r="H35" s="77">
        <v>0</v>
      </c>
      <c r="I35" s="77">
        <v>0</v>
      </c>
      <c r="J35" s="77">
        <v>0</v>
      </c>
    </row>
    <row r="36" spans="1:10" ht="24.75" customHeight="1" x14ac:dyDescent="0.15">
      <c r="A36" s="174" t="s">
        <v>50</v>
      </c>
      <c r="B36" s="77">
        <v>46</v>
      </c>
      <c r="C36" s="77">
        <v>35</v>
      </c>
      <c r="D36" s="77">
        <v>3</v>
      </c>
      <c r="E36" s="77">
        <v>5</v>
      </c>
      <c r="F36" s="77">
        <v>2</v>
      </c>
      <c r="G36" s="77">
        <v>1</v>
      </c>
      <c r="H36" s="77">
        <v>0</v>
      </c>
      <c r="I36" s="77">
        <v>0</v>
      </c>
      <c r="J36" s="77">
        <v>0</v>
      </c>
    </row>
    <row r="37" spans="1:10" ht="15" customHeight="1" x14ac:dyDescent="0.15">
      <c r="A37" s="29" t="s">
        <v>275</v>
      </c>
      <c r="B37" s="30">
        <v>40</v>
      </c>
      <c r="C37" s="30">
        <v>29</v>
      </c>
      <c r="D37" s="30">
        <v>3</v>
      </c>
      <c r="E37" s="30">
        <v>5</v>
      </c>
      <c r="F37" s="30">
        <v>2</v>
      </c>
      <c r="G37" s="30">
        <v>1</v>
      </c>
      <c r="H37" s="30">
        <v>0</v>
      </c>
      <c r="I37" s="30">
        <v>0</v>
      </c>
      <c r="J37" s="30">
        <v>0</v>
      </c>
    </row>
    <row r="38" spans="1:10" ht="15" customHeight="1" x14ac:dyDescent="0.15">
      <c r="A38" s="29" t="s">
        <v>274</v>
      </c>
      <c r="B38" s="85">
        <v>6</v>
      </c>
      <c r="C38" s="85">
        <v>6</v>
      </c>
      <c r="D38" s="85">
        <v>0</v>
      </c>
      <c r="E38" s="85">
        <v>0</v>
      </c>
      <c r="F38" s="85">
        <v>0</v>
      </c>
      <c r="G38" s="85">
        <v>0</v>
      </c>
      <c r="H38" s="85">
        <v>0</v>
      </c>
      <c r="I38" s="85">
        <v>0</v>
      </c>
      <c r="J38" s="85">
        <v>0</v>
      </c>
    </row>
    <row r="39" spans="1:10" ht="34.5" customHeight="1" thickBot="1" x14ac:dyDescent="0.2">
      <c r="A39" s="193" t="s">
        <v>51</v>
      </c>
      <c r="B39" s="196">
        <v>23</v>
      </c>
      <c r="C39" s="196">
        <v>16</v>
      </c>
      <c r="D39" s="196">
        <v>6</v>
      </c>
      <c r="E39" s="196">
        <v>0</v>
      </c>
      <c r="F39" s="196">
        <v>1</v>
      </c>
      <c r="G39" s="196">
        <v>0</v>
      </c>
      <c r="H39" s="196">
        <v>0</v>
      </c>
      <c r="I39" s="196">
        <v>0</v>
      </c>
      <c r="J39" s="196">
        <v>0</v>
      </c>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4" orientation="portrait"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7" transitionEvaluation="1" codeName="Sheet13">
    <pageSetUpPr fitToPage="1"/>
  </sheetPr>
  <dimension ref="A1:R24"/>
  <sheetViews>
    <sheetView showGridLines="0" showZeros="0" view="pageBreakPreview" zoomScale="130" zoomScaleNormal="100" zoomScaleSheetLayoutView="130" workbookViewId="0">
      <pane ySplit="6" topLeftCell="A7" activePane="bottomLeft" state="frozen"/>
      <selection pane="bottomLeft"/>
    </sheetView>
  </sheetViews>
  <sheetFormatPr defaultColWidth="14.1796875" defaultRowHeight="11.5" x14ac:dyDescent="0.15"/>
  <cols>
    <col min="1" max="1" width="10.90625" style="39" customWidth="1"/>
    <col min="2" max="3" width="5.36328125" style="39" customWidth="1"/>
    <col min="4" max="11" width="5.1796875" style="39" customWidth="1"/>
    <col min="12" max="12" width="5.36328125" style="39" customWidth="1"/>
    <col min="13" max="13" width="5.08984375" style="39" customWidth="1"/>
    <col min="14" max="14" width="6.1796875" style="39" customWidth="1"/>
    <col min="15" max="15" width="4.6328125" style="39" customWidth="1"/>
    <col min="16" max="18" width="5.36328125" style="39" customWidth="1"/>
    <col min="19" max="16384" width="14.1796875" style="39"/>
  </cols>
  <sheetData>
    <row r="1" spans="1:18" x14ac:dyDescent="0.15">
      <c r="A1" s="116"/>
      <c r="B1" s="117"/>
      <c r="C1" s="117"/>
      <c r="D1" s="117"/>
      <c r="E1" s="117"/>
      <c r="F1" s="117"/>
      <c r="G1" s="117"/>
      <c r="H1" s="117"/>
      <c r="I1" s="117"/>
      <c r="J1" s="117"/>
      <c r="K1" s="117"/>
      <c r="L1" s="117"/>
      <c r="M1" s="117"/>
      <c r="N1" s="117"/>
      <c r="O1" s="117"/>
      <c r="P1" s="117"/>
      <c r="R1" s="172" t="s">
        <v>316</v>
      </c>
    </row>
    <row r="2" spans="1:18" x14ac:dyDescent="0.15">
      <c r="A2" s="117"/>
      <c r="B2" s="117"/>
      <c r="C2" s="117"/>
      <c r="D2" s="117"/>
      <c r="E2" s="117"/>
      <c r="F2" s="117"/>
      <c r="G2" s="117"/>
      <c r="H2" s="117"/>
      <c r="I2" s="117"/>
      <c r="J2" s="117"/>
      <c r="K2" s="117"/>
      <c r="L2" s="117"/>
      <c r="M2" s="117"/>
      <c r="N2" s="117"/>
      <c r="O2" s="117"/>
      <c r="P2" s="117"/>
      <c r="Q2" s="117"/>
      <c r="R2" s="117"/>
    </row>
    <row r="3" spans="1:18" x14ac:dyDescent="0.15">
      <c r="A3" s="118"/>
      <c r="B3" s="117"/>
      <c r="C3" s="117"/>
      <c r="D3" s="117"/>
      <c r="E3" s="117"/>
      <c r="F3" s="117"/>
      <c r="G3" s="117"/>
      <c r="H3" s="117"/>
      <c r="I3" s="117"/>
      <c r="J3" s="117"/>
      <c r="K3" s="117"/>
      <c r="L3" s="117"/>
      <c r="M3" s="117"/>
      <c r="N3" s="117"/>
      <c r="O3" s="117"/>
      <c r="P3" s="117"/>
      <c r="Q3" s="117"/>
      <c r="R3" s="117"/>
    </row>
    <row r="4" spans="1:18" ht="15" customHeight="1" thickBot="1" x14ac:dyDescent="0.2">
      <c r="A4" s="19" t="s">
        <v>339</v>
      </c>
      <c r="B4" s="119"/>
      <c r="C4" s="119"/>
      <c r="D4" s="119"/>
      <c r="E4" s="119"/>
      <c r="F4" s="119"/>
      <c r="G4" s="119"/>
      <c r="H4" s="119"/>
      <c r="I4" s="119"/>
      <c r="J4" s="119"/>
      <c r="K4" s="119"/>
      <c r="L4" s="119"/>
      <c r="M4" s="119"/>
      <c r="N4" s="119"/>
      <c r="O4" s="119"/>
      <c r="P4" s="119"/>
      <c r="Q4" s="119"/>
      <c r="R4" s="119"/>
    </row>
    <row r="5" spans="1:18" s="173" customFormat="1" ht="19.5" customHeight="1" x14ac:dyDescent="0.2">
      <c r="A5" s="1259" t="s">
        <v>338</v>
      </c>
      <c r="B5" s="1344" t="s">
        <v>209</v>
      </c>
      <c r="C5" s="1344" t="s">
        <v>337</v>
      </c>
      <c r="D5" s="1344" t="s">
        <v>336</v>
      </c>
      <c r="E5" s="1344" t="s">
        <v>335</v>
      </c>
      <c r="F5" s="1344" t="s">
        <v>334</v>
      </c>
      <c r="G5" s="1344" t="s">
        <v>333</v>
      </c>
      <c r="H5" s="1344" t="s">
        <v>611</v>
      </c>
      <c r="I5" s="1344" t="s">
        <v>331</v>
      </c>
      <c r="J5" s="1344" t="s">
        <v>290</v>
      </c>
      <c r="K5" s="1344" t="s">
        <v>289</v>
      </c>
      <c r="L5" s="1347" t="s">
        <v>325</v>
      </c>
      <c r="M5" s="1348"/>
      <c r="N5" s="1348"/>
      <c r="O5" s="1348"/>
      <c r="P5" s="1348"/>
      <c r="Q5" s="1349"/>
      <c r="R5" s="1345" t="s">
        <v>287</v>
      </c>
    </row>
    <row r="6" spans="1:18" s="173" customFormat="1" ht="24.75" customHeight="1" x14ac:dyDescent="0.2">
      <c r="A6" s="1261"/>
      <c r="B6" s="1292"/>
      <c r="C6" s="1292"/>
      <c r="D6" s="1292"/>
      <c r="E6" s="1292"/>
      <c r="F6" s="1292"/>
      <c r="G6" s="1292"/>
      <c r="H6" s="1292"/>
      <c r="I6" s="1292"/>
      <c r="J6" s="1292"/>
      <c r="K6" s="1292"/>
      <c r="L6" s="403" t="s">
        <v>330</v>
      </c>
      <c r="M6" s="403" t="s">
        <v>329</v>
      </c>
      <c r="N6" s="403" t="s">
        <v>328</v>
      </c>
      <c r="O6" s="403" t="s">
        <v>327</v>
      </c>
      <c r="P6" s="426" t="s">
        <v>326</v>
      </c>
      <c r="Q6" s="413" t="s">
        <v>325</v>
      </c>
      <c r="R6" s="1346"/>
    </row>
    <row r="7" spans="1:18" s="26" customFormat="1" ht="20.149999999999999" customHeight="1" x14ac:dyDescent="0.15">
      <c r="A7" s="17" t="s">
        <v>752</v>
      </c>
      <c r="B7" s="28">
        <v>322</v>
      </c>
      <c r="C7" s="28">
        <v>185</v>
      </c>
      <c r="D7" s="28">
        <v>9</v>
      </c>
      <c r="E7" s="28">
        <v>32</v>
      </c>
      <c r="F7" s="28">
        <v>32</v>
      </c>
      <c r="G7" s="28">
        <v>1</v>
      </c>
      <c r="H7" s="28">
        <v>20</v>
      </c>
      <c r="I7" s="28">
        <v>4</v>
      </c>
      <c r="J7" s="28">
        <v>1</v>
      </c>
      <c r="K7" s="28">
        <v>4</v>
      </c>
      <c r="L7" s="28">
        <v>4</v>
      </c>
      <c r="M7" s="28">
        <v>2</v>
      </c>
      <c r="N7" s="28">
        <v>1</v>
      </c>
      <c r="O7" s="28">
        <v>1</v>
      </c>
      <c r="P7" s="28">
        <v>6</v>
      </c>
      <c r="Q7" s="28">
        <v>3</v>
      </c>
      <c r="R7" s="28">
        <v>17</v>
      </c>
    </row>
    <row r="8" spans="1:18" ht="15" customHeight="1" x14ac:dyDescent="0.15">
      <c r="A8" s="18" t="s">
        <v>751</v>
      </c>
      <c r="B8" s="27">
        <v>324</v>
      </c>
      <c r="C8" s="27">
        <v>186</v>
      </c>
      <c r="D8" s="27">
        <v>9</v>
      </c>
      <c r="E8" s="27">
        <v>32</v>
      </c>
      <c r="F8" s="27">
        <v>32</v>
      </c>
      <c r="G8" s="27">
        <v>1</v>
      </c>
      <c r="H8" s="27">
        <v>20</v>
      </c>
      <c r="I8" s="27">
        <v>4</v>
      </c>
      <c r="J8" s="27">
        <v>1</v>
      </c>
      <c r="K8" s="27">
        <v>4</v>
      </c>
      <c r="L8" s="27">
        <v>4</v>
      </c>
      <c r="M8" s="27">
        <v>2</v>
      </c>
      <c r="N8" s="27">
        <v>1</v>
      </c>
      <c r="O8" s="27">
        <v>1</v>
      </c>
      <c r="P8" s="27">
        <v>7</v>
      </c>
      <c r="Q8" s="27">
        <v>3</v>
      </c>
      <c r="R8" s="27">
        <v>17</v>
      </c>
    </row>
    <row r="9" spans="1:18" ht="24.9" customHeight="1" x14ac:dyDescent="0.15">
      <c r="A9" s="174" t="s">
        <v>324</v>
      </c>
      <c r="B9" s="27">
        <v>288</v>
      </c>
      <c r="C9" s="27">
        <v>163</v>
      </c>
      <c r="D9" s="27">
        <v>9</v>
      </c>
      <c r="E9" s="27">
        <v>25</v>
      </c>
      <c r="F9" s="27">
        <v>28</v>
      </c>
      <c r="G9" s="27">
        <v>1</v>
      </c>
      <c r="H9" s="27">
        <v>20</v>
      </c>
      <c r="I9" s="27">
        <v>3</v>
      </c>
      <c r="J9" s="27">
        <v>1</v>
      </c>
      <c r="K9" s="27">
        <v>4</v>
      </c>
      <c r="L9" s="27">
        <v>4</v>
      </c>
      <c r="M9" s="27">
        <v>2</v>
      </c>
      <c r="N9" s="27">
        <v>1</v>
      </c>
      <c r="O9" s="27">
        <v>1</v>
      </c>
      <c r="P9" s="27">
        <v>7</v>
      </c>
      <c r="Q9" s="27">
        <v>3</v>
      </c>
      <c r="R9" s="27">
        <v>16</v>
      </c>
    </row>
    <row r="10" spans="1:18" ht="15" customHeight="1" x14ac:dyDescent="0.15">
      <c r="A10" s="174" t="s">
        <v>323</v>
      </c>
      <c r="B10" s="27">
        <v>36</v>
      </c>
      <c r="C10" s="27">
        <v>23</v>
      </c>
      <c r="D10" s="27">
        <v>0</v>
      </c>
      <c r="E10" s="27">
        <v>7</v>
      </c>
      <c r="F10" s="27">
        <v>4</v>
      </c>
      <c r="G10" s="27">
        <v>0</v>
      </c>
      <c r="H10" s="27">
        <v>0</v>
      </c>
      <c r="I10" s="27">
        <v>1</v>
      </c>
      <c r="J10" s="27">
        <v>0</v>
      </c>
      <c r="K10" s="27">
        <v>0</v>
      </c>
      <c r="L10" s="27">
        <v>0</v>
      </c>
      <c r="M10" s="27">
        <v>0</v>
      </c>
      <c r="N10" s="27">
        <v>0</v>
      </c>
      <c r="O10" s="27">
        <v>0</v>
      </c>
      <c r="P10" s="27">
        <v>0</v>
      </c>
      <c r="Q10" s="27">
        <v>0</v>
      </c>
      <c r="R10" s="27">
        <v>1</v>
      </c>
    </row>
    <row r="11" spans="1:18" s="26" customFormat="1" ht="30" customHeight="1" x14ac:dyDescent="0.15">
      <c r="A11" s="174" t="s">
        <v>49</v>
      </c>
      <c r="B11" s="27">
        <v>2</v>
      </c>
      <c r="C11" s="27">
        <v>2</v>
      </c>
      <c r="D11" s="27"/>
      <c r="E11" s="27"/>
      <c r="F11" s="27"/>
      <c r="G11" s="27"/>
      <c r="H11" s="27"/>
      <c r="I11" s="27"/>
      <c r="J11" s="27"/>
      <c r="K11" s="27"/>
      <c r="L11" s="27"/>
      <c r="M11" s="27"/>
      <c r="N11" s="27"/>
      <c r="O11" s="27"/>
      <c r="P11" s="27"/>
      <c r="Q11" s="27"/>
      <c r="R11" s="27"/>
    </row>
    <row r="12" spans="1:18" ht="15" customHeight="1" x14ac:dyDescent="0.15">
      <c r="A12" s="29" t="s">
        <v>322</v>
      </c>
      <c r="B12" s="28"/>
      <c r="C12" s="28"/>
      <c r="D12" s="28"/>
      <c r="E12" s="28"/>
      <c r="F12" s="28"/>
      <c r="G12" s="28"/>
      <c r="H12" s="28"/>
      <c r="I12" s="28"/>
      <c r="J12" s="28"/>
      <c r="K12" s="28"/>
      <c r="L12" s="28"/>
      <c r="M12" s="28"/>
      <c r="N12" s="28"/>
      <c r="O12" s="28"/>
      <c r="P12" s="28"/>
      <c r="Q12" s="28"/>
      <c r="R12" s="28"/>
    </row>
    <row r="13" spans="1:18" s="21" customFormat="1" ht="30" customHeight="1" x14ac:dyDescent="0.15">
      <c r="A13" s="174" t="s">
        <v>321</v>
      </c>
      <c r="B13" s="175">
        <v>237</v>
      </c>
      <c r="C13" s="27">
        <v>131</v>
      </c>
      <c r="D13" s="27">
        <v>9</v>
      </c>
      <c r="E13" s="27">
        <v>25</v>
      </c>
      <c r="F13" s="27">
        <v>21</v>
      </c>
      <c r="G13" s="27">
        <v>1</v>
      </c>
      <c r="H13" s="27">
        <v>16</v>
      </c>
      <c r="I13" s="27">
        <v>2</v>
      </c>
      <c r="J13" s="27">
        <v>0</v>
      </c>
      <c r="K13" s="27">
        <v>4</v>
      </c>
      <c r="L13" s="27">
        <v>2</v>
      </c>
      <c r="M13" s="27">
        <v>1</v>
      </c>
      <c r="N13" s="27">
        <v>1</v>
      </c>
      <c r="O13" s="27">
        <v>1</v>
      </c>
      <c r="P13" s="27">
        <v>4</v>
      </c>
      <c r="Q13" s="27">
        <v>3</v>
      </c>
      <c r="R13" s="27">
        <v>16</v>
      </c>
    </row>
    <row r="14" spans="1:18" ht="20.149999999999999" customHeight="1" x14ac:dyDescent="0.15">
      <c r="A14" s="29" t="s">
        <v>318</v>
      </c>
      <c r="B14" s="28">
        <v>202</v>
      </c>
      <c r="C14" s="28">
        <v>108</v>
      </c>
      <c r="D14" s="28">
        <v>9</v>
      </c>
      <c r="E14" s="28">
        <v>18</v>
      </c>
      <c r="F14" s="28">
        <v>17</v>
      </c>
      <c r="G14" s="28">
        <v>1</v>
      </c>
      <c r="H14" s="28">
        <v>16</v>
      </c>
      <c r="I14" s="28">
        <v>2</v>
      </c>
      <c r="J14" s="28">
        <v>0</v>
      </c>
      <c r="K14" s="28">
        <v>4</v>
      </c>
      <c r="L14" s="28">
        <v>2</v>
      </c>
      <c r="M14" s="28">
        <v>1</v>
      </c>
      <c r="N14" s="28">
        <v>1</v>
      </c>
      <c r="O14" s="28">
        <v>1</v>
      </c>
      <c r="P14" s="28">
        <v>4</v>
      </c>
      <c r="Q14" s="28">
        <v>3</v>
      </c>
      <c r="R14" s="28">
        <v>15</v>
      </c>
    </row>
    <row r="15" spans="1:18" x14ac:dyDescent="0.15">
      <c r="A15" s="29" t="s">
        <v>317</v>
      </c>
      <c r="B15" s="28">
        <v>35</v>
      </c>
      <c r="C15" s="28">
        <v>23</v>
      </c>
      <c r="D15" s="28">
        <v>0</v>
      </c>
      <c r="E15" s="28">
        <v>7</v>
      </c>
      <c r="F15" s="28">
        <v>4</v>
      </c>
      <c r="G15" s="28">
        <v>0</v>
      </c>
      <c r="H15" s="28">
        <v>0</v>
      </c>
      <c r="I15" s="28">
        <v>0</v>
      </c>
      <c r="J15" s="28">
        <v>0</v>
      </c>
      <c r="K15" s="28">
        <v>0</v>
      </c>
      <c r="L15" s="28">
        <v>0</v>
      </c>
      <c r="M15" s="28">
        <v>0</v>
      </c>
      <c r="N15" s="28">
        <v>0</v>
      </c>
      <c r="O15" s="28">
        <v>0</v>
      </c>
      <c r="P15" s="28">
        <v>0</v>
      </c>
      <c r="Q15" s="28">
        <v>0</v>
      </c>
      <c r="R15" s="28">
        <v>1</v>
      </c>
    </row>
    <row r="16" spans="1:18" s="21" customFormat="1" ht="30" customHeight="1" x14ac:dyDescent="0.15">
      <c r="A16" s="174" t="s">
        <v>610</v>
      </c>
      <c r="B16" s="175">
        <v>215</v>
      </c>
      <c r="C16" s="27">
        <v>121</v>
      </c>
      <c r="D16" s="27">
        <v>9</v>
      </c>
      <c r="E16" s="27">
        <v>22</v>
      </c>
      <c r="F16" s="27">
        <v>17</v>
      </c>
      <c r="G16" s="27">
        <v>1</v>
      </c>
      <c r="H16" s="27">
        <v>15</v>
      </c>
      <c r="I16" s="27">
        <v>2</v>
      </c>
      <c r="J16" s="27">
        <v>0</v>
      </c>
      <c r="K16" s="27">
        <v>4</v>
      </c>
      <c r="L16" s="27">
        <v>1</v>
      </c>
      <c r="M16" s="27">
        <v>1</v>
      </c>
      <c r="N16" s="27">
        <v>0</v>
      </c>
      <c r="O16" s="27">
        <v>1</v>
      </c>
      <c r="P16" s="27">
        <v>4</v>
      </c>
      <c r="Q16" s="27">
        <v>2</v>
      </c>
      <c r="R16" s="27">
        <v>15</v>
      </c>
    </row>
    <row r="17" spans="1:18" ht="20.149999999999999" customHeight="1" x14ac:dyDescent="0.15">
      <c r="A17" s="29" t="s">
        <v>318</v>
      </c>
      <c r="B17" s="28">
        <v>185</v>
      </c>
      <c r="C17" s="28">
        <v>100</v>
      </c>
      <c r="D17" s="28">
        <v>9</v>
      </c>
      <c r="E17" s="28">
        <v>16</v>
      </c>
      <c r="F17" s="28">
        <v>15</v>
      </c>
      <c r="G17" s="28">
        <v>1</v>
      </c>
      <c r="H17" s="28">
        <v>15</v>
      </c>
      <c r="I17" s="28">
        <v>2</v>
      </c>
      <c r="J17" s="28">
        <v>0</v>
      </c>
      <c r="K17" s="28">
        <v>4</v>
      </c>
      <c r="L17" s="28">
        <v>1</v>
      </c>
      <c r="M17" s="28">
        <v>1</v>
      </c>
      <c r="N17" s="28">
        <v>0</v>
      </c>
      <c r="O17" s="28">
        <v>1</v>
      </c>
      <c r="P17" s="28">
        <v>4</v>
      </c>
      <c r="Q17" s="28">
        <v>2</v>
      </c>
      <c r="R17" s="28">
        <v>14</v>
      </c>
    </row>
    <row r="18" spans="1:18" x14ac:dyDescent="0.15">
      <c r="A18" s="29" t="s">
        <v>317</v>
      </c>
      <c r="B18" s="28">
        <v>30</v>
      </c>
      <c r="C18" s="28">
        <v>21</v>
      </c>
      <c r="D18" s="28">
        <v>0</v>
      </c>
      <c r="E18" s="28">
        <v>6</v>
      </c>
      <c r="F18" s="28">
        <v>2</v>
      </c>
      <c r="G18" s="28">
        <v>0</v>
      </c>
      <c r="H18" s="28">
        <v>0</v>
      </c>
      <c r="I18" s="28">
        <v>0</v>
      </c>
      <c r="J18" s="28">
        <v>0</v>
      </c>
      <c r="K18" s="28">
        <v>0</v>
      </c>
      <c r="L18" s="28">
        <v>0</v>
      </c>
      <c r="M18" s="28">
        <v>0</v>
      </c>
      <c r="N18" s="28">
        <v>0</v>
      </c>
      <c r="O18" s="28">
        <v>0</v>
      </c>
      <c r="P18" s="28">
        <v>0</v>
      </c>
      <c r="Q18" s="28">
        <v>0</v>
      </c>
      <c r="R18" s="28">
        <v>1</v>
      </c>
    </row>
    <row r="19" spans="1:18" s="21" customFormat="1" ht="30" customHeight="1" x14ac:dyDescent="0.15">
      <c r="A19" s="174" t="s">
        <v>320</v>
      </c>
      <c r="B19" s="175">
        <v>22</v>
      </c>
      <c r="C19" s="27">
        <v>10</v>
      </c>
      <c r="D19" s="27">
        <v>0</v>
      </c>
      <c r="E19" s="27">
        <v>3</v>
      </c>
      <c r="F19" s="27">
        <v>4</v>
      </c>
      <c r="G19" s="27">
        <v>0</v>
      </c>
      <c r="H19" s="27">
        <v>1</v>
      </c>
      <c r="I19" s="27">
        <v>0</v>
      </c>
      <c r="J19" s="27">
        <v>0</v>
      </c>
      <c r="K19" s="27">
        <v>0</v>
      </c>
      <c r="L19" s="27">
        <v>1</v>
      </c>
      <c r="M19" s="27">
        <v>0</v>
      </c>
      <c r="N19" s="27">
        <v>1</v>
      </c>
      <c r="O19" s="27">
        <v>0</v>
      </c>
      <c r="P19" s="27">
        <v>0</v>
      </c>
      <c r="Q19" s="27">
        <v>1</v>
      </c>
      <c r="R19" s="27">
        <v>1</v>
      </c>
    </row>
    <row r="20" spans="1:18" ht="20.149999999999999" customHeight="1" x14ac:dyDescent="0.15">
      <c r="A20" s="29" t="s">
        <v>318</v>
      </c>
      <c r="B20" s="28">
        <v>17</v>
      </c>
      <c r="C20" s="28">
        <v>8</v>
      </c>
      <c r="D20" s="28">
        <v>0</v>
      </c>
      <c r="E20" s="28">
        <v>2</v>
      </c>
      <c r="F20" s="28">
        <v>2</v>
      </c>
      <c r="G20" s="28">
        <v>0</v>
      </c>
      <c r="H20" s="28">
        <v>1</v>
      </c>
      <c r="I20" s="28">
        <v>0</v>
      </c>
      <c r="J20" s="28">
        <v>0</v>
      </c>
      <c r="K20" s="28">
        <v>0</v>
      </c>
      <c r="L20" s="28">
        <v>1</v>
      </c>
      <c r="M20" s="28">
        <v>0</v>
      </c>
      <c r="N20" s="28">
        <v>1</v>
      </c>
      <c r="O20" s="28">
        <v>0</v>
      </c>
      <c r="P20" s="28">
        <v>0</v>
      </c>
      <c r="Q20" s="28">
        <v>1</v>
      </c>
      <c r="R20" s="28">
        <v>1</v>
      </c>
    </row>
    <row r="21" spans="1:18" x14ac:dyDescent="0.15">
      <c r="A21" s="29" t="s">
        <v>317</v>
      </c>
      <c r="B21" s="28">
        <v>5</v>
      </c>
      <c r="C21" s="28">
        <v>2</v>
      </c>
      <c r="D21" s="28">
        <v>0</v>
      </c>
      <c r="E21" s="28">
        <v>1</v>
      </c>
      <c r="F21" s="28">
        <v>2</v>
      </c>
      <c r="G21" s="28">
        <v>0</v>
      </c>
      <c r="H21" s="28">
        <v>0</v>
      </c>
      <c r="I21" s="28">
        <v>0</v>
      </c>
      <c r="J21" s="28">
        <v>0</v>
      </c>
      <c r="K21" s="28">
        <v>0</v>
      </c>
      <c r="L21" s="28">
        <v>0</v>
      </c>
      <c r="M21" s="28">
        <v>0</v>
      </c>
      <c r="N21" s="28">
        <v>0</v>
      </c>
      <c r="O21" s="28">
        <v>0</v>
      </c>
      <c r="P21" s="28">
        <v>0</v>
      </c>
      <c r="Q21" s="28">
        <v>0</v>
      </c>
      <c r="R21" s="28">
        <v>0</v>
      </c>
    </row>
    <row r="22" spans="1:18" s="21" customFormat="1" ht="30" customHeight="1" x14ac:dyDescent="0.15">
      <c r="A22" s="174" t="s">
        <v>319</v>
      </c>
      <c r="B22" s="175">
        <v>85</v>
      </c>
      <c r="C22" s="27">
        <v>53</v>
      </c>
      <c r="D22" s="27">
        <v>0</v>
      </c>
      <c r="E22" s="27">
        <v>7</v>
      </c>
      <c r="F22" s="27">
        <v>11</v>
      </c>
      <c r="G22" s="27">
        <v>0</v>
      </c>
      <c r="H22" s="27">
        <v>4</v>
      </c>
      <c r="I22" s="27">
        <v>2</v>
      </c>
      <c r="J22" s="27">
        <v>1</v>
      </c>
      <c r="K22" s="27">
        <v>0</v>
      </c>
      <c r="L22" s="27">
        <v>2</v>
      </c>
      <c r="M22" s="27">
        <v>1</v>
      </c>
      <c r="N22" s="27">
        <v>0</v>
      </c>
      <c r="O22" s="27">
        <v>0</v>
      </c>
      <c r="P22" s="27">
        <v>3</v>
      </c>
      <c r="Q22" s="27">
        <v>0</v>
      </c>
      <c r="R22" s="27">
        <v>1</v>
      </c>
    </row>
    <row r="23" spans="1:18" ht="20.149999999999999" customHeight="1" x14ac:dyDescent="0.15">
      <c r="A23" s="29" t="s">
        <v>318</v>
      </c>
      <c r="B23" s="28">
        <v>84</v>
      </c>
      <c r="C23" s="28">
        <v>53</v>
      </c>
      <c r="D23" s="28">
        <v>0</v>
      </c>
      <c r="E23" s="28">
        <v>7</v>
      </c>
      <c r="F23" s="28">
        <v>11</v>
      </c>
      <c r="G23" s="28">
        <v>0</v>
      </c>
      <c r="H23" s="28">
        <v>4</v>
      </c>
      <c r="I23" s="28">
        <v>1</v>
      </c>
      <c r="J23" s="28">
        <v>1</v>
      </c>
      <c r="K23" s="28">
        <v>0</v>
      </c>
      <c r="L23" s="28">
        <v>2</v>
      </c>
      <c r="M23" s="28">
        <v>1</v>
      </c>
      <c r="N23" s="28">
        <v>0</v>
      </c>
      <c r="O23" s="28">
        <v>0</v>
      </c>
      <c r="P23" s="28">
        <v>3</v>
      </c>
      <c r="Q23" s="28">
        <v>0</v>
      </c>
      <c r="R23" s="28">
        <v>1</v>
      </c>
    </row>
    <row r="24" spans="1:18" ht="12" thickBot="1" x14ac:dyDescent="0.2">
      <c r="A24" s="31" t="s">
        <v>317</v>
      </c>
      <c r="B24" s="176">
        <v>1</v>
      </c>
      <c r="C24" s="177">
        <v>0</v>
      </c>
      <c r="D24" s="177">
        <v>0</v>
      </c>
      <c r="E24" s="177">
        <v>0</v>
      </c>
      <c r="F24" s="177">
        <v>0</v>
      </c>
      <c r="G24" s="177">
        <v>0</v>
      </c>
      <c r="H24" s="177">
        <v>0</v>
      </c>
      <c r="I24" s="177">
        <v>1</v>
      </c>
      <c r="J24" s="177">
        <v>0</v>
      </c>
      <c r="K24" s="177">
        <v>0</v>
      </c>
      <c r="L24" s="177">
        <v>0</v>
      </c>
      <c r="M24" s="177">
        <v>0</v>
      </c>
      <c r="N24" s="177">
        <v>0</v>
      </c>
      <c r="O24" s="177">
        <v>0</v>
      </c>
      <c r="P24" s="177">
        <v>0</v>
      </c>
      <c r="Q24" s="177">
        <v>0</v>
      </c>
      <c r="R24" s="177">
        <v>0</v>
      </c>
    </row>
  </sheetData>
  <mergeCells count="13">
    <mergeCell ref="G5:G6"/>
    <mergeCell ref="H5:H6"/>
    <mergeCell ref="R5:R6"/>
    <mergeCell ref="I5:I6"/>
    <mergeCell ref="J5:J6"/>
    <mergeCell ref="K5:K6"/>
    <mergeCell ref="L5:Q5"/>
    <mergeCell ref="E5:E6"/>
    <mergeCell ref="F5:F6"/>
    <mergeCell ref="A5:A6"/>
    <mergeCell ref="B5:B6"/>
    <mergeCell ref="C5:C6"/>
    <mergeCell ref="D5:D6"/>
  </mergeCells>
  <phoneticPr fontId="2"/>
  <pageMargins left="0.78740157480314965" right="0.59055118110236227" top="0.39370078740157483" bottom="0.39370078740157483" header="0.51181102362204722" footer="0.39370078740157483"/>
  <pageSetup paperSize="9" scale="89" firstPageNumber="35"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4"/>
  <dimension ref="A1:X98"/>
  <sheetViews>
    <sheetView showGridLines="0" showZeros="0" view="pageBreakPreview" zoomScale="130" zoomScaleNormal="100" zoomScaleSheetLayoutView="130" workbookViewId="0"/>
  </sheetViews>
  <sheetFormatPr defaultColWidth="14.1796875" defaultRowHeight="11.5" x14ac:dyDescent="0.15"/>
  <cols>
    <col min="1" max="1" width="11.453125" style="39" customWidth="1"/>
    <col min="2" max="2" width="7.453125" style="39" customWidth="1"/>
    <col min="3" max="3" width="5.36328125" style="39" customWidth="1"/>
    <col min="4" max="4" width="7.453125" style="39" customWidth="1"/>
    <col min="5" max="10" width="8.90625" style="39" customWidth="1"/>
    <col min="11" max="13" width="7.453125" style="39" customWidth="1"/>
    <col min="14" max="20" width="6.90625" style="39" customWidth="1"/>
    <col min="21" max="23" width="6.1796875" style="39" customWidth="1"/>
    <col min="24" max="24" width="11.453125" style="39" customWidth="1"/>
    <col min="25" max="16384" width="14.1796875" style="39"/>
  </cols>
  <sheetData>
    <row r="1" spans="1:24" x14ac:dyDescent="0.15">
      <c r="A1" s="38" t="s">
        <v>316</v>
      </c>
      <c r="X1" s="40" t="s">
        <v>316</v>
      </c>
    </row>
    <row r="2" spans="1:24" ht="11.25" customHeight="1" x14ac:dyDescent="0.15"/>
    <row r="3" spans="1:24" ht="11.25" customHeight="1" x14ac:dyDescent="0.15">
      <c r="A3" s="39" t="s">
        <v>598</v>
      </c>
    </row>
    <row r="4" spans="1:24" ht="12" thickBot="1" x14ac:dyDescent="0.2">
      <c r="A4" s="41" t="s">
        <v>599</v>
      </c>
      <c r="B4" s="42"/>
      <c r="C4" s="42"/>
      <c r="D4" s="42"/>
      <c r="E4" s="42"/>
      <c r="F4" s="42"/>
      <c r="G4" s="42"/>
      <c r="H4" s="42"/>
      <c r="I4" s="42"/>
      <c r="J4" s="42"/>
      <c r="K4" s="42"/>
      <c r="L4" s="42"/>
      <c r="M4" s="42"/>
      <c r="N4" s="42"/>
      <c r="O4" s="42"/>
      <c r="P4" s="42"/>
      <c r="Q4" s="42"/>
      <c r="R4" s="42"/>
      <c r="S4" s="42"/>
      <c r="T4" s="42"/>
      <c r="U4" s="42"/>
      <c r="V4" s="42"/>
      <c r="W4" s="42"/>
      <c r="X4" s="42"/>
    </row>
    <row r="5" spans="1:24" ht="12.9" customHeight="1" x14ac:dyDescent="0.15">
      <c r="A5" s="137"/>
      <c r="B5" s="1350" t="s">
        <v>351</v>
      </c>
      <c r="C5" s="1242"/>
      <c r="D5" s="405" t="s">
        <v>154</v>
      </c>
      <c r="E5" s="138"/>
      <c r="F5" s="139" t="s">
        <v>600</v>
      </c>
      <c r="G5" s="54"/>
      <c r="H5" s="138"/>
      <c r="I5" s="140"/>
      <c r="J5" s="139" t="s">
        <v>350</v>
      </c>
      <c r="K5" s="54"/>
      <c r="L5" s="54"/>
      <c r="M5" s="54"/>
      <c r="N5" s="138"/>
      <c r="O5" s="54"/>
      <c r="P5" s="140" t="s">
        <v>349</v>
      </c>
      <c r="Q5" s="54"/>
      <c r="R5" s="54"/>
      <c r="S5" s="54"/>
      <c r="T5" s="54"/>
      <c r="U5" s="141"/>
      <c r="V5" s="142" t="s">
        <v>348</v>
      </c>
      <c r="W5" s="54"/>
      <c r="X5" s="143"/>
    </row>
    <row r="6" spans="1:24" ht="12.9" customHeight="1" x14ac:dyDescent="0.15">
      <c r="A6" s="144" t="s">
        <v>601</v>
      </c>
      <c r="B6" s="1249" t="s">
        <v>347</v>
      </c>
      <c r="C6" s="1255"/>
      <c r="D6" s="1351" t="s">
        <v>346</v>
      </c>
      <c r="E6" s="143"/>
      <c r="F6" s="143"/>
      <c r="G6" s="143"/>
      <c r="H6" s="138"/>
      <c r="I6" s="139" t="s">
        <v>0</v>
      </c>
      <c r="J6" s="54"/>
      <c r="K6" s="145"/>
      <c r="L6" s="143"/>
      <c r="M6" s="143"/>
      <c r="N6" s="138"/>
      <c r="O6" s="139" t="s">
        <v>0</v>
      </c>
      <c r="P6" s="54"/>
      <c r="Q6" s="143"/>
      <c r="R6" s="143"/>
      <c r="S6" s="143"/>
      <c r="T6" s="143"/>
      <c r="U6" s="143"/>
      <c r="V6" s="143"/>
      <c r="W6" s="143"/>
      <c r="X6" s="405" t="s">
        <v>601</v>
      </c>
    </row>
    <row r="7" spans="1:24" ht="12.9" customHeight="1" x14ac:dyDescent="0.15">
      <c r="A7" s="146"/>
      <c r="B7" s="1256"/>
      <c r="C7" s="1257"/>
      <c r="D7" s="1352"/>
      <c r="E7" s="398" t="s">
        <v>0</v>
      </c>
      <c r="F7" s="398" t="s">
        <v>146</v>
      </c>
      <c r="G7" s="398" t="s">
        <v>145</v>
      </c>
      <c r="H7" s="398" t="s">
        <v>0</v>
      </c>
      <c r="I7" s="398" t="s">
        <v>146</v>
      </c>
      <c r="J7" s="398" t="s">
        <v>145</v>
      </c>
      <c r="K7" s="147" t="s">
        <v>245</v>
      </c>
      <c r="L7" s="398" t="s">
        <v>244</v>
      </c>
      <c r="M7" s="398" t="s">
        <v>2</v>
      </c>
      <c r="N7" s="398" t="s">
        <v>0</v>
      </c>
      <c r="O7" s="398" t="s">
        <v>146</v>
      </c>
      <c r="P7" s="398" t="s">
        <v>145</v>
      </c>
      <c r="Q7" s="398" t="s">
        <v>245</v>
      </c>
      <c r="R7" s="398" t="s">
        <v>244</v>
      </c>
      <c r="S7" s="398" t="s">
        <v>2</v>
      </c>
      <c r="T7" s="398" t="s">
        <v>3</v>
      </c>
      <c r="U7" s="398" t="s">
        <v>0</v>
      </c>
      <c r="V7" s="398" t="s">
        <v>345</v>
      </c>
      <c r="W7" s="398" t="s">
        <v>344</v>
      </c>
      <c r="X7" s="138"/>
    </row>
    <row r="8" spans="1:24" ht="14.15" customHeight="1" x14ac:dyDescent="0.15">
      <c r="A8" s="17" t="s">
        <v>752</v>
      </c>
      <c r="B8" s="148">
        <v>221</v>
      </c>
      <c r="C8" s="149">
        <v>1</v>
      </c>
      <c r="D8" s="150">
        <v>3313</v>
      </c>
      <c r="E8" s="150">
        <v>181249</v>
      </c>
      <c r="F8" s="150">
        <v>91585</v>
      </c>
      <c r="G8" s="150">
        <v>89664</v>
      </c>
      <c r="H8" s="150">
        <v>176337</v>
      </c>
      <c r="I8" s="150">
        <v>88851</v>
      </c>
      <c r="J8" s="150">
        <v>87486</v>
      </c>
      <c r="K8" s="150">
        <v>60651</v>
      </c>
      <c r="L8" s="150">
        <v>59101</v>
      </c>
      <c r="M8" s="150">
        <v>56585</v>
      </c>
      <c r="N8" s="150">
        <v>4524</v>
      </c>
      <c r="O8" s="150">
        <v>2613</v>
      </c>
      <c r="P8" s="150">
        <v>1911</v>
      </c>
      <c r="Q8" s="150">
        <v>1554</v>
      </c>
      <c r="R8" s="150">
        <v>1234</v>
      </c>
      <c r="S8" s="150">
        <v>1046</v>
      </c>
      <c r="T8" s="150">
        <v>690</v>
      </c>
      <c r="U8" s="150">
        <v>388</v>
      </c>
      <c r="V8" s="150">
        <v>388</v>
      </c>
      <c r="W8" s="150">
        <v>0</v>
      </c>
      <c r="X8" s="406" t="s">
        <v>752</v>
      </c>
    </row>
    <row r="9" spans="1:24" ht="14.15" customHeight="1" x14ac:dyDescent="0.15">
      <c r="A9" s="18" t="s">
        <v>751</v>
      </c>
      <c r="B9" s="151">
        <v>221</v>
      </c>
      <c r="C9" s="152">
        <v>1</v>
      </c>
      <c r="D9" s="151">
        <v>3324</v>
      </c>
      <c r="E9" s="151">
        <v>181487</v>
      </c>
      <c r="F9" s="151">
        <v>91876</v>
      </c>
      <c r="G9" s="151">
        <v>89611</v>
      </c>
      <c r="H9" s="151">
        <v>176476</v>
      </c>
      <c r="I9" s="151">
        <v>89159</v>
      </c>
      <c r="J9" s="151">
        <v>87317</v>
      </c>
      <c r="K9" s="151">
        <v>60162</v>
      </c>
      <c r="L9" s="151">
        <v>58866</v>
      </c>
      <c r="M9" s="151">
        <v>57448</v>
      </c>
      <c r="N9" s="151">
        <v>4621</v>
      </c>
      <c r="O9" s="151">
        <v>2595</v>
      </c>
      <c r="P9" s="151">
        <v>2026</v>
      </c>
      <c r="Q9" s="151">
        <v>1623</v>
      </c>
      <c r="R9" s="151">
        <v>1288</v>
      </c>
      <c r="S9" s="151">
        <v>1121</v>
      </c>
      <c r="T9" s="151">
        <v>589</v>
      </c>
      <c r="U9" s="151">
        <v>390</v>
      </c>
      <c r="V9" s="151">
        <v>390</v>
      </c>
      <c r="W9" s="151">
        <v>0</v>
      </c>
      <c r="X9" s="408" t="s">
        <v>751</v>
      </c>
    </row>
    <row r="10" spans="1:24" x14ac:dyDescent="0.15">
      <c r="A10" s="153"/>
      <c r="B10" s="74"/>
      <c r="C10" s="154"/>
      <c r="X10" s="143"/>
    </row>
    <row r="11" spans="1:24" x14ac:dyDescent="0.15">
      <c r="A11" s="155" t="s">
        <v>143</v>
      </c>
      <c r="B11" s="151">
        <v>2</v>
      </c>
      <c r="C11" s="154">
        <v>0</v>
      </c>
      <c r="D11" s="39">
        <v>0</v>
      </c>
      <c r="E11" s="156">
        <v>706</v>
      </c>
      <c r="F11" s="156">
        <v>304</v>
      </c>
      <c r="G11" s="156">
        <v>402</v>
      </c>
      <c r="H11" s="156">
        <v>706</v>
      </c>
      <c r="I11" s="156">
        <v>304</v>
      </c>
      <c r="J11" s="156">
        <v>402</v>
      </c>
      <c r="K11" s="156">
        <v>239</v>
      </c>
      <c r="L11" s="156">
        <v>239</v>
      </c>
      <c r="M11" s="156">
        <v>228</v>
      </c>
      <c r="N11" s="156">
        <v>0</v>
      </c>
      <c r="O11" s="156">
        <v>0</v>
      </c>
      <c r="P11" s="156">
        <v>0</v>
      </c>
      <c r="Q11" s="156">
        <v>0</v>
      </c>
      <c r="R11" s="156">
        <v>0</v>
      </c>
      <c r="S11" s="156">
        <v>0</v>
      </c>
      <c r="T11" s="156">
        <v>0</v>
      </c>
      <c r="U11" s="156">
        <v>0</v>
      </c>
      <c r="V11" s="156">
        <v>0</v>
      </c>
      <c r="W11" s="156">
        <v>0</v>
      </c>
      <c r="X11" s="419" t="s">
        <v>143</v>
      </c>
    </row>
    <row r="12" spans="1:24" x14ac:dyDescent="0.15">
      <c r="A12" s="157" t="s">
        <v>131</v>
      </c>
      <c r="B12" s="92">
        <v>1</v>
      </c>
      <c r="C12" s="158">
        <v>0</v>
      </c>
      <c r="D12" s="92"/>
      <c r="E12" s="159">
        <v>353</v>
      </c>
      <c r="F12" s="160">
        <v>172</v>
      </c>
      <c r="G12" s="160">
        <v>181</v>
      </c>
      <c r="H12" s="22">
        <v>353</v>
      </c>
      <c r="I12" s="160">
        <v>172</v>
      </c>
      <c r="J12" s="160">
        <v>181</v>
      </c>
      <c r="K12" s="92">
        <v>120</v>
      </c>
      <c r="L12" s="92">
        <v>122</v>
      </c>
      <c r="M12" s="92">
        <v>111</v>
      </c>
      <c r="N12" s="22"/>
      <c r="O12" s="22"/>
      <c r="P12" s="22"/>
      <c r="Q12" s="22"/>
      <c r="R12" s="22"/>
      <c r="S12" s="22"/>
      <c r="T12" s="22"/>
      <c r="U12" s="22"/>
      <c r="V12" s="22"/>
      <c r="W12" s="22"/>
      <c r="X12" s="52" t="s">
        <v>131</v>
      </c>
    </row>
    <row r="13" spans="1:24" x14ac:dyDescent="0.15">
      <c r="A13" s="157" t="s">
        <v>122</v>
      </c>
      <c r="B13" s="92">
        <v>1</v>
      </c>
      <c r="C13" s="158">
        <v>0</v>
      </c>
      <c r="D13" s="92"/>
      <c r="E13" s="159">
        <v>353</v>
      </c>
      <c r="F13" s="160">
        <v>132</v>
      </c>
      <c r="G13" s="160">
        <v>221</v>
      </c>
      <c r="H13" s="22">
        <v>353</v>
      </c>
      <c r="I13" s="160">
        <v>132</v>
      </c>
      <c r="J13" s="160">
        <v>221</v>
      </c>
      <c r="K13" s="92">
        <v>119</v>
      </c>
      <c r="L13" s="92">
        <v>117</v>
      </c>
      <c r="M13" s="92">
        <v>117</v>
      </c>
      <c r="N13" s="22"/>
      <c r="O13" s="22"/>
      <c r="P13" s="22"/>
      <c r="Q13" s="22"/>
      <c r="R13" s="22"/>
      <c r="S13" s="22"/>
      <c r="T13" s="22"/>
      <c r="U13" s="22"/>
      <c r="V13" s="22"/>
      <c r="W13" s="22"/>
      <c r="X13" s="52" t="s">
        <v>122</v>
      </c>
    </row>
    <row r="14" spans="1:24" x14ac:dyDescent="0.15">
      <c r="A14" s="153"/>
      <c r="B14" s="74"/>
      <c r="C14" s="154"/>
      <c r="E14" s="39">
        <v>0</v>
      </c>
      <c r="H14" s="39">
        <v>0</v>
      </c>
      <c r="N14" s="39">
        <v>0</v>
      </c>
      <c r="U14" s="39">
        <v>0</v>
      </c>
      <c r="X14" s="143"/>
    </row>
    <row r="15" spans="1:24" x14ac:dyDescent="0.15">
      <c r="A15" s="155" t="s">
        <v>343</v>
      </c>
      <c r="B15" s="151">
        <v>149</v>
      </c>
      <c r="C15" s="161">
        <v>1</v>
      </c>
      <c r="D15" s="151">
        <v>2982</v>
      </c>
      <c r="E15" s="151">
        <v>107658</v>
      </c>
      <c r="F15" s="151">
        <v>56301</v>
      </c>
      <c r="G15" s="151">
        <v>51357</v>
      </c>
      <c r="H15" s="151">
        <v>104209</v>
      </c>
      <c r="I15" s="151">
        <v>54335</v>
      </c>
      <c r="J15" s="151">
        <v>49874</v>
      </c>
      <c r="K15" s="151">
        <v>35882</v>
      </c>
      <c r="L15" s="151">
        <v>34673</v>
      </c>
      <c r="M15" s="151">
        <v>33654</v>
      </c>
      <c r="N15" s="151">
        <v>3161</v>
      </c>
      <c r="O15" s="151">
        <v>1849</v>
      </c>
      <c r="P15" s="151">
        <v>1312</v>
      </c>
      <c r="Q15" s="151">
        <v>1121</v>
      </c>
      <c r="R15" s="151">
        <v>883</v>
      </c>
      <c r="S15" s="151">
        <v>767</v>
      </c>
      <c r="T15" s="151">
        <v>390</v>
      </c>
      <c r="U15" s="151">
        <v>288</v>
      </c>
      <c r="V15" s="151">
        <v>288</v>
      </c>
      <c r="W15" s="151">
        <v>0</v>
      </c>
      <c r="X15" s="419" t="s">
        <v>343</v>
      </c>
    </row>
    <row r="16" spans="1:24" x14ac:dyDescent="0.15">
      <c r="A16" s="157" t="s">
        <v>609</v>
      </c>
      <c r="B16" s="92">
        <v>21</v>
      </c>
      <c r="C16" s="162">
        <v>0</v>
      </c>
      <c r="D16" s="92">
        <v>510</v>
      </c>
      <c r="E16" s="159">
        <v>19037</v>
      </c>
      <c r="F16" s="92">
        <v>9284</v>
      </c>
      <c r="G16" s="92">
        <v>9753</v>
      </c>
      <c r="H16" s="159">
        <v>18240</v>
      </c>
      <c r="I16" s="92">
        <v>8791</v>
      </c>
      <c r="J16" s="92">
        <v>9449</v>
      </c>
      <c r="K16" s="92">
        <v>6275</v>
      </c>
      <c r="L16" s="92">
        <v>6115</v>
      </c>
      <c r="M16" s="160">
        <v>5850</v>
      </c>
      <c r="N16" s="159">
        <v>714</v>
      </c>
      <c r="O16" s="92">
        <v>417</v>
      </c>
      <c r="P16" s="92">
        <v>297</v>
      </c>
      <c r="Q16" s="92">
        <v>285</v>
      </c>
      <c r="R16" s="92">
        <v>199</v>
      </c>
      <c r="S16" s="92">
        <v>133</v>
      </c>
      <c r="T16" s="92">
        <v>97</v>
      </c>
      <c r="U16" s="159">
        <v>83</v>
      </c>
      <c r="V16" s="92">
        <v>83</v>
      </c>
      <c r="W16" s="22">
        <v>0</v>
      </c>
      <c r="X16" s="52" t="s">
        <v>131</v>
      </c>
    </row>
    <row r="17" spans="1:24" x14ac:dyDescent="0.15">
      <c r="A17" s="157" t="s">
        <v>130</v>
      </c>
      <c r="B17" s="160">
        <v>7</v>
      </c>
      <c r="C17" s="162">
        <v>0</v>
      </c>
      <c r="D17" s="92">
        <v>148</v>
      </c>
      <c r="E17" s="159">
        <v>5757</v>
      </c>
      <c r="F17" s="92">
        <v>2935</v>
      </c>
      <c r="G17" s="92">
        <v>2822</v>
      </c>
      <c r="H17" s="159">
        <v>5636</v>
      </c>
      <c r="I17" s="160">
        <v>2819</v>
      </c>
      <c r="J17" s="160">
        <v>2817</v>
      </c>
      <c r="K17" s="160">
        <v>1918</v>
      </c>
      <c r="L17" s="160">
        <v>1892</v>
      </c>
      <c r="M17" s="160">
        <v>1826</v>
      </c>
      <c r="N17" s="159">
        <v>121</v>
      </c>
      <c r="O17" s="92">
        <v>116</v>
      </c>
      <c r="P17" s="92">
        <v>5</v>
      </c>
      <c r="Q17" s="92">
        <v>40</v>
      </c>
      <c r="R17" s="92">
        <v>31</v>
      </c>
      <c r="S17" s="92">
        <v>32</v>
      </c>
      <c r="T17" s="92">
        <v>18</v>
      </c>
      <c r="U17" s="159">
        <v>0</v>
      </c>
      <c r="V17" s="92">
        <v>0</v>
      </c>
      <c r="W17" s="22">
        <v>0</v>
      </c>
      <c r="X17" s="52" t="s">
        <v>130</v>
      </c>
    </row>
    <row r="18" spans="1:24" x14ac:dyDescent="0.15">
      <c r="A18" s="157" t="s">
        <v>129</v>
      </c>
      <c r="B18" s="160">
        <v>7</v>
      </c>
      <c r="C18" s="162">
        <v>0</v>
      </c>
      <c r="D18" s="160">
        <v>171</v>
      </c>
      <c r="E18" s="159">
        <v>6190</v>
      </c>
      <c r="F18" s="92">
        <v>3214</v>
      </c>
      <c r="G18" s="92">
        <v>2976</v>
      </c>
      <c r="H18" s="159">
        <v>6061</v>
      </c>
      <c r="I18" s="160">
        <v>3110</v>
      </c>
      <c r="J18" s="160">
        <v>2951</v>
      </c>
      <c r="K18" s="160">
        <v>2099</v>
      </c>
      <c r="L18" s="160">
        <v>2010</v>
      </c>
      <c r="M18" s="160">
        <v>1952</v>
      </c>
      <c r="N18" s="159">
        <v>129</v>
      </c>
      <c r="O18" s="160">
        <v>104</v>
      </c>
      <c r="P18" s="160">
        <v>25</v>
      </c>
      <c r="Q18" s="160">
        <v>45</v>
      </c>
      <c r="R18" s="160">
        <v>43</v>
      </c>
      <c r="S18" s="160">
        <v>19</v>
      </c>
      <c r="T18" s="160">
        <v>22</v>
      </c>
      <c r="U18" s="159">
        <v>0</v>
      </c>
      <c r="V18" s="160">
        <v>0</v>
      </c>
      <c r="W18" s="22">
        <v>0</v>
      </c>
      <c r="X18" s="52" t="s">
        <v>129</v>
      </c>
    </row>
    <row r="19" spans="1:24" x14ac:dyDescent="0.15">
      <c r="A19" s="157" t="s">
        <v>128</v>
      </c>
      <c r="B19" s="160">
        <v>10</v>
      </c>
      <c r="C19" s="162">
        <v>0</v>
      </c>
      <c r="D19" s="160">
        <v>199</v>
      </c>
      <c r="E19" s="159">
        <v>7192</v>
      </c>
      <c r="F19" s="92">
        <v>3934</v>
      </c>
      <c r="G19" s="92">
        <v>3258</v>
      </c>
      <c r="H19" s="159">
        <v>6911</v>
      </c>
      <c r="I19" s="160">
        <v>3782</v>
      </c>
      <c r="J19" s="160">
        <v>3129</v>
      </c>
      <c r="K19" s="160">
        <v>2368</v>
      </c>
      <c r="L19" s="160">
        <v>2284</v>
      </c>
      <c r="M19" s="160">
        <v>2259</v>
      </c>
      <c r="N19" s="159">
        <v>281</v>
      </c>
      <c r="O19" s="160">
        <v>152</v>
      </c>
      <c r="P19" s="160">
        <v>129</v>
      </c>
      <c r="Q19" s="160">
        <v>93</v>
      </c>
      <c r="R19" s="160">
        <v>85</v>
      </c>
      <c r="S19" s="160">
        <v>74</v>
      </c>
      <c r="T19" s="160">
        <v>29</v>
      </c>
      <c r="U19" s="159">
        <v>0</v>
      </c>
      <c r="V19" s="160">
        <v>0</v>
      </c>
      <c r="W19" s="22">
        <v>0</v>
      </c>
      <c r="X19" s="52" t="s">
        <v>128</v>
      </c>
    </row>
    <row r="20" spans="1:24" x14ac:dyDescent="0.15">
      <c r="A20" s="157" t="s">
        <v>127</v>
      </c>
      <c r="B20" s="160">
        <v>4</v>
      </c>
      <c r="C20" s="162">
        <v>0</v>
      </c>
      <c r="D20" s="160">
        <v>75</v>
      </c>
      <c r="E20" s="159">
        <v>2310</v>
      </c>
      <c r="F20" s="92">
        <v>1169</v>
      </c>
      <c r="G20" s="92">
        <v>1141</v>
      </c>
      <c r="H20" s="159">
        <v>2243</v>
      </c>
      <c r="I20" s="160">
        <v>1140</v>
      </c>
      <c r="J20" s="160">
        <v>1103</v>
      </c>
      <c r="K20" s="160">
        <v>811</v>
      </c>
      <c r="L20" s="160">
        <v>757</v>
      </c>
      <c r="M20" s="160">
        <v>675</v>
      </c>
      <c r="N20" s="159">
        <v>34</v>
      </c>
      <c r="O20" s="160">
        <v>20</v>
      </c>
      <c r="P20" s="160">
        <v>14</v>
      </c>
      <c r="Q20" s="160">
        <v>15</v>
      </c>
      <c r="R20" s="160">
        <v>4</v>
      </c>
      <c r="S20" s="160">
        <v>11</v>
      </c>
      <c r="T20" s="160">
        <v>4</v>
      </c>
      <c r="U20" s="159">
        <v>33</v>
      </c>
      <c r="V20" s="160">
        <v>33</v>
      </c>
      <c r="W20" s="22">
        <v>0</v>
      </c>
      <c r="X20" s="52" t="s">
        <v>127</v>
      </c>
    </row>
    <row r="21" spans="1:24" x14ac:dyDescent="0.15">
      <c r="A21" s="157"/>
      <c r="B21" s="160"/>
      <c r="C21" s="162"/>
      <c r="D21" s="160"/>
      <c r="E21" s="159"/>
      <c r="F21" s="92"/>
      <c r="G21" s="92"/>
      <c r="H21" s="159"/>
      <c r="I21" s="160"/>
      <c r="J21" s="160"/>
      <c r="K21" s="160"/>
      <c r="L21" s="160"/>
      <c r="M21" s="160"/>
      <c r="N21" s="159"/>
      <c r="O21" s="160"/>
      <c r="P21" s="160"/>
      <c r="Q21" s="160"/>
      <c r="R21" s="160"/>
      <c r="S21" s="160"/>
      <c r="T21" s="160"/>
      <c r="U21" s="159"/>
      <c r="V21" s="160"/>
      <c r="W21" s="22"/>
      <c r="X21" s="52"/>
    </row>
    <row r="22" spans="1:24" x14ac:dyDescent="0.15">
      <c r="A22" s="157" t="s">
        <v>126</v>
      </c>
      <c r="B22" s="160">
        <v>5</v>
      </c>
      <c r="C22" s="162">
        <v>0</v>
      </c>
      <c r="D22" s="160">
        <v>97</v>
      </c>
      <c r="E22" s="159">
        <v>3528</v>
      </c>
      <c r="F22" s="92">
        <v>2018</v>
      </c>
      <c r="G22" s="92">
        <v>1510</v>
      </c>
      <c r="H22" s="159">
        <v>3423</v>
      </c>
      <c r="I22" s="160">
        <v>1968</v>
      </c>
      <c r="J22" s="160">
        <v>1455</v>
      </c>
      <c r="K22" s="160">
        <v>1163</v>
      </c>
      <c r="L22" s="160">
        <v>1140</v>
      </c>
      <c r="M22" s="160">
        <v>1120</v>
      </c>
      <c r="N22" s="159">
        <v>105</v>
      </c>
      <c r="O22" s="160">
        <v>50</v>
      </c>
      <c r="P22" s="160">
        <v>55</v>
      </c>
      <c r="Q22" s="160">
        <v>38</v>
      </c>
      <c r="R22" s="160">
        <v>27</v>
      </c>
      <c r="S22" s="160">
        <v>22</v>
      </c>
      <c r="T22" s="160">
        <v>18</v>
      </c>
      <c r="U22" s="159">
        <v>0</v>
      </c>
      <c r="V22" s="160">
        <v>0</v>
      </c>
      <c r="W22" s="22">
        <v>0</v>
      </c>
      <c r="X22" s="52" t="s">
        <v>126</v>
      </c>
    </row>
    <row r="23" spans="1:24" x14ac:dyDescent="0.15">
      <c r="A23" s="157" t="s">
        <v>125</v>
      </c>
      <c r="B23" s="160">
        <v>7</v>
      </c>
      <c r="C23" s="162">
        <v>0</v>
      </c>
      <c r="D23" s="160">
        <v>148</v>
      </c>
      <c r="E23" s="159">
        <v>5278</v>
      </c>
      <c r="F23" s="92">
        <v>2900</v>
      </c>
      <c r="G23" s="92">
        <v>2378</v>
      </c>
      <c r="H23" s="159">
        <v>5218</v>
      </c>
      <c r="I23" s="160">
        <v>2864</v>
      </c>
      <c r="J23" s="160">
        <v>2354</v>
      </c>
      <c r="K23" s="160">
        <v>1806</v>
      </c>
      <c r="L23" s="160">
        <v>1742</v>
      </c>
      <c r="M23" s="160">
        <v>1670</v>
      </c>
      <c r="N23" s="159">
        <v>60</v>
      </c>
      <c r="O23" s="160">
        <v>36</v>
      </c>
      <c r="P23" s="160">
        <v>24</v>
      </c>
      <c r="Q23" s="160">
        <v>23</v>
      </c>
      <c r="R23" s="160">
        <v>13</v>
      </c>
      <c r="S23" s="160">
        <v>11</v>
      </c>
      <c r="T23" s="160">
        <v>13</v>
      </c>
      <c r="U23" s="159">
        <v>0</v>
      </c>
      <c r="V23" s="160">
        <v>0</v>
      </c>
      <c r="W23" s="22">
        <v>0</v>
      </c>
      <c r="X23" s="52" t="s">
        <v>125</v>
      </c>
    </row>
    <row r="24" spans="1:24" x14ac:dyDescent="0.15">
      <c r="A24" s="157" t="s">
        <v>124</v>
      </c>
      <c r="B24" s="160">
        <v>5</v>
      </c>
      <c r="C24" s="162">
        <v>0</v>
      </c>
      <c r="D24" s="160">
        <v>80</v>
      </c>
      <c r="E24" s="159">
        <v>2938</v>
      </c>
      <c r="F24" s="92">
        <v>1615</v>
      </c>
      <c r="G24" s="92">
        <v>1323</v>
      </c>
      <c r="H24" s="159">
        <v>2840</v>
      </c>
      <c r="I24" s="160">
        <v>1595</v>
      </c>
      <c r="J24" s="160">
        <v>1245</v>
      </c>
      <c r="K24" s="160">
        <v>975</v>
      </c>
      <c r="L24" s="160">
        <v>976</v>
      </c>
      <c r="M24" s="160">
        <v>889</v>
      </c>
      <c r="N24" s="159">
        <v>32</v>
      </c>
      <c r="O24" s="160">
        <v>18</v>
      </c>
      <c r="P24" s="160">
        <v>14</v>
      </c>
      <c r="Q24" s="160">
        <v>23</v>
      </c>
      <c r="R24" s="160">
        <v>9</v>
      </c>
      <c r="S24" s="160">
        <v>0</v>
      </c>
      <c r="T24" s="160">
        <v>0</v>
      </c>
      <c r="U24" s="159">
        <v>66</v>
      </c>
      <c r="V24" s="160">
        <v>66</v>
      </c>
      <c r="W24" s="22">
        <v>0</v>
      </c>
      <c r="X24" s="52" t="s">
        <v>124</v>
      </c>
    </row>
    <row r="25" spans="1:24" x14ac:dyDescent="0.15">
      <c r="A25" s="157" t="s">
        <v>123</v>
      </c>
      <c r="B25" s="160">
        <v>3</v>
      </c>
      <c r="C25" s="162">
        <v>0</v>
      </c>
      <c r="D25" s="160">
        <v>64</v>
      </c>
      <c r="E25" s="159">
        <v>2148</v>
      </c>
      <c r="F25" s="92">
        <v>1160</v>
      </c>
      <c r="G25" s="92">
        <v>988</v>
      </c>
      <c r="H25" s="159">
        <v>2062</v>
      </c>
      <c r="I25" s="160">
        <v>1108</v>
      </c>
      <c r="J25" s="160">
        <v>954</v>
      </c>
      <c r="K25" s="160">
        <v>733</v>
      </c>
      <c r="L25" s="160">
        <v>671</v>
      </c>
      <c r="M25" s="160">
        <v>658</v>
      </c>
      <c r="N25" s="159">
        <v>86</v>
      </c>
      <c r="O25" s="160">
        <v>52</v>
      </c>
      <c r="P25" s="160">
        <v>34</v>
      </c>
      <c r="Q25" s="160">
        <v>27</v>
      </c>
      <c r="R25" s="160">
        <v>23</v>
      </c>
      <c r="S25" s="160">
        <v>19</v>
      </c>
      <c r="T25" s="160">
        <v>17</v>
      </c>
      <c r="U25" s="159">
        <v>0</v>
      </c>
      <c r="V25" s="160">
        <v>0</v>
      </c>
      <c r="W25" s="22">
        <v>0</v>
      </c>
      <c r="X25" s="52" t="s">
        <v>123</v>
      </c>
    </row>
    <row r="26" spans="1:24" x14ac:dyDescent="0.15">
      <c r="A26" s="157" t="s">
        <v>135</v>
      </c>
      <c r="B26" s="160">
        <v>2</v>
      </c>
      <c r="C26" s="162">
        <v>0</v>
      </c>
      <c r="D26" s="160">
        <v>46</v>
      </c>
      <c r="E26" s="159">
        <v>1671</v>
      </c>
      <c r="F26" s="92">
        <v>958</v>
      </c>
      <c r="G26" s="92">
        <v>713</v>
      </c>
      <c r="H26" s="159">
        <v>1576</v>
      </c>
      <c r="I26" s="160">
        <v>896</v>
      </c>
      <c r="J26" s="160">
        <v>680</v>
      </c>
      <c r="K26" s="160">
        <v>553</v>
      </c>
      <c r="L26" s="160">
        <v>499</v>
      </c>
      <c r="M26" s="160">
        <v>524</v>
      </c>
      <c r="N26" s="159">
        <v>95</v>
      </c>
      <c r="O26" s="160">
        <v>62</v>
      </c>
      <c r="P26" s="160">
        <v>33</v>
      </c>
      <c r="Q26" s="160">
        <v>30</v>
      </c>
      <c r="R26" s="160">
        <v>26</v>
      </c>
      <c r="S26" s="160">
        <v>27</v>
      </c>
      <c r="T26" s="160">
        <v>12</v>
      </c>
      <c r="U26" s="159">
        <v>0</v>
      </c>
      <c r="V26" s="160">
        <v>0</v>
      </c>
      <c r="W26" s="22">
        <v>0</v>
      </c>
      <c r="X26" s="52" t="s">
        <v>135</v>
      </c>
    </row>
    <row r="27" spans="1:24" x14ac:dyDescent="0.15">
      <c r="A27" s="157"/>
      <c r="B27" s="160"/>
      <c r="C27" s="162"/>
      <c r="D27" s="160"/>
      <c r="E27" s="159"/>
      <c r="F27" s="92"/>
      <c r="G27" s="92"/>
      <c r="H27" s="159"/>
      <c r="I27" s="160"/>
      <c r="J27" s="160"/>
      <c r="K27" s="160"/>
      <c r="L27" s="160"/>
      <c r="M27" s="160"/>
      <c r="N27" s="159"/>
      <c r="O27" s="160"/>
      <c r="P27" s="160"/>
      <c r="Q27" s="160"/>
      <c r="R27" s="160"/>
      <c r="S27" s="160"/>
      <c r="T27" s="160"/>
      <c r="U27" s="159"/>
      <c r="V27" s="160"/>
      <c r="W27" s="22"/>
      <c r="X27" s="52"/>
    </row>
    <row r="28" spans="1:24" x14ac:dyDescent="0.15">
      <c r="A28" s="157" t="s">
        <v>122</v>
      </c>
      <c r="B28" s="160">
        <v>4</v>
      </c>
      <c r="C28" s="162">
        <v>0</v>
      </c>
      <c r="D28" s="160">
        <v>99</v>
      </c>
      <c r="E28" s="159">
        <v>3563</v>
      </c>
      <c r="F28" s="92">
        <v>2130</v>
      </c>
      <c r="G28" s="92">
        <v>1433</v>
      </c>
      <c r="H28" s="159">
        <v>2980</v>
      </c>
      <c r="I28" s="160">
        <v>1848</v>
      </c>
      <c r="J28" s="160">
        <v>1132</v>
      </c>
      <c r="K28" s="160">
        <v>1001</v>
      </c>
      <c r="L28" s="160">
        <v>990</v>
      </c>
      <c r="M28" s="160">
        <v>989</v>
      </c>
      <c r="N28" s="159">
        <v>583</v>
      </c>
      <c r="O28" s="160">
        <v>282</v>
      </c>
      <c r="P28" s="160">
        <v>301</v>
      </c>
      <c r="Q28" s="160">
        <v>213</v>
      </c>
      <c r="R28" s="160">
        <v>166</v>
      </c>
      <c r="S28" s="160">
        <v>194</v>
      </c>
      <c r="T28" s="160">
        <v>10</v>
      </c>
      <c r="U28" s="159">
        <v>0</v>
      </c>
      <c r="V28" s="160">
        <v>0</v>
      </c>
      <c r="W28" s="22">
        <v>0</v>
      </c>
      <c r="X28" s="52" t="s">
        <v>122</v>
      </c>
    </row>
    <row r="29" spans="1:24" x14ac:dyDescent="0.15">
      <c r="A29" s="157" t="s">
        <v>121</v>
      </c>
      <c r="B29" s="160">
        <v>12</v>
      </c>
      <c r="C29" s="162">
        <v>0</v>
      </c>
      <c r="D29" s="160">
        <v>225</v>
      </c>
      <c r="E29" s="159">
        <v>8124</v>
      </c>
      <c r="F29" s="92">
        <v>4335</v>
      </c>
      <c r="G29" s="92">
        <v>3789</v>
      </c>
      <c r="H29" s="159">
        <v>7981</v>
      </c>
      <c r="I29" s="160">
        <v>4244</v>
      </c>
      <c r="J29" s="160">
        <v>3737</v>
      </c>
      <c r="K29" s="160">
        <v>2754</v>
      </c>
      <c r="L29" s="160">
        <v>2722</v>
      </c>
      <c r="M29" s="160">
        <v>2505</v>
      </c>
      <c r="N29" s="159">
        <v>143</v>
      </c>
      <c r="O29" s="160">
        <v>91</v>
      </c>
      <c r="P29" s="160">
        <v>52</v>
      </c>
      <c r="Q29" s="160">
        <v>45</v>
      </c>
      <c r="R29" s="160">
        <v>42</v>
      </c>
      <c r="S29" s="160">
        <v>35</v>
      </c>
      <c r="T29" s="160">
        <v>21</v>
      </c>
      <c r="U29" s="159">
        <v>0</v>
      </c>
      <c r="V29" s="160">
        <v>0</v>
      </c>
      <c r="W29" s="22">
        <v>0</v>
      </c>
      <c r="X29" s="52" t="s">
        <v>121</v>
      </c>
    </row>
    <row r="30" spans="1:24" x14ac:dyDescent="0.15">
      <c r="A30" s="157" t="s">
        <v>120</v>
      </c>
      <c r="B30" s="160">
        <v>4</v>
      </c>
      <c r="C30" s="162">
        <v>0</v>
      </c>
      <c r="D30" s="160">
        <v>99</v>
      </c>
      <c r="E30" s="159">
        <v>3649</v>
      </c>
      <c r="F30" s="92">
        <v>1791</v>
      </c>
      <c r="G30" s="92">
        <v>1858</v>
      </c>
      <c r="H30" s="159">
        <v>3589</v>
      </c>
      <c r="I30" s="160">
        <v>1751</v>
      </c>
      <c r="J30" s="160">
        <v>1838</v>
      </c>
      <c r="K30" s="160">
        <v>1237</v>
      </c>
      <c r="L30" s="160">
        <v>1196</v>
      </c>
      <c r="M30" s="160">
        <v>1156</v>
      </c>
      <c r="N30" s="159">
        <v>60</v>
      </c>
      <c r="O30" s="160">
        <v>40</v>
      </c>
      <c r="P30" s="160">
        <v>20</v>
      </c>
      <c r="Q30" s="160">
        <v>22</v>
      </c>
      <c r="R30" s="160">
        <v>20</v>
      </c>
      <c r="S30" s="160">
        <v>12</v>
      </c>
      <c r="T30" s="160">
        <v>6</v>
      </c>
      <c r="U30" s="159">
        <v>0</v>
      </c>
      <c r="V30" s="160">
        <v>0</v>
      </c>
      <c r="W30" s="22">
        <v>0</v>
      </c>
      <c r="X30" s="52" t="s">
        <v>120</v>
      </c>
    </row>
    <row r="31" spans="1:24" x14ac:dyDescent="0.15">
      <c r="A31" s="157" t="s">
        <v>119</v>
      </c>
      <c r="B31" s="160">
        <v>5</v>
      </c>
      <c r="C31" s="162">
        <v>0</v>
      </c>
      <c r="D31" s="160">
        <v>105</v>
      </c>
      <c r="E31" s="159">
        <v>3745</v>
      </c>
      <c r="F31" s="92">
        <v>1981</v>
      </c>
      <c r="G31" s="92">
        <v>1764</v>
      </c>
      <c r="H31" s="159">
        <v>3630</v>
      </c>
      <c r="I31" s="160">
        <v>1906</v>
      </c>
      <c r="J31" s="160">
        <v>1724</v>
      </c>
      <c r="K31" s="160">
        <v>1269</v>
      </c>
      <c r="L31" s="160">
        <v>1189</v>
      </c>
      <c r="M31" s="160">
        <v>1172</v>
      </c>
      <c r="N31" s="159">
        <v>115</v>
      </c>
      <c r="O31" s="160">
        <v>75</v>
      </c>
      <c r="P31" s="160">
        <v>40</v>
      </c>
      <c r="Q31" s="160">
        <v>34</v>
      </c>
      <c r="R31" s="160">
        <v>32</v>
      </c>
      <c r="S31" s="160">
        <v>26</v>
      </c>
      <c r="T31" s="160">
        <v>23</v>
      </c>
      <c r="U31" s="159">
        <v>0</v>
      </c>
      <c r="V31" s="160">
        <v>0</v>
      </c>
      <c r="W31" s="22">
        <v>0</v>
      </c>
      <c r="X31" s="52" t="s">
        <v>119</v>
      </c>
    </row>
    <row r="32" spans="1:24" x14ac:dyDescent="0.15">
      <c r="A32" s="157" t="s">
        <v>118</v>
      </c>
      <c r="B32" s="160">
        <v>3</v>
      </c>
      <c r="C32" s="162">
        <v>0</v>
      </c>
      <c r="D32" s="160">
        <v>46</v>
      </c>
      <c r="E32" s="159">
        <v>1734</v>
      </c>
      <c r="F32" s="92">
        <v>953</v>
      </c>
      <c r="G32" s="92">
        <v>781</v>
      </c>
      <c r="H32" s="159">
        <v>1620</v>
      </c>
      <c r="I32" s="160">
        <v>879</v>
      </c>
      <c r="J32" s="160">
        <v>741</v>
      </c>
      <c r="K32" s="160">
        <v>546</v>
      </c>
      <c r="L32" s="160">
        <v>538</v>
      </c>
      <c r="M32" s="160">
        <v>536</v>
      </c>
      <c r="N32" s="159">
        <v>83</v>
      </c>
      <c r="O32" s="160">
        <v>45</v>
      </c>
      <c r="P32" s="160">
        <v>38</v>
      </c>
      <c r="Q32" s="160">
        <v>21</v>
      </c>
      <c r="R32" s="160">
        <v>18</v>
      </c>
      <c r="S32" s="160">
        <v>22</v>
      </c>
      <c r="T32" s="160">
        <v>22</v>
      </c>
      <c r="U32" s="159">
        <v>31</v>
      </c>
      <c r="V32" s="160">
        <v>31</v>
      </c>
      <c r="W32" s="22">
        <v>0</v>
      </c>
      <c r="X32" s="52" t="s">
        <v>118</v>
      </c>
    </row>
    <row r="33" spans="1:24" x14ac:dyDescent="0.15">
      <c r="A33" s="157"/>
      <c r="B33" s="160"/>
      <c r="C33" s="162"/>
      <c r="D33" s="160"/>
      <c r="E33" s="159"/>
      <c r="F33" s="92"/>
      <c r="G33" s="92"/>
      <c r="H33" s="159"/>
      <c r="I33" s="160"/>
      <c r="J33" s="160"/>
      <c r="K33" s="160"/>
      <c r="L33" s="160"/>
      <c r="M33" s="160"/>
      <c r="N33" s="159"/>
      <c r="O33" s="160"/>
      <c r="P33" s="160"/>
      <c r="Q33" s="160"/>
      <c r="R33" s="160"/>
      <c r="S33" s="160"/>
      <c r="T33" s="160"/>
      <c r="U33" s="159"/>
      <c r="V33" s="160"/>
      <c r="W33" s="22"/>
      <c r="X33" s="52"/>
    </row>
    <row r="34" spans="1:24" x14ac:dyDescent="0.15">
      <c r="A34" s="157" t="s">
        <v>117</v>
      </c>
      <c r="B34" s="160">
        <v>2</v>
      </c>
      <c r="C34" s="162">
        <v>0</v>
      </c>
      <c r="D34" s="160">
        <v>37</v>
      </c>
      <c r="E34" s="159">
        <v>1175</v>
      </c>
      <c r="F34" s="92">
        <v>572</v>
      </c>
      <c r="G34" s="92">
        <v>603</v>
      </c>
      <c r="H34" s="159">
        <v>1112</v>
      </c>
      <c r="I34" s="160">
        <v>535</v>
      </c>
      <c r="J34" s="160">
        <v>577</v>
      </c>
      <c r="K34" s="160">
        <v>407</v>
      </c>
      <c r="L34" s="160">
        <v>345</v>
      </c>
      <c r="M34" s="160">
        <v>360</v>
      </c>
      <c r="N34" s="159">
        <v>63</v>
      </c>
      <c r="O34" s="160">
        <v>37</v>
      </c>
      <c r="P34" s="160">
        <v>26</v>
      </c>
      <c r="Q34" s="160">
        <v>26</v>
      </c>
      <c r="R34" s="160">
        <v>18</v>
      </c>
      <c r="S34" s="160">
        <v>11</v>
      </c>
      <c r="T34" s="160">
        <v>8</v>
      </c>
      <c r="U34" s="159">
        <v>0</v>
      </c>
      <c r="V34" s="160">
        <v>0</v>
      </c>
      <c r="W34" s="22">
        <v>0</v>
      </c>
      <c r="X34" s="52" t="s">
        <v>117</v>
      </c>
    </row>
    <row r="35" spans="1:24" x14ac:dyDescent="0.15">
      <c r="A35" s="157" t="s">
        <v>138</v>
      </c>
      <c r="B35" s="160">
        <v>1</v>
      </c>
      <c r="C35" s="162">
        <v>0</v>
      </c>
      <c r="D35" s="160">
        <v>21</v>
      </c>
      <c r="E35" s="159">
        <v>691</v>
      </c>
      <c r="F35" s="92">
        <v>371</v>
      </c>
      <c r="G35" s="92">
        <v>320</v>
      </c>
      <c r="H35" s="159">
        <v>691</v>
      </c>
      <c r="I35" s="160">
        <v>371</v>
      </c>
      <c r="J35" s="160">
        <v>320</v>
      </c>
      <c r="K35" s="160">
        <v>262</v>
      </c>
      <c r="L35" s="160">
        <v>214</v>
      </c>
      <c r="M35" s="160">
        <v>215</v>
      </c>
      <c r="N35" s="159">
        <v>0</v>
      </c>
      <c r="O35" s="160">
        <v>0</v>
      </c>
      <c r="P35" s="160">
        <v>0</v>
      </c>
      <c r="Q35" s="160">
        <v>0</v>
      </c>
      <c r="R35" s="160">
        <v>0</v>
      </c>
      <c r="S35" s="160">
        <v>0</v>
      </c>
      <c r="T35" s="160">
        <v>0</v>
      </c>
      <c r="U35" s="159">
        <v>0</v>
      </c>
      <c r="V35" s="160">
        <v>0</v>
      </c>
      <c r="W35" s="22">
        <v>0</v>
      </c>
      <c r="X35" s="52" t="s">
        <v>138</v>
      </c>
    </row>
    <row r="36" spans="1:24" x14ac:dyDescent="0.15">
      <c r="A36" s="157" t="s">
        <v>116</v>
      </c>
      <c r="B36" s="160">
        <v>3</v>
      </c>
      <c r="C36" s="162">
        <v>0</v>
      </c>
      <c r="D36" s="160">
        <v>67</v>
      </c>
      <c r="E36" s="159">
        <v>2423</v>
      </c>
      <c r="F36" s="92">
        <v>1030</v>
      </c>
      <c r="G36" s="92">
        <v>1393</v>
      </c>
      <c r="H36" s="159">
        <v>2325</v>
      </c>
      <c r="I36" s="160">
        <v>971</v>
      </c>
      <c r="J36" s="160">
        <v>1354</v>
      </c>
      <c r="K36" s="160">
        <v>800</v>
      </c>
      <c r="L36" s="160">
        <v>760</v>
      </c>
      <c r="M36" s="160">
        <v>765</v>
      </c>
      <c r="N36" s="159">
        <v>98</v>
      </c>
      <c r="O36" s="160">
        <v>59</v>
      </c>
      <c r="P36" s="160">
        <v>39</v>
      </c>
      <c r="Q36" s="160">
        <v>31</v>
      </c>
      <c r="R36" s="160">
        <v>21</v>
      </c>
      <c r="S36" s="160">
        <v>27</v>
      </c>
      <c r="T36" s="160">
        <v>19</v>
      </c>
      <c r="U36" s="159">
        <v>0</v>
      </c>
      <c r="V36" s="160">
        <v>0</v>
      </c>
      <c r="W36" s="22">
        <v>0</v>
      </c>
      <c r="X36" s="52" t="s">
        <v>116</v>
      </c>
    </row>
    <row r="37" spans="1:24" x14ac:dyDescent="0.15">
      <c r="A37" s="157" t="s">
        <v>115</v>
      </c>
      <c r="B37" s="160">
        <v>3</v>
      </c>
      <c r="C37" s="162">
        <v>0</v>
      </c>
      <c r="D37" s="160">
        <v>64</v>
      </c>
      <c r="E37" s="159">
        <v>2267</v>
      </c>
      <c r="F37" s="92">
        <v>1380</v>
      </c>
      <c r="G37" s="92">
        <v>887</v>
      </c>
      <c r="H37" s="159">
        <v>2149</v>
      </c>
      <c r="I37" s="160">
        <v>1325</v>
      </c>
      <c r="J37" s="160">
        <v>824</v>
      </c>
      <c r="K37" s="160">
        <v>735</v>
      </c>
      <c r="L37" s="160">
        <v>668</v>
      </c>
      <c r="M37" s="160">
        <v>746</v>
      </c>
      <c r="N37" s="159">
        <v>118</v>
      </c>
      <c r="O37" s="160">
        <v>55</v>
      </c>
      <c r="P37" s="160">
        <v>63</v>
      </c>
      <c r="Q37" s="160">
        <v>40</v>
      </c>
      <c r="R37" s="160">
        <v>34</v>
      </c>
      <c r="S37" s="160">
        <v>29</v>
      </c>
      <c r="T37" s="160">
        <v>15</v>
      </c>
      <c r="U37" s="159">
        <v>0</v>
      </c>
      <c r="V37" s="160">
        <v>0</v>
      </c>
      <c r="W37" s="22">
        <v>0</v>
      </c>
      <c r="X37" s="52" t="s">
        <v>115</v>
      </c>
    </row>
    <row r="38" spans="1:24" x14ac:dyDescent="0.15">
      <c r="A38" s="157" t="s">
        <v>114</v>
      </c>
      <c r="B38" s="160">
        <v>4</v>
      </c>
      <c r="C38" s="162">
        <v>0</v>
      </c>
      <c r="D38" s="160">
        <v>40</v>
      </c>
      <c r="E38" s="159">
        <v>1202</v>
      </c>
      <c r="F38" s="92">
        <v>615</v>
      </c>
      <c r="G38" s="92">
        <v>587</v>
      </c>
      <c r="H38" s="159">
        <v>1202</v>
      </c>
      <c r="I38" s="160">
        <v>615</v>
      </c>
      <c r="J38" s="160">
        <v>587</v>
      </c>
      <c r="K38" s="160">
        <v>431</v>
      </c>
      <c r="L38" s="160">
        <v>413</v>
      </c>
      <c r="M38" s="160">
        <v>358</v>
      </c>
      <c r="N38" s="159">
        <v>0</v>
      </c>
      <c r="O38" s="160">
        <v>0</v>
      </c>
      <c r="P38" s="160">
        <v>0</v>
      </c>
      <c r="Q38" s="160">
        <v>0</v>
      </c>
      <c r="R38" s="160">
        <v>0</v>
      </c>
      <c r="S38" s="160">
        <v>0</v>
      </c>
      <c r="T38" s="160">
        <v>0</v>
      </c>
      <c r="U38" s="159">
        <v>0</v>
      </c>
      <c r="V38" s="160">
        <v>0</v>
      </c>
      <c r="W38" s="22">
        <v>0</v>
      </c>
      <c r="X38" s="52" t="s">
        <v>114</v>
      </c>
    </row>
    <row r="39" spans="1:24" x14ac:dyDescent="0.15">
      <c r="A39" s="157"/>
      <c r="B39" s="160"/>
      <c r="C39" s="162"/>
      <c r="D39" s="160"/>
      <c r="E39" s="159"/>
      <c r="F39" s="92"/>
      <c r="G39" s="92"/>
      <c r="H39" s="159"/>
      <c r="I39" s="160"/>
      <c r="J39" s="160"/>
      <c r="K39" s="160"/>
      <c r="L39" s="160"/>
      <c r="M39" s="160"/>
      <c r="N39" s="159"/>
      <c r="O39" s="160"/>
      <c r="P39" s="160"/>
      <c r="Q39" s="160"/>
      <c r="R39" s="160"/>
      <c r="S39" s="160"/>
      <c r="T39" s="160"/>
      <c r="U39" s="159"/>
      <c r="V39" s="160"/>
      <c r="W39" s="22"/>
      <c r="X39" s="52"/>
    </row>
    <row r="40" spans="1:24" x14ac:dyDescent="0.15">
      <c r="A40" s="157" t="s">
        <v>133</v>
      </c>
      <c r="B40" s="160">
        <v>2</v>
      </c>
      <c r="C40" s="163">
        <v>1</v>
      </c>
      <c r="D40" s="160">
        <v>21</v>
      </c>
      <c r="E40" s="159">
        <v>693</v>
      </c>
      <c r="F40" s="92">
        <v>315</v>
      </c>
      <c r="G40" s="92">
        <v>378</v>
      </c>
      <c r="H40" s="159">
        <v>693</v>
      </c>
      <c r="I40" s="160">
        <v>315</v>
      </c>
      <c r="J40" s="160">
        <v>378</v>
      </c>
      <c r="K40" s="160">
        <v>244</v>
      </c>
      <c r="L40" s="160">
        <v>243</v>
      </c>
      <c r="M40" s="160">
        <v>206</v>
      </c>
      <c r="N40" s="159">
        <v>0</v>
      </c>
      <c r="O40" s="160">
        <v>0</v>
      </c>
      <c r="P40" s="160">
        <v>0</v>
      </c>
      <c r="Q40" s="160">
        <v>0</v>
      </c>
      <c r="R40" s="160">
        <v>0</v>
      </c>
      <c r="S40" s="160">
        <v>0</v>
      </c>
      <c r="T40" s="160">
        <v>0</v>
      </c>
      <c r="U40" s="159">
        <v>0</v>
      </c>
      <c r="V40" s="160">
        <v>0</v>
      </c>
      <c r="W40" s="22">
        <v>0</v>
      </c>
      <c r="X40" s="52" t="s">
        <v>133</v>
      </c>
    </row>
    <row r="41" spans="1:24" x14ac:dyDescent="0.15">
      <c r="A41" s="157" t="s">
        <v>113</v>
      </c>
      <c r="B41" s="160">
        <v>3</v>
      </c>
      <c r="C41" s="162">
        <v>0</v>
      </c>
      <c r="D41" s="160">
        <v>70</v>
      </c>
      <c r="E41" s="159">
        <v>2740</v>
      </c>
      <c r="F41" s="92">
        <v>1301</v>
      </c>
      <c r="G41" s="92">
        <v>1439</v>
      </c>
      <c r="H41" s="159">
        <v>2602</v>
      </c>
      <c r="I41" s="160">
        <v>1225</v>
      </c>
      <c r="J41" s="160">
        <v>1377</v>
      </c>
      <c r="K41" s="160">
        <v>883</v>
      </c>
      <c r="L41" s="160">
        <v>870</v>
      </c>
      <c r="M41" s="160">
        <v>849</v>
      </c>
      <c r="N41" s="159">
        <v>138</v>
      </c>
      <c r="O41" s="160">
        <v>76</v>
      </c>
      <c r="P41" s="160">
        <v>62</v>
      </c>
      <c r="Q41" s="160">
        <v>36</v>
      </c>
      <c r="R41" s="160">
        <v>41</v>
      </c>
      <c r="S41" s="160">
        <v>37</v>
      </c>
      <c r="T41" s="160">
        <v>24</v>
      </c>
      <c r="U41" s="159">
        <v>0</v>
      </c>
      <c r="V41" s="160">
        <v>0</v>
      </c>
      <c r="W41" s="22">
        <v>0</v>
      </c>
      <c r="X41" s="52" t="s">
        <v>113</v>
      </c>
    </row>
    <row r="42" spans="1:24" x14ac:dyDescent="0.15">
      <c r="A42" s="157" t="s">
        <v>112</v>
      </c>
      <c r="B42" s="160">
        <v>3</v>
      </c>
      <c r="C42" s="162">
        <v>0</v>
      </c>
      <c r="D42" s="160">
        <v>52</v>
      </c>
      <c r="E42" s="159">
        <v>2024</v>
      </c>
      <c r="F42" s="92">
        <v>876</v>
      </c>
      <c r="G42" s="92">
        <v>1148</v>
      </c>
      <c r="H42" s="159">
        <v>1846</v>
      </c>
      <c r="I42" s="160">
        <v>813</v>
      </c>
      <c r="J42" s="160">
        <v>1033</v>
      </c>
      <c r="K42" s="160">
        <v>631</v>
      </c>
      <c r="L42" s="160">
        <v>616</v>
      </c>
      <c r="M42" s="160">
        <v>599</v>
      </c>
      <c r="N42" s="159">
        <v>103</v>
      </c>
      <c r="O42" s="160">
        <v>62</v>
      </c>
      <c r="P42" s="160">
        <v>41</v>
      </c>
      <c r="Q42" s="160">
        <v>34</v>
      </c>
      <c r="R42" s="160">
        <v>31</v>
      </c>
      <c r="S42" s="160">
        <v>26</v>
      </c>
      <c r="T42" s="160">
        <v>12</v>
      </c>
      <c r="U42" s="159">
        <v>75</v>
      </c>
      <c r="V42" s="160">
        <v>75</v>
      </c>
      <c r="W42" s="22">
        <v>0</v>
      </c>
      <c r="X42" s="52" t="s">
        <v>112</v>
      </c>
    </row>
    <row r="43" spans="1:24" x14ac:dyDescent="0.15">
      <c r="A43" s="157" t="s">
        <v>111</v>
      </c>
      <c r="B43" s="160">
        <v>1</v>
      </c>
      <c r="C43" s="162">
        <v>0</v>
      </c>
      <c r="D43" s="160">
        <v>21</v>
      </c>
      <c r="E43" s="159">
        <v>825</v>
      </c>
      <c r="F43" s="92">
        <v>361</v>
      </c>
      <c r="G43" s="92">
        <v>464</v>
      </c>
      <c r="H43" s="159">
        <v>825</v>
      </c>
      <c r="I43" s="160">
        <v>361</v>
      </c>
      <c r="J43" s="160">
        <v>464</v>
      </c>
      <c r="K43" s="160">
        <v>281</v>
      </c>
      <c r="L43" s="160">
        <v>272</v>
      </c>
      <c r="M43" s="160">
        <v>272</v>
      </c>
      <c r="N43" s="159">
        <v>0</v>
      </c>
      <c r="O43" s="160">
        <v>0</v>
      </c>
      <c r="P43" s="160">
        <v>0</v>
      </c>
      <c r="Q43" s="160">
        <v>0</v>
      </c>
      <c r="R43" s="160">
        <v>0</v>
      </c>
      <c r="S43" s="160">
        <v>0</v>
      </c>
      <c r="T43" s="160">
        <v>0</v>
      </c>
      <c r="U43" s="159">
        <v>0</v>
      </c>
      <c r="V43" s="160">
        <v>0</v>
      </c>
      <c r="W43" s="22">
        <v>0</v>
      </c>
      <c r="X43" s="52" t="s">
        <v>111</v>
      </c>
    </row>
    <row r="44" spans="1:24" x14ac:dyDescent="0.15">
      <c r="A44" s="157" t="s">
        <v>110</v>
      </c>
      <c r="B44" s="160">
        <v>2</v>
      </c>
      <c r="C44" s="162">
        <v>0</v>
      </c>
      <c r="D44" s="160">
        <v>45</v>
      </c>
      <c r="E44" s="159">
        <v>1760</v>
      </c>
      <c r="F44" s="92">
        <v>886</v>
      </c>
      <c r="G44" s="92">
        <v>874</v>
      </c>
      <c r="H44" s="159">
        <v>1760</v>
      </c>
      <c r="I44" s="160">
        <v>886</v>
      </c>
      <c r="J44" s="160">
        <v>874</v>
      </c>
      <c r="K44" s="160">
        <v>603</v>
      </c>
      <c r="L44" s="160">
        <v>585</v>
      </c>
      <c r="M44" s="160">
        <v>572</v>
      </c>
      <c r="N44" s="159">
        <v>0</v>
      </c>
      <c r="O44" s="160">
        <v>0</v>
      </c>
      <c r="P44" s="160">
        <v>0</v>
      </c>
      <c r="Q44" s="160">
        <v>0</v>
      </c>
      <c r="R44" s="160">
        <v>0</v>
      </c>
      <c r="S44" s="160">
        <v>0</v>
      </c>
      <c r="T44" s="160">
        <v>0</v>
      </c>
      <c r="U44" s="159">
        <v>0</v>
      </c>
      <c r="V44" s="160">
        <v>0</v>
      </c>
      <c r="W44" s="22">
        <v>0</v>
      </c>
      <c r="X44" s="52" t="s">
        <v>110</v>
      </c>
    </row>
    <row r="45" spans="1:24" x14ac:dyDescent="0.15">
      <c r="A45" s="157"/>
      <c r="B45" s="160"/>
      <c r="C45" s="162"/>
      <c r="D45" s="160"/>
      <c r="E45" s="159"/>
      <c r="F45" s="92"/>
      <c r="G45" s="92"/>
      <c r="H45" s="159"/>
      <c r="I45" s="160"/>
      <c r="J45" s="160"/>
      <c r="K45" s="160"/>
      <c r="L45" s="160"/>
      <c r="M45" s="160"/>
      <c r="N45" s="159"/>
      <c r="O45" s="160"/>
      <c r="P45" s="160"/>
      <c r="Q45" s="160"/>
      <c r="R45" s="160"/>
      <c r="S45" s="160"/>
      <c r="T45" s="160"/>
      <c r="U45" s="159"/>
      <c r="V45" s="160"/>
      <c r="W45" s="22"/>
      <c r="X45" s="52"/>
    </row>
    <row r="46" spans="1:24" x14ac:dyDescent="0.15">
      <c r="A46" s="157" t="s">
        <v>109</v>
      </c>
      <c r="B46" s="160">
        <v>1</v>
      </c>
      <c r="C46" s="162">
        <v>0</v>
      </c>
      <c r="D46" s="160">
        <v>27</v>
      </c>
      <c r="E46" s="159">
        <v>1066</v>
      </c>
      <c r="F46" s="92">
        <v>573</v>
      </c>
      <c r="G46" s="92">
        <v>493</v>
      </c>
      <c r="H46" s="159">
        <v>1066</v>
      </c>
      <c r="I46" s="160">
        <v>573</v>
      </c>
      <c r="J46" s="160">
        <v>493</v>
      </c>
      <c r="K46" s="160">
        <v>361</v>
      </c>
      <c r="L46" s="160">
        <v>354</v>
      </c>
      <c r="M46" s="160">
        <v>351</v>
      </c>
      <c r="N46" s="159">
        <v>0</v>
      </c>
      <c r="O46" s="160">
        <v>0</v>
      </c>
      <c r="P46" s="160">
        <v>0</v>
      </c>
      <c r="Q46" s="160">
        <v>0</v>
      </c>
      <c r="R46" s="160">
        <v>0</v>
      </c>
      <c r="S46" s="160">
        <v>0</v>
      </c>
      <c r="T46" s="160">
        <v>0</v>
      </c>
      <c r="U46" s="159">
        <v>0</v>
      </c>
      <c r="V46" s="160">
        <v>0</v>
      </c>
      <c r="W46" s="22">
        <v>0</v>
      </c>
      <c r="X46" s="52" t="s">
        <v>109</v>
      </c>
    </row>
    <row r="47" spans="1:24" x14ac:dyDescent="0.15">
      <c r="A47" s="157" t="s">
        <v>108</v>
      </c>
      <c r="B47" s="160">
        <v>1</v>
      </c>
      <c r="C47" s="162">
        <v>0</v>
      </c>
      <c r="D47" s="160">
        <v>19</v>
      </c>
      <c r="E47" s="159">
        <v>543</v>
      </c>
      <c r="F47" s="92">
        <v>224</v>
      </c>
      <c r="G47" s="92">
        <v>319</v>
      </c>
      <c r="H47" s="159">
        <v>543</v>
      </c>
      <c r="I47" s="160">
        <v>224</v>
      </c>
      <c r="J47" s="160">
        <v>319</v>
      </c>
      <c r="K47" s="160">
        <v>204</v>
      </c>
      <c r="L47" s="160">
        <v>160</v>
      </c>
      <c r="M47" s="160">
        <v>179</v>
      </c>
      <c r="N47" s="159">
        <v>0</v>
      </c>
      <c r="O47" s="160">
        <v>0</v>
      </c>
      <c r="P47" s="160">
        <v>0</v>
      </c>
      <c r="Q47" s="160">
        <v>0</v>
      </c>
      <c r="R47" s="160">
        <v>0</v>
      </c>
      <c r="S47" s="160">
        <v>0</v>
      </c>
      <c r="T47" s="160">
        <v>0</v>
      </c>
      <c r="U47" s="159">
        <v>0</v>
      </c>
      <c r="V47" s="160">
        <v>0</v>
      </c>
      <c r="W47" s="22">
        <v>0</v>
      </c>
      <c r="X47" s="52" t="s">
        <v>108</v>
      </c>
    </row>
    <row r="48" spans="1:24" x14ac:dyDescent="0.15">
      <c r="A48" s="157" t="s">
        <v>107</v>
      </c>
      <c r="B48" s="160">
        <v>1</v>
      </c>
      <c r="C48" s="162">
        <v>0</v>
      </c>
      <c r="D48" s="160">
        <v>18</v>
      </c>
      <c r="E48" s="159">
        <v>701</v>
      </c>
      <c r="F48" s="92">
        <v>210</v>
      </c>
      <c r="G48" s="92">
        <v>491</v>
      </c>
      <c r="H48" s="159">
        <v>701</v>
      </c>
      <c r="I48" s="160">
        <v>210</v>
      </c>
      <c r="J48" s="160">
        <v>491</v>
      </c>
      <c r="K48" s="160">
        <v>241</v>
      </c>
      <c r="L48" s="160">
        <v>233</v>
      </c>
      <c r="M48" s="160">
        <v>227</v>
      </c>
      <c r="N48" s="159">
        <v>0</v>
      </c>
      <c r="O48" s="160">
        <v>0</v>
      </c>
      <c r="P48" s="160">
        <v>0</v>
      </c>
      <c r="Q48" s="160">
        <v>0</v>
      </c>
      <c r="R48" s="160">
        <v>0</v>
      </c>
      <c r="S48" s="160">
        <v>0</v>
      </c>
      <c r="T48" s="160">
        <v>0</v>
      </c>
      <c r="U48" s="159">
        <v>0</v>
      </c>
      <c r="V48" s="160">
        <v>0</v>
      </c>
      <c r="W48" s="22">
        <v>0</v>
      </c>
      <c r="X48" s="52" t="s">
        <v>107</v>
      </c>
    </row>
    <row r="49" spans="1:24" x14ac:dyDescent="0.15">
      <c r="A49" s="157" t="s">
        <v>106</v>
      </c>
      <c r="B49" s="160">
        <v>1</v>
      </c>
      <c r="C49" s="162">
        <v>0</v>
      </c>
      <c r="D49" s="160">
        <v>20</v>
      </c>
      <c r="E49" s="159">
        <v>770</v>
      </c>
      <c r="F49" s="92">
        <v>488</v>
      </c>
      <c r="G49" s="92">
        <v>282</v>
      </c>
      <c r="H49" s="159">
        <v>770</v>
      </c>
      <c r="I49" s="160">
        <v>488</v>
      </c>
      <c r="J49" s="160">
        <v>282</v>
      </c>
      <c r="K49" s="160">
        <v>240</v>
      </c>
      <c r="L49" s="160">
        <v>267</v>
      </c>
      <c r="M49" s="160">
        <v>263</v>
      </c>
      <c r="N49" s="159">
        <v>0</v>
      </c>
      <c r="O49" s="160">
        <v>0</v>
      </c>
      <c r="P49" s="160">
        <v>0</v>
      </c>
      <c r="Q49" s="160">
        <v>0</v>
      </c>
      <c r="R49" s="160">
        <v>0</v>
      </c>
      <c r="S49" s="160">
        <v>0</v>
      </c>
      <c r="T49" s="160">
        <v>0</v>
      </c>
      <c r="U49" s="159">
        <v>0</v>
      </c>
      <c r="V49" s="160">
        <v>0</v>
      </c>
      <c r="W49" s="22">
        <v>0</v>
      </c>
      <c r="X49" s="52" t="s">
        <v>106</v>
      </c>
    </row>
    <row r="50" spans="1:24" x14ac:dyDescent="0.15">
      <c r="A50" s="157" t="s">
        <v>105</v>
      </c>
      <c r="B50" s="160">
        <v>2</v>
      </c>
      <c r="C50" s="162">
        <v>0</v>
      </c>
      <c r="D50" s="160">
        <v>31</v>
      </c>
      <c r="E50" s="159">
        <v>1170</v>
      </c>
      <c r="F50" s="92">
        <v>731</v>
      </c>
      <c r="G50" s="92">
        <v>439</v>
      </c>
      <c r="H50" s="159">
        <v>1170</v>
      </c>
      <c r="I50" s="160">
        <v>731</v>
      </c>
      <c r="J50" s="160">
        <v>439</v>
      </c>
      <c r="K50" s="160">
        <v>429</v>
      </c>
      <c r="L50" s="160">
        <v>375</v>
      </c>
      <c r="M50" s="160">
        <v>366</v>
      </c>
      <c r="N50" s="159">
        <v>0</v>
      </c>
      <c r="O50" s="160">
        <v>0</v>
      </c>
      <c r="P50" s="160">
        <v>0</v>
      </c>
      <c r="Q50" s="160">
        <v>0</v>
      </c>
      <c r="R50" s="160">
        <v>0</v>
      </c>
      <c r="S50" s="160">
        <v>0</v>
      </c>
      <c r="T50" s="160">
        <v>0</v>
      </c>
      <c r="U50" s="159">
        <v>0</v>
      </c>
      <c r="V50" s="160">
        <v>0</v>
      </c>
      <c r="W50" s="22">
        <v>0</v>
      </c>
      <c r="X50" s="52" t="s">
        <v>340</v>
      </c>
    </row>
    <row r="51" spans="1:24" x14ac:dyDescent="0.15">
      <c r="A51" s="157"/>
      <c r="B51" s="160"/>
      <c r="C51" s="162"/>
      <c r="D51" s="160"/>
      <c r="E51" s="159"/>
      <c r="F51" s="92"/>
      <c r="G51" s="92"/>
      <c r="H51" s="159"/>
      <c r="I51" s="160"/>
      <c r="J51" s="160"/>
      <c r="K51" s="160"/>
      <c r="L51" s="160"/>
      <c r="M51" s="160"/>
      <c r="N51" s="159"/>
      <c r="O51" s="160"/>
      <c r="P51" s="160"/>
      <c r="Q51" s="160"/>
      <c r="R51" s="160"/>
      <c r="S51" s="160"/>
      <c r="T51" s="160"/>
      <c r="U51" s="159"/>
      <c r="V51" s="160"/>
      <c r="W51" s="22"/>
      <c r="X51" s="52"/>
    </row>
    <row r="52" spans="1:24" x14ac:dyDescent="0.15">
      <c r="A52" s="157" t="s">
        <v>172</v>
      </c>
      <c r="B52" s="160">
        <v>3</v>
      </c>
      <c r="C52" s="162">
        <v>0</v>
      </c>
      <c r="D52" s="160">
        <v>36</v>
      </c>
      <c r="E52" s="159">
        <v>1125</v>
      </c>
      <c r="F52" s="92">
        <v>585</v>
      </c>
      <c r="G52" s="92">
        <v>540</v>
      </c>
      <c r="H52" s="159">
        <v>1125</v>
      </c>
      <c r="I52" s="160">
        <v>585</v>
      </c>
      <c r="J52" s="160">
        <v>540</v>
      </c>
      <c r="K52" s="160">
        <v>391</v>
      </c>
      <c r="L52" s="160">
        <v>378</v>
      </c>
      <c r="M52" s="160">
        <v>356</v>
      </c>
      <c r="N52" s="159">
        <v>0</v>
      </c>
      <c r="O52" s="160">
        <v>0</v>
      </c>
      <c r="P52" s="160">
        <v>0</v>
      </c>
      <c r="Q52" s="160">
        <v>0</v>
      </c>
      <c r="R52" s="160">
        <v>0</v>
      </c>
      <c r="S52" s="160">
        <v>0</v>
      </c>
      <c r="T52" s="160">
        <v>0</v>
      </c>
      <c r="U52" s="159">
        <v>0</v>
      </c>
      <c r="V52" s="160">
        <v>0</v>
      </c>
      <c r="W52" s="22">
        <v>0</v>
      </c>
      <c r="X52" s="52" t="s">
        <v>172</v>
      </c>
    </row>
    <row r="53" spans="1:24" x14ac:dyDescent="0.15">
      <c r="A53" s="157" t="s">
        <v>104</v>
      </c>
      <c r="B53" s="160">
        <v>2</v>
      </c>
      <c r="C53" s="162">
        <v>0</v>
      </c>
      <c r="D53" s="160">
        <v>27</v>
      </c>
      <c r="E53" s="159">
        <v>670</v>
      </c>
      <c r="F53" s="92">
        <v>435</v>
      </c>
      <c r="G53" s="92">
        <v>235</v>
      </c>
      <c r="H53" s="159">
        <v>670</v>
      </c>
      <c r="I53" s="160">
        <v>435</v>
      </c>
      <c r="J53" s="160">
        <v>235</v>
      </c>
      <c r="K53" s="160">
        <v>203</v>
      </c>
      <c r="L53" s="160">
        <v>245</v>
      </c>
      <c r="M53" s="160">
        <v>222</v>
      </c>
      <c r="N53" s="159">
        <v>0</v>
      </c>
      <c r="O53" s="160">
        <v>0</v>
      </c>
      <c r="P53" s="160">
        <v>0</v>
      </c>
      <c r="Q53" s="160">
        <v>0</v>
      </c>
      <c r="R53" s="160">
        <v>0</v>
      </c>
      <c r="S53" s="160">
        <v>0</v>
      </c>
      <c r="T53" s="160">
        <v>0</v>
      </c>
      <c r="U53" s="159">
        <v>0</v>
      </c>
      <c r="V53" s="160">
        <v>0</v>
      </c>
      <c r="W53" s="22">
        <v>0</v>
      </c>
      <c r="X53" s="52" t="s">
        <v>104</v>
      </c>
    </row>
    <row r="54" spans="1:24" x14ac:dyDescent="0.15">
      <c r="A54" s="157" t="s">
        <v>141</v>
      </c>
      <c r="B54" s="160">
        <v>1</v>
      </c>
      <c r="C54" s="162">
        <v>0</v>
      </c>
      <c r="D54" s="160">
        <v>24</v>
      </c>
      <c r="E54" s="159">
        <v>940</v>
      </c>
      <c r="F54" s="92">
        <v>562</v>
      </c>
      <c r="G54" s="92">
        <v>378</v>
      </c>
      <c r="H54" s="159">
        <v>940</v>
      </c>
      <c r="I54" s="160">
        <v>562</v>
      </c>
      <c r="J54" s="160">
        <v>378</v>
      </c>
      <c r="K54" s="160">
        <v>320</v>
      </c>
      <c r="L54" s="160">
        <v>312</v>
      </c>
      <c r="M54" s="160">
        <v>308</v>
      </c>
      <c r="N54" s="159">
        <v>0</v>
      </c>
      <c r="O54" s="160">
        <v>0</v>
      </c>
      <c r="P54" s="160">
        <v>0</v>
      </c>
      <c r="Q54" s="160">
        <v>0</v>
      </c>
      <c r="R54" s="160">
        <v>0</v>
      </c>
      <c r="S54" s="160">
        <v>0</v>
      </c>
      <c r="T54" s="160">
        <v>0</v>
      </c>
      <c r="U54" s="159">
        <v>0</v>
      </c>
      <c r="V54" s="160">
        <v>0</v>
      </c>
      <c r="W54" s="22">
        <v>0</v>
      </c>
      <c r="X54" s="52" t="s">
        <v>141</v>
      </c>
    </row>
    <row r="55" spans="1:24" x14ac:dyDescent="0.15">
      <c r="A55" s="157" t="s">
        <v>103</v>
      </c>
      <c r="B55" s="160">
        <v>1</v>
      </c>
      <c r="C55" s="162">
        <v>0</v>
      </c>
      <c r="D55" s="160">
        <v>26</v>
      </c>
      <c r="E55" s="159">
        <v>1031</v>
      </c>
      <c r="F55" s="92">
        <v>525</v>
      </c>
      <c r="G55" s="92">
        <v>506</v>
      </c>
      <c r="H55" s="159">
        <v>1031</v>
      </c>
      <c r="I55" s="160">
        <v>525</v>
      </c>
      <c r="J55" s="160">
        <v>506</v>
      </c>
      <c r="K55" s="160">
        <v>321</v>
      </c>
      <c r="L55" s="160">
        <v>357</v>
      </c>
      <c r="M55" s="160">
        <v>353</v>
      </c>
      <c r="N55" s="159">
        <v>0</v>
      </c>
      <c r="O55" s="160">
        <v>0</v>
      </c>
      <c r="P55" s="160">
        <v>0</v>
      </c>
      <c r="Q55" s="160">
        <v>0</v>
      </c>
      <c r="R55" s="160">
        <v>0</v>
      </c>
      <c r="S55" s="160">
        <v>0</v>
      </c>
      <c r="T55" s="160">
        <v>0</v>
      </c>
      <c r="U55" s="159">
        <v>0</v>
      </c>
      <c r="V55" s="160">
        <v>0</v>
      </c>
      <c r="W55" s="22">
        <v>0</v>
      </c>
      <c r="X55" s="52" t="s">
        <v>103</v>
      </c>
    </row>
    <row r="56" spans="1:24" x14ac:dyDescent="0.15">
      <c r="A56" s="157" t="s">
        <v>203</v>
      </c>
      <c r="B56" s="160">
        <v>1</v>
      </c>
      <c r="C56" s="162">
        <v>0</v>
      </c>
      <c r="D56" s="160">
        <v>6</v>
      </c>
      <c r="E56" s="159">
        <v>84</v>
      </c>
      <c r="F56" s="92">
        <v>38</v>
      </c>
      <c r="G56" s="92">
        <v>46</v>
      </c>
      <c r="H56" s="159">
        <v>84</v>
      </c>
      <c r="I56" s="160">
        <v>38</v>
      </c>
      <c r="J56" s="160">
        <v>46</v>
      </c>
      <c r="K56" s="160">
        <v>18</v>
      </c>
      <c r="L56" s="160">
        <v>18</v>
      </c>
      <c r="M56" s="160">
        <v>48</v>
      </c>
      <c r="N56" s="159">
        <v>0</v>
      </c>
      <c r="O56" s="160">
        <v>0</v>
      </c>
      <c r="P56" s="160">
        <v>0</v>
      </c>
      <c r="Q56" s="160">
        <v>0</v>
      </c>
      <c r="R56" s="160">
        <v>0</v>
      </c>
      <c r="S56" s="160">
        <v>0</v>
      </c>
      <c r="T56" s="160">
        <v>0</v>
      </c>
      <c r="U56" s="159">
        <v>0</v>
      </c>
      <c r="V56" s="160">
        <v>0</v>
      </c>
      <c r="W56" s="22">
        <v>0</v>
      </c>
      <c r="X56" s="52" t="s">
        <v>203</v>
      </c>
    </row>
    <row r="57" spans="1:24" x14ac:dyDescent="0.15">
      <c r="A57" s="157"/>
      <c r="B57" s="160"/>
      <c r="C57" s="162"/>
      <c r="D57" s="160"/>
      <c r="E57" s="159"/>
      <c r="F57" s="92"/>
      <c r="G57" s="92"/>
      <c r="H57" s="159"/>
      <c r="I57" s="160"/>
      <c r="J57" s="160"/>
      <c r="K57" s="160"/>
      <c r="L57" s="160"/>
      <c r="M57" s="160"/>
      <c r="N57" s="159"/>
      <c r="O57" s="160"/>
      <c r="P57" s="160"/>
      <c r="Q57" s="160"/>
      <c r="R57" s="160"/>
      <c r="S57" s="160"/>
      <c r="T57" s="160"/>
      <c r="U57" s="159"/>
      <c r="V57" s="160"/>
      <c r="W57" s="22"/>
      <c r="X57" s="52"/>
    </row>
    <row r="58" spans="1:24" x14ac:dyDescent="0.15">
      <c r="A58" s="157" t="s">
        <v>101</v>
      </c>
      <c r="B58" s="160">
        <v>1</v>
      </c>
      <c r="C58" s="162">
        <v>0</v>
      </c>
      <c r="D58" s="160">
        <v>21</v>
      </c>
      <c r="E58" s="159">
        <v>813</v>
      </c>
      <c r="F58" s="92">
        <v>475</v>
      </c>
      <c r="G58" s="92">
        <v>338</v>
      </c>
      <c r="H58" s="159">
        <v>813</v>
      </c>
      <c r="I58" s="160">
        <v>475</v>
      </c>
      <c r="J58" s="160">
        <v>338</v>
      </c>
      <c r="K58" s="160">
        <v>280</v>
      </c>
      <c r="L58" s="160">
        <v>270</v>
      </c>
      <c r="M58" s="160">
        <v>263</v>
      </c>
      <c r="N58" s="159">
        <v>0</v>
      </c>
      <c r="O58" s="160">
        <v>0</v>
      </c>
      <c r="P58" s="160">
        <v>0</v>
      </c>
      <c r="Q58" s="160">
        <v>0</v>
      </c>
      <c r="R58" s="160">
        <v>0</v>
      </c>
      <c r="S58" s="160">
        <v>0</v>
      </c>
      <c r="T58" s="160">
        <v>0</v>
      </c>
      <c r="U58" s="159">
        <v>0</v>
      </c>
      <c r="V58" s="160">
        <v>0</v>
      </c>
      <c r="W58" s="22">
        <v>0</v>
      </c>
      <c r="X58" s="52" t="s">
        <v>620</v>
      </c>
    </row>
    <row r="59" spans="1:24" x14ac:dyDescent="0.15">
      <c r="A59" s="157" t="s">
        <v>100</v>
      </c>
      <c r="B59" s="160">
        <v>2</v>
      </c>
      <c r="C59" s="162">
        <v>0</v>
      </c>
      <c r="D59" s="160">
        <v>39</v>
      </c>
      <c r="E59" s="159">
        <v>1475</v>
      </c>
      <c r="F59" s="92">
        <v>790</v>
      </c>
      <c r="G59" s="92">
        <v>685</v>
      </c>
      <c r="H59" s="159">
        <v>1475</v>
      </c>
      <c r="I59" s="160">
        <v>790</v>
      </c>
      <c r="J59" s="160">
        <v>685</v>
      </c>
      <c r="K59" s="160">
        <v>489</v>
      </c>
      <c r="L59" s="160">
        <v>500</v>
      </c>
      <c r="M59" s="160">
        <v>486</v>
      </c>
      <c r="N59" s="159">
        <v>0</v>
      </c>
      <c r="O59" s="160">
        <v>0</v>
      </c>
      <c r="P59" s="160">
        <v>0</v>
      </c>
      <c r="Q59" s="160">
        <v>0</v>
      </c>
      <c r="R59" s="160">
        <v>0</v>
      </c>
      <c r="S59" s="160">
        <v>0</v>
      </c>
      <c r="T59" s="160">
        <v>0</v>
      </c>
      <c r="U59" s="159">
        <v>0</v>
      </c>
      <c r="V59" s="160">
        <v>0</v>
      </c>
      <c r="W59" s="22">
        <v>0</v>
      </c>
      <c r="X59" s="52" t="s">
        <v>621</v>
      </c>
    </row>
    <row r="60" spans="1:24" x14ac:dyDescent="0.15">
      <c r="A60" s="157" t="s">
        <v>99</v>
      </c>
      <c r="B60" s="160">
        <v>1</v>
      </c>
      <c r="C60" s="162">
        <v>0</v>
      </c>
      <c r="D60" s="160">
        <v>24</v>
      </c>
      <c r="E60" s="159">
        <v>939</v>
      </c>
      <c r="F60" s="92">
        <v>552</v>
      </c>
      <c r="G60" s="92">
        <v>387</v>
      </c>
      <c r="H60" s="159">
        <v>939</v>
      </c>
      <c r="I60" s="160">
        <v>552</v>
      </c>
      <c r="J60" s="160">
        <v>387</v>
      </c>
      <c r="K60" s="160">
        <v>321</v>
      </c>
      <c r="L60" s="160">
        <v>313</v>
      </c>
      <c r="M60" s="160">
        <v>305</v>
      </c>
      <c r="N60" s="159">
        <v>0</v>
      </c>
      <c r="O60" s="160">
        <v>0</v>
      </c>
      <c r="P60" s="160">
        <v>0</v>
      </c>
      <c r="Q60" s="160">
        <v>0</v>
      </c>
      <c r="R60" s="160">
        <v>0</v>
      </c>
      <c r="S60" s="160">
        <v>0</v>
      </c>
      <c r="T60" s="160">
        <v>0</v>
      </c>
      <c r="U60" s="159">
        <v>0</v>
      </c>
      <c r="V60" s="160">
        <v>0</v>
      </c>
      <c r="W60" s="22">
        <v>0</v>
      </c>
      <c r="X60" s="52" t="s">
        <v>99</v>
      </c>
    </row>
    <row r="61" spans="1:24" x14ac:dyDescent="0.15">
      <c r="A61" s="157" t="s">
        <v>178</v>
      </c>
      <c r="B61" s="160">
        <v>1</v>
      </c>
      <c r="C61" s="162">
        <v>0</v>
      </c>
      <c r="D61" s="160">
        <v>18</v>
      </c>
      <c r="E61" s="159">
        <v>699</v>
      </c>
      <c r="F61" s="92">
        <v>417</v>
      </c>
      <c r="G61" s="92">
        <v>282</v>
      </c>
      <c r="H61" s="159">
        <v>699</v>
      </c>
      <c r="I61" s="160">
        <v>417</v>
      </c>
      <c r="J61" s="160">
        <v>282</v>
      </c>
      <c r="K61" s="160">
        <v>237</v>
      </c>
      <c r="L61" s="160">
        <v>238</v>
      </c>
      <c r="M61" s="160">
        <v>224</v>
      </c>
      <c r="N61" s="159">
        <v>0</v>
      </c>
      <c r="O61" s="160">
        <v>0</v>
      </c>
      <c r="P61" s="160">
        <v>0</v>
      </c>
      <c r="Q61" s="160">
        <v>0</v>
      </c>
      <c r="R61" s="160">
        <v>0</v>
      </c>
      <c r="S61" s="160">
        <v>0</v>
      </c>
      <c r="T61" s="160">
        <v>0</v>
      </c>
      <c r="U61" s="159">
        <v>0</v>
      </c>
      <c r="V61" s="160">
        <v>0</v>
      </c>
      <c r="W61" s="22">
        <v>0</v>
      </c>
      <c r="X61" s="52" t="s">
        <v>178</v>
      </c>
    </row>
    <row r="62" spans="1:24" x14ac:dyDescent="0.15">
      <c r="A62" s="157" t="s">
        <v>96</v>
      </c>
      <c r="B62" s="160">
        <v>1</v>
      </c>
      <c r="C62" s="162">
        <v>0</v>
      </c>
      <c r="D62" s="160">
        <v>21</v>
      </c>
      <c r="E62" s="159">
        <v>749</v>
      </c>
      <c r="F62" s="92">
        <v>425</v>
      </c>
      <c r="G62" s="92">
        <v>324</v>
      </c>
      <c r="H62" s="159">
        <v>749</v>
      </c>
      <c r="I62" s="160">
        <v>425</v>
      </c>
      <c r="J62" s="160">
        <v>324</v>
      </c>
      <c r="K62" s="160">
        <v>259</v>
      </c>
      <c r="L62" s="160">
        <v>261</v>
      </c>
      <c r="M62" s="160">
        <v>229</v>
      </c>
      <c r="N62" s="159">
        <v>0</v>
      </c>
      <c r="O62" s="160">
        <v>0</v>
      </c>
      <c r="P62" s="160">
        <v>0</v>
      </c>
      <c r="Q62" s="160">
        <v>0</v>
      </c>
      <c r="R62" s="160">
        <v>0</v>
      </c>
      <c r="S62" s="160">
        <v>0</v>
      </c>
      <c r="T62" s="160">
        <v>0</v>
      </c>
      <c r="U62" s="159">
        <v>0</v>
      </c>
      <c r="V62" s="160">
        <v>0</v>
      </c>
      <c r="W62" s="22">
        <v>0</v>
      </c>
      <c r="X62" s="52" t="s">
        <v>96</v>
      </c>
    </row>
    <row r="63" spans="1:24" x14ac:dyDescent="0.15">
      <c r="A63" s="157"/>
      <c r="B63" s="160"/>
      <c r="C63" s="162"/>
      <c r="D63" s="160"/>
      <c r="E63" s="159"/>
      <c r="F63" s="92"/>
      <c r="G63" s="92"/>
      <c r="H63" s="159"/>
      <c r="I63" s="160"/>
      <c r="J63" s="160"/>
      <c r="K63" s="160"/>
      <c r="L63" s="160"/>
      <c r="M63" s="160"/>
      <c r="N63" s="159"/>
      <c r="O63" s="160"/>
      <c r="P63" s="160"/>
      <c r="Q63" s="160"/>
      <c r="R63" s="160"/>
      <c r="S63" s="160"/>
      <c r="T63" s="160"/>
      <c r="U63" s="159"/>
      <c r="V63" s="160"/>
      <c r="W63" s="22"/>
      <c r="X63" s="52"/>
    </row>
    <row r="64" spans="1:24" x14ac:dyDescent="0.15">
      <c r="A64" s="157" t="s">
        <v>137</v>
      </c>
      <c r="B64" s="160">
        <v>1</v>
      </c>
      <c r="C64" s="162">
        <v>0</v>
      </c>
      <c r="D64" s="160">
        <v>21</v>
      </c>
      <c r="E64" s="159">
        <v>781</v>
      </c>
      <c r="F64" s="92">
        <v>419</v>
      </c>
      <c r="G64" s="92">
        <v>362</v>
      </c>
      <c r="H64" s="159">
        <v>781</v>
      </c>
      <c r="I64" s="160">
        <v>419</v>
      </c>
      <c r="J64" s="160">
        <v>362</v>
      </c>
      <c r="K64" s="160">
        <v>265</v>
      </c>
      <c r="L64" s="160">
        <v>249</v>
      </c>
      <c r="M64" s="160">
        <v>267</v>
      </c>
      <c r="N64" s="159">
        <v>0</v>
      </c>
      <c r="O64" s="160">
        <v>0</v>
      </c>
      <c r="P64" s="160">
        <v>0</v>
      </c>
      <c r="Q64" s="160">
        <v>0</v>
      </c>
      <c r="R64" s="160">
        <v>0</v>
      </c>
      <c r="S64" s="160">
        <v>0</v>
      </c>
      <c r="T64" s="160">
        <v>0</v>
      </c>
      <c r="U64" s="159">
        <v>0</v>
      </c>
      <c r="V64" s="160">
        <v>0</v>
      </c>
      <c r="W64" s="22">
        <v>0</v>
      </c>
      <c r="X64" s="52" t="s">
        <v>137</v>
      </c>
    </row>
    <row r="65" spans="1:24" x14ac:dyDescent="0.15">
      <c r="A65" s="157" t="s">
        <v>93</v>
      </c>
      <c r="B65" s="160">
        <v>1</v>
      </c>
      <c r="C65" s="164">
        <v>0</v>
      </c>
      <c r="D65" s="160">
        <v>16</v>
      </c>
      <c r="E65" s="159">
        <v>467</v>
      </c>
      <c r="F65" s="92">
        <v>251</v>
      </c>
      <c r="G65" s="92">
        <v>216</v>
      </c>
      <c r="H65" s="35">
        <v>467</v>
      </c>
      <c r="I65" s="160">
        <v>251</v>
      </c>
      <c r="J65" s="160">
        <v>216</v>
      </c>
      <c r="K65" s="160">
        <v>194</v>
      </c>
      <c r="L65" s="160">
        <v>149</v>
      </c>
      <c r="M65" s="160">
        <v>124</v>
      </c>
      <c r="N65" s="35">
        <v>0</v>
      </c>
      <c r="O65" s="160">
        <v>0</v>
      </c>
      <c r="P65" s="160">
        <v>0</v>
      </c>
      <c r="Q65" s="160">
        <v>0</v>
      </c>
      <c r="R65" s="160">
        <v>0</v>
      </c>
      <c r="S65" s="160">
        <v>0</v>
      </c>
      <c r="T65" s="160">
        <v>0</v>
      </c>
      <c r="U65" s="35">
        <v>0</v>
      </c>
      <c r="V65" s="160">
        <v>0</v>
      </c>
      <c r="W65" s="24">
        <v>0</v>
      </c>
      <c r="X65" s="52" t="s">
        <v>93</v>
      </c>
    </row>
    <row r="66" spans="1:24" s="74" customFormat="1" x14ac:dyDescent="0.15">
      <c r="A66" s="157" t="s">
        <v>176</v>
      </c>
      <c r="B66" s="165">
        <v>1</v>
      </c>
      <c r="C66" s="164">
        <v>0</v>
      </c>
      <c r="D66" s="160">
        <v>6</v>
      </c>
      <c r="E66" s="159">
        <v>139</v>
      </c>
      <c r="F66" s="92">
        <v>86</v>
      </c>
      <c r="G66" s="92">
        <v>53</v>
      </c>
      <c r="H66" s="35">
        <v>139</v>
      </c>
      <c r="I66" s="160">
        <v>86</v>
      </c>
      <c r="J66" s="160">
        <v>53</v>
      </c>
      <c r="K66" s="160">
        <v>51</v>
      </c>
      <c r="L66" s="160">
        <v>40</v>
      </c>
      <c r="M66" s="160">
        <v>48</v>
      </c>
      <c r="N66" s="35">
        <v>0</v>
      </c>
      <c r="O66" s="165">
        <v>0</v>
      </c>
      <c r="P66" s="165">
        <v>0</v>
      </c>
      <c r="Q66" s="165">
        <v>0</v>
      </c>
      <c r="R66" s="165">
        <v>0</v>
      </c>
      <c r="S66" s="165">
        <v>0</v>
      </c>
      <c r="T66" s="160">
        <v>0</v>
      </c>
      <c r="U66" s="35">
        <v>0</v>
      </c>
      <c r="V66" s="165">
        <v>0</v>
      </c>
      <c r="W66" s="24">
        <v>0</v>
      </c>
      <c r="X66" s="52" t="s">
        <v>176</v>
      </c>
    </row>
    <row r="67" spans="1:24" s="74" customFormat="1" x14ac:dyDescent="0.15">
      <c r="A67" s="157" t="s">
        <v>175</v>
      </c>
      <c r="B67" s="165">
        <v>1</v>
      </c>
      <c r="C67" s="166">
        <v>0</v>
      </c>
      <c r="D67" s="160">
        <v>10</v>
      </c>
      <c r="E67" s="159">
        <v>175</v>
      </c>
      <c r="F67" s="92">
        <v>96</v>
      </c>
      <c r="G67" s="92">
        <v>79</v>
      </c>
      <c r="H67" s="35">
        <v>175</v>
      </c>
      <c r="I67" s="160">
        <v>96</v>
      </c>
      <c r="J67" s="160">
        <v>79</v>
      </c>
      <c r="K67" s="160">
        <v>55</v>
      </c>
      <c r="L67" s="160">
        <v>61</v>
      </c>
      <c r="M67" s="160">
        <v>59</v>
      </c>
      <c r="N67" s="35">
        <v>0</v>
      </c>
      <c r="O67" s="165">
        <v>0</v>
      </c>
      <c r="P67" s="165">
        <v>0</v>
      </c>
      <c r="Q67" s="165">
        <v>0</v>
      </c>
      <c r="R67" s="165">
        <v>0</v>
      </c>
      <c r="S67" s="165">
        <v>0</v>
      </c>
      <c r="T67" s="160">
        <v>0</v>
      </c>
      <c r="U67" s="35">
        <v>0</v>
      </c>
      <c r="V67" s="165">
        <v>0</v>
      </c>
      <c r="W67" s="24">
        <v>0</v>
      </c>
      <c r="X67" s="52" t="s">
        <v>175</v>
      </c>
    </row>
    <row r="68" spans="1:24" x14ac:dyDescent="0.15">
      <c r="A68" s="157" t="s">
        <v>91</v>
      </c>
      <c r="B68" s="160">
        <v>1</v>
      </c>
      <c r="C68" s="162">
        <v>0</v>
      </c>
      <c r="D68" s="160">
        <v>16</v>
      </c>
      <c r="E68" s="159">
        <v>592</v>
      </c>
      <c r="F68" s="92">
        <v>294</v>
      </c>
      <c r="G68" s="92">
        <v>298</v>
      </c>
      <c r="H68" s="159">
        <v>592</v>
      </c>
      <c r="I68" s="160">
        <v>294</v>
      </c>
      <c r="J68" s="160">
        <v>298</v>
      </c>
      <c r="K68" s="160">
        <v>200</v>
      </c>
      <c r="L68" s="160">
        <v>162</v>
      </c>
      <c r="M68" s="160">
        <v>230</v>
      </c>
      <c r="N68" s="159">
        <v>0</v>
      </c>
      <c r="O68" s="160">
        <v>0</v>
      </c>
      <c r="P68" s="160">
        <v>0</v>
      </c>
      <c r="Q68" s="160">
        <v>0</v>
      </c>
      <c r="R68" s="160">
        <v>0</v>
      </c>
      <c r="S68" s="160">
        <v>0</v>
      </c>
      <c r="T68" s="160">
        <v>0</v>
      </c>
      <c r="U68" s="159">
        <v>0</v>
      </c>
      <c r="V68" s="160">
        <v>0</v>
      </c>
      <c r="W68" s="22">
        <v>0</v>
      </c>
      <c r="X68" s="52" t="s">
        <v>91</v>
      </c>
    </row>
    <row r="69" spans="1:24" ht="12" thickBot="1" x14ac:dyDescent="0.2">
      <c r="A69" s="167" t="s">
        <v>170</v>
      </c>
      <c r="B69" s="168">
        <v>1</v>
      </c>
      <c r="C69" s="169">
        <v>0</v>
      </c>
      <c r="D69" s="168">
        <v>6</v>
      </c>
      <c r="E69" s="170">
        <v>65</v>
      </c>
      <c r="F69" s="171">
        <v>41</v>
      </c>
      <c r="G69" s="171">
        <v>24</v>
      </c>
      <c r="H69" s="170">
        <v>65</v>
      </c>
      <c r="I69" s="168">
        <v>41</v>
      </c>
      <c r="J69" s="168">
        <v>24</v>
      </c>
      <c r="K69" s="168">
        <v>18</v>
      </c>
      <c r="L69" s="168">
        <v>24</v>
      </c>
      <c r="M69" s="168">
        <v>23</v>
      </c>
      <c r="N69" s="170">
        <v>0</v>
      </c>
      <c r="O69" s="168">
        <v>0</v>
      </c>
      <c r="P69" s="168">
        <v>0</v>
      </c>
      <c r="Q69" s="168">
        <v>0</v>
      </c>
      <c r="R69" s="168">
        <v>0</v>
      </c>
      <c r="S69" s="168">
        <v>0</v>
      </c>
      <c r="T69" s="168">
        <v>0</v>
      </c>
      <c r="U69" s="170">
        <v>0</v>
      </c>
      <c r="V69" s="168">
        <v>0</v>
      </c>
      <c r="W69" s="32">
        <v>0</v>
      </c>
      <c r="X69" s="89" t="s">
        <v>170</v>
      </c>
    </row>
    <row r="70" spans="1:24" x14ac:dyDescent="0.15">
      <c r="A70" s="155" t="s">
        <v>342</v>
      </c>
      <c r="B70" s="151">
        <v>15</v>
      </c>
      <c r="C70" s="151">
        <v>0</v>
      </c>
      <c r="D70" s="151">
        <v>342</v>
      </c>
      <c r="E70" s="151">
        <v>12770</v>
      </c>
      <c r="F70" s="151">
        <v>5696</v>
      </c>
      <c r="G70" s="151">
        <v>7074</v>
      </c>
      <c r="H70" s="151">
        <v>11311</v>
      </c>
      <c r="I70" s="151">
        <v>4950</v>
      </c>
      <c r="J70" s="151">
        <v>6361</v>
      </c>
      <c r="K70" s="151">
        <v>3871</v>
      </c>
      <c r="L70" s="151">
        <v>3798</v>
      </c>
      <c r="M70" s="151">
        <v>3642</v>
      </c>
      <c r="N70" s="151">
        <v>1459</v>
      </c>
      <c r="O70" s="151">
        <v>746</v>
      </c>
      <c r="P70" s="151">
        <v>713</v>
      </c>
      <c r="Q70" s="151">
        <v>502</v>
      </c>
      <c r="R70" s="151">
        <v>405</v>
      </c>
      <c r="S70" s="151">
        <v>354</v>
      </c>
      <c r="T70" s="151">
        <v>198</v>
      </c>
      <c r="U70" s="151">
        <v>0</v>
      </c>
      <c r="V70" s="151">
        <v>0</v>
      </c>
      <c r="W70" s="151">
        <v>0</v>
      </c>
      <c r="X70" s="419" t="s">
        <v>342</v>
      </c>
    </row>
    <row r="71" spans="1:24" x14ac:dyDescent="0.15">
      <c r="A71" s="157" t="s">
        <v>131</v>
      </c>
      <c r="B71" s="35">
        <v>14</v>
      </c>
      <c r="C71" s="158">
        <v>0</v>
      </c>
      <c r="D71" s="159">
        <v>320</v>
      </c>
      <c r="E71" s="159">
        <v>12126</v>
      </c>
      <c r="F71" s="159">
        <v>5357</v>
      </c>
      <c r="G71" s="159">
        <v>6769</v>
      </c>
      <c r="H71" s="159">
        <v>11311</v>
      </c>
      <c r="I71" s="159">
        <v>4950</v>
      </c>
      <c r="J71" s="159">
        <v>6361</v>
      </c>
      <c r="K71" s="159">
        <v>3871</v>
      </c>
      <c r="L71" s="159">
        <v>3798</v>
      </c>
      <c r="M71" s="160">
        <v>3642</v>
      </c>
      <c r="N71" s="159">
        <v>815</v>
      </c>
      <c r="O71" s="159">
        <v>407</v>
      </c>
      <c r="P71" s="159">
        <v>408</v>
      </c>
      <c r="Q71" s="159">
        <v>275</v>
      </c>
      <c r="R71" s="159">
        <v>230</v>
      </c>
      <c r="S71" s="159">
        <v>184</v>
      </c>
      <c r="T71" s="159">
        <v>126</v>
      </c>
      <c r="U71" s="159">
        <v>0</v>
      </c>
      <c r="V71" s="92">
        <v>0</v>
      </c>
      <c r="W71" s="92">
        <v>0</v>
      </c>
      <c r="X71" s="52" t="s">
        <v>131</v>
      </c>
    </row>
    <row r="72" spans="1:24" x14ac:dyDescent="0.15">
      <c r="A72" s="157" t="s">
        <v>130</v>
      </c>
      <c r="B72" s="35">
        <v>1</v>
      </c>
      <c r="C72" s="158">
        <v>0</v>
      </c>
      <c r="D72" s="159">
        <v>22</v>
      </c>
      <c r="E72" s="159">
        <v>644</v>
      </c>
      <c r="F72" s="159">
        <v>339</v>
      </c>
      <c r="G72" s="159">
        <v>305</v>
      </c>
      <c r="H72" s="159">
        <v>0</v>
      </c>
      <c r="I72" s="92">
        <v>0</v>
      </c>
      <c r="J72" s="92">
        <v>0</v>
      </c>
      <c r="K72" s="92">
        <v>0</v>
      </c>
      <c r="L72" s="92">
        <v>0</v>
      </c>
      <c r="M72" s="160">
        <v>0</v>
      </c>
      <c r="N72" s="159">
        <v>644</v>
      </c>
      <c r="O72" s="159">
        <v>339</v>
      </c>
      <c r="P72" s="159">
        <v>305</v>
      </c>
      <c r="Q72" s="159">
        <v>227</v>
      </c>
      <c r="R72" s="159">
        <v>175</v>
      </c>
      <c r="S72" s="159">
        <v>170</v>
      </c>
      <c r="T72" s="159">
        <v>72</v>
      </c>
      <c r="U72" s="159">
        <v>0</v>
      </c>
      <c r="V72" s="92">
        <v>0</v>
      </c>
      <c r="W72" s="92">
        <v>0</v>
      </c>
      <c r="X72" s="52" t="s">
        <v>130</v>
      </c>
    </row>
    <row r="73" spans="1:24" x14ac:dyDescent="0.15">
      <c r="A73" s="153"/>
      <c r="B73" s="74"/>
      <c r="C73" s="154"/>
      <c r="E73" s="39">
        <v>0</v>
      </c>
      <c r="H73" s="39">
        <v>0</v>
      </c>
      <c r="M73" s="160"/>
      <c r="N73" s="39">
        <v>0</v>
      </c>
      <c r="U73" s="39">
        <v>0</v>
      </c>
      <c r="X73" s="143"/>
    </row>
    <row r="74" spans="1:24" x14ac:dyDescent="0.15">
      <c r="A74" s="155" t="s">
        <v>132</v>
      </c>
      <c r="B74" s="151">
        <v>55</v>
      </c>
      <c r="C74" s="152">
        <v>0</v>
      </c>
      <c r="D74" s="39">
        <v>0</v>
      </c>
      <c r="E74" s="156">
        <v>60353</v>
      </c>
      <c r="F74" s="156">
        <v>29575</v>
      </c>
      <c r="G74" s="156">
        <v>30778</v>
      </c>
      <c r="H74" s="156">
        <v>60250</v>
      </c>
      <c r="I74" s="156">
        <v>29570</v>
      </c>
      <c r="J74" s="156">
        <v>30680</v>
      </c>
      <c r="K74" s="156">
        <v>20170</v>
      </c>
      <c r="L74" s="156">
        <v>20156</v>
      </c>
      <c r="M74" s="156">
        <v>19924</v>
      </c>
      <c r="N74" s="156">
        <v>1</v>
      </c>
      <c r="O74" s="156">
        <v>0</v>
      </c>
      <c r="P74" s="156">
        <v>1</v>
      </c>
      <c r="Q74" s="156">
        <v>0</v>
      </c>
      <c r="R74" s="156">
        <v>0</v>
      </c>
      <c r="S74" s="156">
        <v>0</v>
      </c>
      <c r="T74" s="156">
        <v>1</v>
      </c>
      <c r="U74" s="156">
        <v>102</v>
      </c>
      <c r="V74" s="156">
        <v>102</v>
      </c>
      <c r="W74" s="156">
        <v>0</v>
      </c>
      <c r="X74" s="419" t="s">
        <v>132</v>
      </c>
    </row>
    <row r="75" spans="1:24" x14ac:dyDescent="0.15">
      <c r="A75" s="157" t="s">
        <v>131</v>
      </c>
      <c r="B75" s="160">
        <v>27</v>
      </c>
      <c r="C75" s="162">
        <v>0</v>
      </c>
      <c r="D75" s="92"/>
      <c r="E75" s="159">
        <v>33541</v>
      </c>
      <c r="F75" s="160">
        <v>16230</v>
      </c>
      <c r="G75" s="160">
        <v>17311</v>
      </c>
      <c r="H75" s="159">
        <v>33541</v>
      </c>
      <c r="I75" s="160">
        <v>16230</v>
      </c>
      <c r="J75" s="160">
        <v>17311</v>
      </c>
      <c r="K75" s="160">
        <v>11488</v>
      </c>
      <c r="L75" s="160">
        <v>11013</v>
      </c>
      <c r="M75" s="160">
        <v>11040</v>
      </c>
      <c r="N75" s="159">
        <v>0</v>
      </c>
      <c r="O75" s="160">
        <v>0</v>
      </c>
      <c r="P75" s="160">
        <v>0</v>
      </c>
      <c r="Q75" s="160">
        <v>0</v>
      </c>
      <c r="R75" s="160">
        <v>0</v>
      </c>
      <c r="S75" s="160">
        <v>0</v>
      </c>
      <c r="T75" s="160">
        <v>0</v>
      </c>
      <c r="U75" s="159">
        <v>0</v>
      </c>
      <c r="V75" s="22">
        <v>0</v>
      </c>
      <c r="W75" s="22">
        <v>0</v>
      </c>
      <c r="X75" s="52" t="s">
        <v>131</v>
      </c>
    </row>
    <row r="76" spans="1:24" x14ac:dyDescent="0.15">
      <c r="A76" s="157" t="s">
        <v>130</v>
      </c>
      <c r="B76" s="160">
        <v>3</v>
      </c>
      <c r="C76" s="162">
        <v>0</v>
      </c>
      <c r="D76" s="92"/>
      <c r="E76" s="159">
        <v>3312</v>
      </c>
      <c r="F76" s="160">
        <v>1454</v>
      </c>
      <c r="G76" s="160">
        <v>1858</v>
      </c>
      <c r="H76" s="159">
        <v>3312</v>
      </c>
      <c r="I76" s="160">
        <v>1454</v>
      </c>
      <c r="J76" s="160">
        <v>1858</v>
      </c>
      <c r="K76" s="160">
        <v>1113</v>
      </c>
      <c r="L76" s="160">
        <v>1105</v>
      </c>
      <c r="M76" s="160">
        <v>1094</v>
      </c>
      <c r="N76" s="159">
        <v>0</v>
      </c>
      <c r="O76" s="160">
        <v>0</v>
      </c>
      <c r="P76" s="160">
        <v>0</v>
      </c>
      <c r="Q76" s="160">
        <v>0</v>
      </c>
      <c r="R76" s="160">
        <v>0</v>
      </c>
      <c r="S76" s="160">
        <v>0</v>
      </c>
      <c r="T76" s="160">
        <v>0</v>
      </c>
      <c r="U76" s="159">
        <v>0</v>
      </c>
      <c r="V76" s="22">
        <v>0</v>
      </c>
      <c r="W76" s="22">
        <v>0</v>
      </c>
      <c r="X76" s="52" t="s">
        <v>130</v>
      </c>
    </row>
    <row r="77" spans="1:24" x14ac:dyDescent="0.15">
      <c r="A77" s="157" t="s">
        <v>129</v>
      </c>
      <c r="B77" s="160">
        <v>4</v>
      </c>
      <c r="C77" s="162">
        <v>0</v>
      </c>
      <c r="D77" s="92"/>
      <c r="E77" s="159">
        <v>4613</v>
      </c>
      <c r="F77" s="160">
        <v>2405</v>
      </c>
      <c r="G77" s="160">
        <v>2208</v>
      </c>
      <c r="H77" s="159">
        <v>4613</v>
      </c>
      <c r="I77" s="160">
        <v>2405</v>
      </c>
      <c r="J77" s="160">
        <v>2208</v>
      </c>
      <c r="K77" s="160">
        <v>1462</v>
      </c>
      <c r="L77" s="160">
        <v>1499</v>
      </c>
      <c r="M77" s="160">
        <v>1652</v>
      </c>
      <c r="N77" s="159">
        <v>0</v>
      </c>
      <c r="O77" s="160">
        <v>0</v>
      </c>
      <c r="P77" s="160">
        <v>0</v>
      </c>
      <c r="Q77" s="160">
        <v>0</v>
      </c>
      <c r="R77" s="160">
        <v>0</v>
      </c>
      <c r="S77" s="160">
        <v>0</v>
      </c>
      <c r="T77" s="160">
        <v>0</v>
      </c>
      <c r="U77" s="159">
        <v>0</v>
      </c>
      <c r="V77" s="22">
        <v>0</v>
      </c>
      <c r="W77" s="22">
        <v>0</v>
      </c>
      <c r="X77" s="52" t="s">
        <v>129</v>
      </c>
    </row>
    <row r="78" spans="1:24" x14ac:dyDescent="0.15">
      <c r="A78" s="157" t="s">
        <v>128</v>
      </c>
      <c r="B78" s="160">
        <v>2</v>
      </c>
      <c r="C78" s="162">
        <v>0</v>
      </c>
      <c r="D78" s="92"/>
      <c r="E78" s="159">
        <v>2104</v>
      </c>
      <c r="F78" s="160">
        <v>1005</v>
      </c>
      <c r="G78" s="160">
        <v>1099</v>
      </c>
      <c r="H78" s="159">
        <v>2104</v>
      </c>
      <c r="I78" s="160">
        <v>1005</v>
      </c>
      <c r="J78" s="160">
        <v>1099</v>
      </c>
      <c r="K78" s="160">
        <v>744</v>
      </c>
      <c r="L78" s="160">
        <v>733</v>
      </c>
      <c r="M78" s="160">
        <v>627</v>
      </c>
      <c r="N78" s="159">
        <v>0</v>
      </c>
      <c r="O78" s="160">
        <v>0</v>
      </c>
      <c r="P78" s="160">
        <v>0</v>
      </c>
      <c r="Q78" s="160">
        <v>0</v>
      </c>
      <c r="R78" s="160">
        <v>0</v>
      </c>
      <c r="S78" s="160">
        <v>0</v>
      </c>
      <c r="T78" s="160">
        <v>0</v>
      </c>
      <c r="U78" s="159">
        <v>0</v>
      </c>
      <c r="V78" s="22">
        <v>0</v>
      </c>
      <c r="W78" s="22">
        <v>0</v>
      </c>
      <c r="X78" s="52" t="s">
        <v>128</v>
      </c>
    </row>
    <row r="79" spans="1:24" x14ac:dyDescent="0.15">
      <c r="A79" s="157" t="s">
        <v>127</v>
      </c>
      <c r="B79" s="160">
        <v>2</v>
      </c>
      <c r="C79" s="162">
        <v>0</v>
      </c>
      <c r="D79" s="92"/>
      <c r="E79" s="159">
        <v>1182</v>
      </c>
      <c r="F79" s="160">
        <v>0</v>
      </c>
      <c r="G79" s="160">
        <v>1182</v>
      </c>
      <c r="H79" s="159">
        <v>1182</v>
      </c>
      <c r="I79" s="160">
        <v>0</v>
      </c>
      <c r="J79" s="160">
        <v>1182</v>
      </c>
      <c r="K79" s="160">
        <v>367</v>
      </c>
      <c r="L79" s="160">
        <v>412</v>
      </c>
      <c r="M79" s="160">
        <v>403</v>
      </c>
      <c r="N79" s="159">
        <v>0</v>
      </c>
      <c r="O79" s="160">
        <v>0</v>
      </c>
      <c r="P79" s="160">
        <v>0</v>
      </c>
      <c r="Q79" s="160">
        <v>0</v>
      </c>
      <c r="R79" s="160">
        <v>0</v>
      </c>
      <c r="S79" s="160">
        <v>0</v>
      </c>
      <c r="T79" s="160">
        <v>0</v>
      </c>
      <c r="U79" s="159">
        <v>0</v>
      </c>
      <c r="V79" s="22">
        <v>0</v>
      </c>
      <c r="W79" s="22">
        <v>0</v>
      </c>
      <c r="X79" s="52" t="s">
        <v>127</v>
      </c>
    </row>
    <row r="80" spans="1:24" x14ac:dyDescent="0.15">
      <c r="A80" s="157"/>
      <c r="B80" s="160"/>
      <c r="C80" s="162"/>
      <c r="D80" s="92"/>
      <c r="E80" s="159"/>
      <c r="F80" s="160"/>
      <c r="G80" s="160"/>
      <c r="H80" s="159"/>
      <c r="I80" s="160"/>
      <c r="J80" s="160"/>
      <c r="K80" s="160"/>
      <c r="L80" s="160"/>
      <c r="M80" s="160"/>
      <c r="N80" s="159"/>
      <c r="O80" s="160"/>
      <c r="P80" s="160"/>
      <c r="Q80" s="160"/>
      <c r="R80" s="160"/>
      <c r="S80" s="160"/>
      <c r="T80" s="160"/>
      <c r="U80" s="159"/>
      <c r="V80" s="22"/>
      <c r="W80" s="22"/>
      <c r="X80" s="52"/>
    </row>
    <row r="81" spans="1:24" x14ac:dyDescent="0.15">
      <c r="A81" s="157" t="s">
        <v>125</v>
      </c>
      <c r="B81" s="160">
        <v>1</v>
      </c>
      <c r="C81" s="162">
        <v>0</v>
      </c>
      <c r="D81" s="92"/>
      <c r="E81" s="159">
        <v>1593</v>
      </c>
      <c r="F81" s="160">
        <v>898</v>
      </c>
      <c r="G81" s="160">
        <v>695</v>
      </c>
      <c r="H81" s="159">
        <v>1593</v>
      </c>
      <c r="I81" s="160">
        <v>898</v>
      </c>
      <c r="J81" s="160">
        <v>695</v>
      </c>
      <c r="K81" s="160">
        <v>540</v>
      </c>
      <c r="L81" s="160">
        <v>531</v>
      </c>
      <c r="M81" s="160">
        <v>522</v>
      </c>
      <c r="N81" s="159">
        <v>0</v>
      </c>
      <c r="O81" s="160">
        <v>0</v>
      </c>
      <c r="P81" s="160">
        <v>0</v>
      </c>
      <c r="Q81" s="160">
        <v>0</v>
      </c>
      <c r="R81" s="160">
        <v>0</v>
      </c>
      <c r="S81" s="160">
        <v>0</v>
      </c>
      <c r="T81" s="160">
        <v>0</v>
      </c>
      <c r="U81" s="159">
        <v>0</v>
      </c>
      <c r="V81" s="22">
        <v>0</v>
      </c>
      <c r="W81" s="22">
        <v>0</v>
      </c>
      <c r="X81" s="52" t="s">
        <v>125</v>
      </c>
    </row>
    <row r="82" spans="1:24" x14ac:dyDescent="0.15">
      <c r="A82" s="157" t="s">
        <v>124</v>
      </c>
      <c r="B82" s="160">
        <v>1</v>
      </c>
      <c r="C82" s="162">
        <v>0</v>
      </c>
      <c r="D82" s="92"/>
      <c r="E82" s="159">
        <v>1299</v>
      </c>
      <c r="F82" s="160">
        <v>666</v>
      </c>
      <c r="G82" s="160">
        <v>633</v>
      </c>
      <c r="H82" s="159">
        <v>1299</v>
      </c>
      <c r="I82" s="160">
        <v>666</v>
      </c>
      <c r="J82" s="160">
        <v>633</v>
      </c>
      <c r="K82" s="160">
        <v>448</v>
      </c>
      <c r="L82" s="160">
        <v>457</v>
      </c>
      <c r="M82" s="160">
        <v>394</v>
      </c>
      <c r="N82" s="159">
        <v>0</v>
      </c>
      <c r="O82" s="160">
        <v>0</v>
      </c>
      <c r="P82" s="160">
        <v>0</v>
      </c>
      <c r="Q82" s="160">
        <v>0</v>
      </c>
      <c r="R82" s="160">
        <v>0</v>
      </c>
      <c r="S82" s="160">
        <v>0</v>
      </c>
      <c r="T82" s="160">
        <v>0</v>
      </c>
      <c r="U82" s="159">
        <v>0</v>
      </c>
      <c r="V82" s="22">
        <v>0</v>
      </c>
      <c r="W82" s="22">
        <v>0</v>
      </c>
      <c r="X82" s="52" t="s">
        <v>124</v>
      </c>
    </row>
    <row r="83" spans="1:24" x14ac:dyDescent="0.15">
      <c r="A83" s="157" t="s">
        <v>121</v>
      </c>
      <c r="B83" s="160">
        <v>2</v>
      </c>
      <c r="C83" s="162">
        <v>0</v>
      </c>
      <c r="D83" s="92"/>
      <c r="E83" s="159">
        <v>1574</v>
      </c>
      <c r="F83" s="160">
        <v>881</v>
      </c>
      <c r="G83" s="160">
        <v>693</v>
      </c>
      <c r="H83" s="159">
        <v>1574</v>
      </c>
      <c r="I83" s="160">
        <v>881</v>
      </c>
      <c r="J83" s="160">
        <v>693</v>
      </c>
      <c r="K83" s="160">
        <v>539</v>
      </c>
      <c r="L83" s="160">
        <v>524</v>
      </c>
      <c r="M83" s="160">
        <v>511</v>
      </c>
      <c r="N83" s="159">
        <v>0</v>
      </c>
      <c r="O83" s="160">
        <v>0</v>
      </c>
      <c r="P83" s="160">
        <v>0</v>
      </c>
      <c r="Q83" s="160">
        <v>0</v>
      </c>
      <c r="R83" s="160">
        <v>0</v>
      </c>
      <c r="S83" s="160">
        <v>0</v>
      </c>
      <c r="T83" s="160">
        <v>0</v>
      </c>
      <c r="U83" s="159">
        <v>0</v>
      </c>
      <c r="V83" s="22">
        <v>0</v>
      </c>
      <c r="W83" s="22">
        <v>0</v>
      </c>
      <c r="X83" s="52" t="s">
        <v>121</v>
      </c>
    </row>
    <row r="84" spans="1:24" x14ac:dyDescent="0.15">
      <c r="A84" s="157" t="s">
        <v>120</v>
      </c>
      <c r="B84" s="160">
        <v>1</v>
      </c>
      <c r="C84" s="162">
        <v>0</v>
      </c>
      <c r="D84" s="92"/>
      <c r="E84" s="159">
        <v>1547</v>
      </c>
      <c r="F84" s="160">
        <v>442</v>
      </c>
      <c r="G84" s="160">
        <v>1105</v>
      </c>
      <c r="H84" s="159">
        <v>1547</v>
      </c>
      <c r="I84" s="160">
        <v>442</v>
      </c>
      <c r="J84" s="160">
        <v>1105</v>
      </c>
      <c r="K84" s="160">
        <v>548</v>
      </c>
      <c r="L84" s="160">
        <v>512</v>
      </c>
      <c r="M84" s="160">
        <v>487</v>
      </c>
      <c r="N84" s="159">
        <v>0</v>
      </c>
      <c r="O84" s="160">
        <v>0</v>
      </c>
      <c r="P84" s="160">
        <v>0</v>
      </c>
      <c r="Q84" s="160">
        <v>0</v>
      </c>
      <c r="R84" s="160">
        <v>0</v>
      </c>
      <c r="S84" s="160">
        <v>0</v>
      </c>
      <c r="T84" s="160">
        <v>0</v>
      </c>
      <c r="U84" s="159">
        <v>0</v>
      </c>
      <c r="V84" s="22">
        <v>0</v>
      </c>
      <c r="W84" s="22">
        <v>0</v>
      </c>
      <c r="X84" s="52" t="s">
        <v>120</v>
      </c>
    </row>
    <row r="85" spans="1:24" x14ac:dyDescent="0.15">
      <c r="A85" s="157" t="s">
        <v>116</v>
      </c>
      <c r="B85" s="160">
        <v>1</v>
      </c>
      <c r="C85" s="162">
        <v>0</v>
      </c>
      <c r="D85" s="92"/>
      <c r="E85" s="159">
        <v>1090</v>
      </c>
      <c r="F85" s="160">
        <v>602</v>
      </c>
      <c r="G85" s="160">
        <v>488</v>
      </c>
      <c r="H85" s="159">
        <v>1090</v>
      </c>
      <c r="I85" s="160">
        <v>602</v>
      </c>
      <c r="J85" s="160">
        <v>488</v>
      </c>
      <c r="K85" s="160">
        <v>372</v>
      </c>
      <c r="L85" s="160">
        <v>349</v>
      </c>
      <c r="M85" s="160">
        <v>369</v>
      </c>
      <c r="N85" s="159">
        <v>0</v>
      </c>
      <c r="O85" s="160">
        <v>0</v>
      </c>
      <c r="P85" s="160">
        <v>0</v>
      </c>
      <c r="Q85" s="160">
        <v>0</v>
      </c>
      <c r="R85" s="160">
        <v>0</v>
      </c>
      <c r="S85" s="160">
        <v>0</v>
      </c>
      <c r="T85" s="160">
        <v>0</v>
      </c>
      <c r="U85" s="159">
        <v>0</v>
      </c>
      <c r="V85" s="22">
        <v>0</v>
      </c>
      <c r="W85" s="22">
        <v>0</v>
      </c>
      <c r="X85" s="52" t="s">
        <v>116</v>
      </c>
    </row>
    <row r="86" spans="1:24" x14ac:dyDescent="0.15">
      <c r="A86" s="157"/>
      <c r="B86" s="160"/>
      <c r="C86" s="162"/>
      <c r="D86" s="92"/>
      <c r="E86" s="159"/>
      <c r="F86" s="160"/>
      <c r="G86" s="160"/>
      <c r="H86" s="159"/>
      <c r="I86" s="160"/>
      <c r="J86" s="160"/>
      <c r="K86" s="160"/>
      <c r="L86" s="160"/>
      <c r="M86" s="160"/>
      <c r="N86" s="159"/>
      <c r="O86" s="160"/>
      <c r="P86" s="160"/>
      <c r="Q86" s="160"/>
      <c r="R86" s="160"/>
      <c r="S86" s="160"/>
      <c r="T86" s="160"/>
      <c r="U86" s="159"/>
      <c r="V86" s="22"/>
      <c r="W86" s="22"/>
      <c r="X86" s="52"/>
    </row>
    <row r="87" spans="1:24" x14ac:dyDescent="0.15">
      <c r="A87" s="157" t="s">
        <v>115</v>
      </c>
      <c r="B87" s="160">
        <v>1</v>
      </c>
      <c r="C87" s="162">
        <v>0</v>
      </c>
      <c r="D87" s="92"/>
      <c r="E87" s="159">
        <v>431</v>
      </c>
      <c r="F87" s="160">
        <v>262</v>
      </c>
      <c r="G87" s="160">
        <v>169</v>
      </c>
      <c r="H87" s="159">
        <v>431</v>
      </c>
      <c r="I87" s="160">
        <v>262</v>
      </c>
      <c r="J87" s="160">
        <v>169</v>
      </c>
      <c r="K87" s="160">
        <v>144</v>
      </c>
      <c r="L87" s="160">
        <v>138</v>
      </c>
      <c r="M87" s="160">
        <v>149</v>
      </c>
      <c r="N87" s="159">
        <v>0</v>
      </c>
      <c r="O87" s="160">
        <v>0</v>
      </c>
      <c r="P87" s="160">
        <v>0</v>
      </c>
      <c r="Q87" s="160">
        <v>0</v>
      </c>
      <c r="R87" s="160">
        <v>0</v>
      </c>
      <c r="S87" s="160">
        <v>0</v>
      </c>
      <c r="T87" s="160">
        <v>0</v>
      </c>
      <c r="U87" s="159">
        <v>0</v>
      </c>
      <c r="V87" s="22">
        <v>0</v>
      </c>
      <c r="W87" s="22">
        <v>0</v>
      </c>
      <c r="X87" s="52" t="s">
        <v>115</v>
      </c>
    </row>
    <row r="88" spans="1:24" x14ac:dyDescent="0.15">
      <c r="A88" s="157" t="s">
        <v>114</v>
      </c>
      <c r="B88" s="160">
        <v>1</v>
      </c>
      <c r="C88" s="162">
        <v>0</v>
      </c>
      <c r="D88" s="92"/>
      <c r="E88" s="159">
        <v>665</v>
      </c>
      <c r="F88" s="160">
        <v>363</v>
      </c>
      <c r="G88" s="160">
        <v>302</v>
      </c>
      <c r="H88" s="159">
        <v>665</v>
      </c>
      <c r="I88" s="160">
        <v>363</v>
      </c>
      <c r="J88" s="160">
        <v>302</v>
      </c>
      <c r="K88" s="160">
        <v>176</v>
      </c>
      <c r="L88" s="160">
        <v>210</v>
      </c>
      <c r="M88" s="160">
        <v>279</v>
      </c>
      <c r="N88" s="159">
        <v>0</v>
      </c>
      <c r="O88" s="160">
        <v>0</v>
      </c>
      <c r="P88" s="160">
        <v>0</v>
      </c>
      <c r="Q88" s="160">
        <v>0</v>
      </c>
      <c r="R88" s="160">
        <v>0</v>
      </c>
      <c r="S88" s="160">
        <v>0</v>
      </c>
      <c r="T88" s="160">
        <v>0</v>
      </c>
      <c r="U88" s="159">
        <v>0</v>
      </c>
      <c r="V88" s="22">
        <v>0</v>
      </c>
      <c r="W88" s="22">
        <v>0</v>
      </c>
      <c r="X88" s="52" t="s">
        <v>114</v>
      </c>
    </row>
    <row r="89" spans="1:24" x14ac:dyDescent="0.15">
      <c r="A89" s="157" t="s">
        <v>341</v>
      </c>
      <c r="B89" s="160">
        <v>1</v>
      </c>
      <c r="C89" s="162">
        <v>0</v>
      </c>
      <c r="D89" s="92"/>
      <c r="E89" s="159">
        <v>179</v>
      </c>
      <c r="F89" s="160">
        <v>122</v>
      </c>
      <c r="G89" s="160">
        <v>57</v>
      </c>
      <c r="H89" s="159">
        <v>179</v>
      </c>
      <c r="I89" s="160">
        <v>122</v>
      </c>
      <c r="J89" s="160">
        <v>57</v>
      </c>
      <c r="K89" s="160">
        <v>54</v>
      </c>
      <c r="L89" s="160">
        <v>76</v>
      </c>
      <c r="M89" s="160">
        <v>49</v>
      </c>
      <c r="N89" s="159">
        <v>0</v>
      </c>
      <c r="O89" s="160">
        <v>0</v>
      </c>
      <c r="P89" s="160">
        <v>0</v>
      </c>
      <c r="Q89" s="160">
        <v>0</v>
      </c>
      <c r="R89" s="160">
        <v>0</v>
      </c>
      <c r="S89" s="160">
        <v>0</v>
      </c>
      <c r="T89" s="160">
        <v>0</v>
      </c>
      <c r="U89" s="159">
        <v>0</v>
      </c>
      <c r="V89" s="22">
        <v>0</v>
      </c>
      <c r="W89" s="22">
        <v>0</v>
      </c>
      <c r="X89" s="52" t="s">
        <v>341</v>
      </c>
    </row>
    <row r="90" spans="1:24" s="74" customFormat="1" x14ac:dyDescent="0.15">
      <c r="A90" s="157" t="s">
        <v>106</v>
      </c>
      <c r="B90" s="160">
        <v>1</v>
      </c>
      <c r="C90" s="164">
        <v>0</v>
      </c>
      <c r="D90" s="36"/>
      <c r="E90" s="159">
        <v>1365</v>
      </c>
      <c r="F90" s="160">
        <v>764</v>
      </c>
      <c r="G90" s="160">
        <v>601</v>
      </c>
      <c r="H90" s="35">
        <v>1365</v>
      </c>
      <c r="I90" s="160">
        <v>764</v>
      </c>
      <c r="J90" s="160">
        <v>601</v>
      </c>
      <c r="K90" s="160">
        <v>382</v>
      </c>
      <c r="L90" s="160">
        <v>549</v>
      </c>
      <c r="M90" s="160">
        <v>434</v>
      </c>
      <c r="N90" s="35">
        <v>0</v>
      </c>
      <c r="O90" s="160">
        <v>0</v>
      </c>
      <c r="P90" s="160">
        <v>0</v>
      </c>
      <c r="Q90" s="160">
        <v>0</v>
      </c>
      <c r="R90" s="160">
        <v>0</v>
      </c>
      <c r="S90" s="160">
        <v>0</v>
      </c>
      <c r="T90" s="160">
        <v>0</v>
      </c>
      <c r="U90" s="35">
        <v>0</v>
      </c>
      <c r="V90" s="24">
        <v>0</v>
      </c>
      <c r="W90" s="24">
        <v>0</v>
      </c>
      <c r="X90" s="52" t="s">
        <v>106</v>
      </c>
    </row>
    <row r="91" spans="1:24" x14ac:dyDescent="0.15">
      <c r="A91" s="157" t="s">
        <v>105</v>
      </c>
      <c r="B91" s="160">
        <v>2</v>
      </c>
      <c r="C91" s="162">
        <v>0</v>
      </c>
      <c r="D91" s="92"/>
      <c r="E91" s="159">
        <v>1165</v>
      </c>
      <c r="F91" s="160">
        <v>843</v>
      </c>
      <c r="G91" s="160">
        <v>322</v>
      </c>
      <c r="H91" s="159">
        <v>1165</v>
      </c>
      <c r="I91" s="160">
        <v>843</v>
      </c>
      <c r="J91" s="160">
        <v>322</v>
      </c>
      <c r="K91" s="160">
        <v>381</v>
      </c>
      <c r="L91" s="160">
        <v>462</v>
      </c>
      <c r="M91" s="160">
        <v>322</v>
      </c>
      <c r="N91" s="159">
        <v>0</v>
      </c>
      <c r="O91" s="160">
        <v>0</v>
      </c>
      <c r="P91" s="160">
        <v>0</v>
      </c>
      <c r="Q91" s="160">
        <v>0</v>
      </c>
      <c r="R91" s="160">
        <v>0</v>
      </c>
      <c r="S91" s="160">
        <v>0</v>
      </c>
      <c r="T91" s="160">
        <v>0</v>
      </c>
      <c r="U91" s="159">
        <v>0</v>
      </c>
      <c r="V91" s="22">
        <v>0</v>
      </c>
      <c r="W91" s="22">
        <v>0</v>
      </c>
      <c r="X91" s="52" t="s">
        <v>105</v>
      </c>
    </row>
    <row r="92" spans="1:24" x14ac:dyDescent="0.15">
      <c r="A92" s="157"/>
      <c r="B92" s="160"/>
      <c r="C92" s="162"/>
      <c r="D92" s="92"/>
      <c r="E92" s="159"/>
      <c r="F92" s="160"/>
      <c r="G92" s="160"/>
      <c r="H92" s="159"/>
      <c r="I92" s="160"/>
      <c r="J92" s="160"/>
      <c r="K92" s="160"/>
      <c r="L92" s="160"/>
      <c r="M92" s="160"/>
      <c r="N92" s="159"/>
      <c r="O92" s="160"/>
      <c r="P92" s="160"/>
      <c r="Q92" s="160"/>
      <c r="R92" s="160"/>
      <c r="S92" s="160"/>
      <c r="T92" s="160"/>
      <c r="U92" s="159"/>
      <c r="V92" s="22"/>
      <c r="W92" s="22"/>
      <c r="X92" s="52"/>
    </row>
    <row r="93" spans="1:24" x14ac:dyDescent="0.15">
      <c r="A93" s="157" t="s">
        <v>727</v>
      </c>
      <c r="B93" s="160">
        <v>1</v>
      </c>
      <c r="C93" s="162"/>
      <c r="D93" s="92"/>
      <c r="E93" s="159">
        <v>1379</v>
      </c>
      <c r="F93" s="160">
        <v>700</v>
      </c>
      <c r="G93" s="160">
        <v>679</v>
      </c>
      <c r="H93" s="159">
        <v>1379</v>
      </c>
      <c r="I93" s="160">
        <v>700</v>
      </c>
      <c r="J93" s="160">
        <v>679</v>
      </c>
      <c r="K93" s="160">
        <v>418</v>
      </c>
      <c r="L93" s="160">
        <v>471</v>
      </c>
      <c r="M93" s="160">
        <v>490</v>
      </c>
      <c r="N93" s="159"/>
      <c r="O93" s="160"/>
      <c r="P93" s="160"/>
      <c r="Q93" s="160"/>
      <c r="R93" s="160"/>
      <c r="S93" s="160"/>
      <c r="T93" s="160"/>
      <c r="U93" s="159"/>
      <c r="V93" s="22"/>
      <c r="W93" s="22"/>
      <c r="X93" s="52" t="s">
        <v>727</v>
      </c>
    </row>
    <row r="94" spans="1:24" x14ac:dyDescent="0.15">
      <c r="A94" s="157" t="s">
        <v>102</v>
      </c>
      <c r="B94" s="160">
        <v>1</v>
      </c>
      <c r="C94" s="162">
        <v>0</v>
      </c>
      <c r="D94" s="92"/>
      <c r="E94" s="159">
        <v>553</v>
      </c>
      <c r="F94" s="160">
        <v>194</v>
      </c>
      <c r="G94" s="160">
        <v>359</v>
      </c>
      <c r="H94" s="159">
        <v>450</v>
      </c>
      <c r="I94" s="160">
        <v>189</v>
      </c>
      <c r="J94" s="160">
        <v>261</v>
      </c>
      <c r="K94" s="160">
        <v>142</v>
      </c>
      <c r="L94" s="160">
        <v>161</v>
      </c>
      <c r="M94" s="160">
        <v>147</v>
      </c>
      <c r="N94" s="159">
        <v>1</v>
      </c>
      <c r="O94" s="160">
        <v>0</v>
      </c>
      <c r="P94" s="160">
        <v>1</v>
      </c>
      <c r="Q94" s="160">
        <v>0</v>
      </c>
      <c r="R94" s="160">
        <v>0</v>
      </c>
      <c r="S94" s="160">
        <v>0</v>
      </c>
      <c r="T94" s="160">
        <v>1</v>
      </c>
      <c r="U94" s="92">
        <v>102</v>
      </c>
      <c r="V94" s="22">
        <v>102</v>
      </c>
      <c r="W94" s="22">
        <v>0</v>
      </c>
      <c r="X94" s="52" t="s">
        <v>102</v>
      </c>
    </row>
    <row r="95" spans="1:24" x14ac:dyDescent="0.15">
      <c r="A95" s="157" t="s">
        <v>99</v>
      </c>
      <c r="B95" s="160">
        <v>1</v>
      </c>
      <c r="C95" s="162">
        <v>0</v>
      </c>
      <c r="D95" s="92"/>
      <c r="E95" s="159">
        <v>1314</v>
      </c>
      <c r="F95" s="160">
        <v>891</v>
      </c>
      <c r="G95" s="160">
        <v>423</v>
      </c>
      <c r="H95" s="159">
        <v>1314</v>
      </c>
      <c r="I95" s="160">
        <v>891</v>
      </c>
      <c r="J95" s="160">
        <v>423</v>
      </c>
      <c r="K95" s="160">
        <v>424</v>
      </c>
      <c r="L95" s="160">
        <v>486</v>
      </c>
      <c r="M95" s="160">
        <v>404</v>
      </c>
      <c r="N95" s="159">
        <v>0</v>
      </c>
      <c r="O95" s="160">
        <v>0</v>
      </c>
      <c r="P95" s="160">
        <v>0</v>
      </c>
      <c r="Q95" s="160">
        <v>0</v>
      </c>
      <c r="R95" s="160">
        <v>0</v>
      </c>
      <c r="S95" s="160">
        <v>0</v>
      </c>
      <c r="T95" s="160">
        <v>0</v>
      </c>
      <c r="U95" s="159">
        <v>0</v>
      </c>
      <c r="V95" s="22">
        <v>0</v>
      </c>
      <c r="W95" s="22">
        <v>0</v>
      </c>
      <c r="X95" s="52" t="s">
        <v>99</v>
      </c>
    </row>
    <row r="96" spans="1:24" x14ac:dyDescent="0.15">
      <c r="A96" s="157" t="s">
        <v>96</v>
      </c>
      <c r="B96" s="160">
        <v>1</v>
      </c>
      <c r="C96" s="162">
        <v>0</v>
      </c>
      <c r="D96" s="92"/>
      <c r="E96" s="159">
        <v>722</v>
      </c>
      <c r="F96" s="160">
        <v>506</v>
      </c>
      <c r="G96" s="160">
        <v>216</v>
      </c>
      <c r="H96" s="159">
        <v>722</v>
      </c>
      <c r="I96" s="160">
        <v>506</v>
      </c>
      <c r="J96" s="160">
        <v>216</v>
      </c>
      <c r="K96" s="160">
        <v>234</v>
      </c>
      <c r="L96" s="160">
        <v>225</v>
      </c>
      <c r="M96" s="160">
        <v>263</v>
      </c>
      <c r="N96" s="159">
        <v>0</v>
      </c>
      <c r="O96" s="160">
        <v>0</v>
      </c>
      <c r="P96" s="160">
        <v>0</v>
      </c>
      <c r="Q96" s="160">
        <v>0</v>
      </c>
      <c r="R96" s="160">
        <v>0</v>
      </c>
      <c r="S96" s="160">
        <v>0</v>
      </c>
      <c r="T96" s="160">
        <v>0</v>
      </c>
      <c r="U96" s="159">
        <v>0</v>
      </c>
      <c r="V96" s="22">
        <v>0</v>
      </c>
      <c r="W96" s="22">
        <v>0</v>
      </c>
      <c r="X96" s="52" t="s">
        <v>96</v>
      </c>
    </row>
    <row r="97" spans="1:24" x14ac:dyDescent="0.15">
      <c r="A97" s="157" t="s">
        <v>92</v>
      </c>
      <c r="B97" s="160">
        <v>1</v>
      </c>
      <c r="C97" s="164">
        <v>0</v>
      </c>
      <c r="D97" s="36"/>
      <c r="E97" s="159">
        <v>725</v>
      </c>
      <c r="F97" s="160">
        <v>347</v>
      </c>
      <c r="G97" s="160">
        <v>378</v>
      </c>
      <c r="H97" s="35">
        <v>725</v>
      </c>
      <c r="I97" s="160">
        <v>347</v>
      </c>
      <c r="J97" s="160">
        <v>378</v>
      </c>
      <c r="K97" s="160">
        <v>194</v>
      </c>
      <c r="L97" s="160">
        <v>243</v>
      </c>
      <c r="M97" s="160">
        <v>288</v>
      </c>
      <c r="N97" s="35">
        <v>0</v>
      </c>
      <c r="O97" s="160">
        <v>0</v>
      </c>
      <c r="P97" s="160">
        <v>0</v>
      </c>
      <c r="Q97" s="160">
        <v>0</v>
      </c>
      <c r="R97" s="160">
        <v>0</v>
      </c>
      <c r="S97" s="160">
        <v>0</v>
      </c>
      <c r="T97" s="160">
        <v>0</v>
      </c>
      <c r="U97" s="35">
        <v>0</v>
      </c>
      <c r="V97" s="24">
        <v>0</v>
      </c>
      <c r="W97" s="24">
        <v>0</v>
      </c>
      <c r="X97" s="52" t="s">
        <v>92</v>
      </c>
    </row>
    <row r="98" spans="1:24" ht="12" thickBot="1" x14ac:dyDescent="0.2">
      <c r="A98" s="167"/>
      <c r="B98" s="171"/>
      <c r="C98" s="169"/>
      <c r="D98" s="171"/>
      <c r="E98" s="170"/>
      <c r="F98" s="32"/>
      <c r="G98" s="32"/>
      <c r="H98" s="170"/>
      <c r="I98" s="32"/>
      <c r="J98" s="32"/>
      <c r="K98" s="32"/>
      <c r="L98" s="32"/>
      <c r="M98" s="32"/>
      <c r="N98" s="170"/>
      <c r="O98" s="32"/>
      <c r="P98" s="32"/>
      <c r="Q98" s="32"/>
      <c r="R98" s="32"/>
      <c r="S98" s="32"/>
      <c r="T98" s="168"/>
      <c r="U98" s="170"/>
      <c r="V98" s="32"/>
      <c r="W98" s="32"/>
      <c r="X98" s="89"/>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81" firstPageNumber="36" fitToWidth="2" fitToHeight="2" pageOrder="overThenDown" orientation="portrait" useFirstPageNumber="1" r:id="rId1"/>
  <headerFooter scaleWithDoc="0" alignWithMargins="0">
    <oddFooter>&amp;C－&amp;P－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B57" transitionEvaluation="1" codeName="Sheet15"/>
  <dimension ref="A1:T101"/>
  <sheetViews>
    <sheetView showGridLines="0" showZeros="0" view="pageBreakPreview" zoomScaleNormal="100" zoomScaleSheetLayoutView="100" workbookViewId="0">
      <pane xSplit="1" ySplit="6" topLeftCell="B57" activePane="bottomRight" state="frozen"/>
      <selection pane="topRight"/>
      <selection pane="bottomLeft"/>
      <selection pane="bottomRight"/>
    </sheetView>
  </sheetViews>
  <sheetFormatPr defaultColWidth="14.1796875" defaultRowHeight="11.5" x14ac:dyDescent="0.15"/>
  <cols>
    <col min="1" max="1" width="9.453125" style="435" customWidth="1"/>
    <col min="2" max="2" width="8" style="435" customWidth="1"/>
    <col min="3" max="5" width="7.81640625" style="435" customWidth="1"/>
    <col min="6" max="6" width="6.08984375" style="435" customWidth="1"/>
    <col min="7" max="7" width="7.453125" style="435" customWidth="1"/>
    <col min="8" max="8" width="6.90625" style="435" customWidth="1"/>
    <col min="9" max="9" width="4.453125" style="435" customWidth="1"/>
    <col min="10" max="10" width="6.08984375" style="435" customWidth="1"/>
    <col min="11" max="13" width="4.453125" style="435" customWidth="1"/>
    <col min="14" max="17" width="4.453125" style="39" customWidth="1"/>
    <col min="18" max="18" width="5.1796875" style="39" customWidth="1"/>
    <col min="19" max="19" width="4.453125" style="39" customWidth="1"/>
    <col min="20" max="20" width="6.08984375" style="435" customWidth="1"/>
    <col min="21" max="16384" width="14.1796875" style="435"/>
  </cols>
  <sheetData>
    <row r="1" spans="1:20" x14ac:dyDescent="0.15">
      <c r="A1" s="116" t="s">
        <v>316</v>
      </c>
      <c r="B1" s="117"/>
      <c r="C1" s="117"/>
      <c r="D1" s="117"/>
      <c r="E1" s="117"/>
      <c r="F1" s="117"/>
      <c r="G1" s="117"/>
      <c r="H1" s="117"/>
      <c r="I1" s="117"/>
      <c r="J1" s="117"/>
      <c r="K1" s="117"/>
      <c r="L1" s="117"/>
      <c r="M1" s="117"/>
      <c r="N1" s="117"/>
      <c r="O1" s="117"/>
      <c r="P1" s="117"/>
      <c r="Q1" s="117"/>
      <c r="R1" s="117"/>
      <c r="T1" s="39"/>
    </row>
    <row r="2" spans="1:20" x14ac:dyDescent="0.15">
      <c r="A2" s="117"/>
      <c r="B2" s="117"/>
      <c r="C2" s="117"/>
      <c r="D2" s="117"/>
      <c r="E2" s="117"/>
      <c r="F2" s="117"/>
      <c r="G2" s="117"/>
      <c r="H2" s="117"/>
      <c r="I2" s="117"/>
      <c r="J2" s="117"/>
      <c r="K2" s="117"/>
      <c r="L2" s="117"/>
      <c r="M2" s="117"/>
      <c r="N2" s="117"/>
      <c r="O2" s="117"/>
      <c r="P2" s="117"/>
      <c r="Q2" s="117"/>
      <c r="R2" s="117"/>
      <c r="S2" s="117"/>
      <c r="T2" s="39"/>
    </row>
    <row r="3" spans="1:20" x14ac:dyDescent="0.15">
      <c r="A3" s="118"/>
      <c r="B3" s="117"/>
      <c r="C3" s="117"/>
      <c r="D3" s="117"/>
      <c r="E3" s="117"/>
      <c r="F3" s="117"/>
      <c r="G3" s="117"/>
      <c r="H3" s="117"/>
      <c r="I3" s="117"/>
      <c r="J3" s="117"/>
      <c r="K3" s="117"/>
      <c r="L3" s="117"/>
      <c r="M3" s="117"/>
      <c r="N3" s="117"/>
      <c r="O3" s="117"/>
      <c r="P3" s="117"/>
      <c r="Q3" s="117"/>
      <c r="R3" s="117"/>
      <c r="S3" s="117"/>
      <c r="T3" s="39"/>
    </row>
    <row r="4" spans="1:20" ht="15" customHeight="1" thickBot="1" x14ac:dyDescent="0.2">
      <c r="A4" s="19" t="s">
        <v>363</v>
      </c>
      <c r="B4" s="119"/>
      <c r="C4" s="119"/>
      <c r="D4" s="119"/>
      <c r="E4" s="119"/>
      <c r="F4" s="119"/>
      <c r="G4" s="119"/>
      <c r="H4" s="119"/>
      <c r="I4" s="119"/>
      <c r="J4" s="119"/>
      <c r="K4" s="119"/>
      <c r="L4" s="119"/>
      <c r="M4" s="119"/>
      <c r="N4" s="119"/>
      <c r="O4" s="119"/>
      <c r="P4" s="119"/>
      <c r="Q4" s="119"/>
      <c r="R4" s="119"/>
      <c r="S4" s="119"/>
      <c r="T4" s="119"/>
    </row>
    <row r="5" spans="1:20" s="442" customFormat="1" ht="19.5" customHeight="1" x14ac:dyDescent="0.15">
      <c r="A5" s="416" t="s">
        <v>338</v>
      </c>
      <c r="B5" s="415"/>
      <c r="C5" s="414" t="s">
        <v>209</v>
      </c>
      <c r="D5" s="416"/>
      <c r="E5" s="120" t="s">
        <v>337</v>
      </c>
      <c r="F5" s="120" t="s">
        <v>336</v>
      </c>
      <c r="G5" s="120" t="s">
        <v>335</v>
      </c>
      <c r="H5" s="120" t="s">
        <v>294</v>
      </c>
      <c r="I5" s="120" t="s">
        <v>333</v>
      </c>
      <c r="J5" s="120" t="s">
        <v>332</v>
      </c>
      <c r="K5" s="120" t="s">
        <v>331</v>
      </c>
      <c r="L5" s="120" t="s">
        <v>290</v>
      </c>
      <c r="M5" s="120" t="s">
        <v>289</v>
      </c>
      <c r="N5" s="1353" t="s">
        <v>325</v>
      </c>
      <c r="O5" s="1354"/>
      <c r="P5" s="1354"/>
      <c r="Q5" s="1354"/>
      <c r="R5" s="1354"/>
      <c r="S5" s="1355"/>
      <c r="T5" s="121" t="s">
        <v>287</v>
      </c>
    </row>
    <row r="6" spans="1:20" s="447" customFormat="1" ht="25.5" customHeight="1" x14ac:dyDescent="0.2">
      <c r="A6" s="409"/>
      <c r="B6" s="122" t="s">
        <v>209</v>
      </c>
      <c r="C6" s="122" t="s">
        <v>353</v>
      </c>
      <c r="D6" s="122" t="s">
        <v>352</v>
      </c>
      <c r="E6" s="403"/>
      <c r="F6" s="403"/>
      <c r="G6" s="403"/>
      <c r="H6" s="403"/>
      <c r="I6" s="403"/>
      <c r="J6" s="403"/>
      <c r="K6" s="403"/>
      <c r="L6" s="403"/>
      <c r="M6" s="403"/>
      <c r="N6" s="122" t="s">
        <v>330</v>
      </c>
      <c r="O6" s="122" t="s">
        <v>329</v>
      </c>
      <c r="P6" s="1200" t="s">
        <v>362</v>
      </c>
      <c r="Q6" s="122" t="s">
        <v>327</v>
      </c>
      <c r="R6" s="1200" t="s">
        <v>326</v>
      </c>
      <c r="S6" s="1201" t="s">
        <v>325</v>
      </c>
      <c r="T6" s="400"/>
    </row>
    <row r="7" spans="1:20" s="443" customFormat="1" ht="20.149999999999999" customHeight="1" x14ac:dyDescent="0.15">
      <c r="A7" s="123" t="s">
        <v>368</v>
      </c>
      <c r="B7" s="30">
        <v>181097</v>
      </c>
      <c r="C7" s="30">
        <v>91754</v>
      </c>
      <c r="D7" s="30">
        <v>89343</v>
      </c>
      <c r="E7" s="30">
        <v>134374</v>
      </c>
      <c r="F7" s="30">
        <v>2824</v>
      </c>
      <c r="G7" s="30">
        <v>15010</v>
      </c>
      <c r="H7" s="30">
        <v>11766</v>
      </c>
      <c r="I7" s="30">
        <v>445</v>
      </c>
      <c r="J7" s="30">
        <v>3259</v>
      </c>
      <c r="K7" s="30">
        <v>446</v>
      </c>
      <c r="L7" s="30">
        <v>110</v>
      </c>
      <c r="M7" s="30">
        <v>325</v>
      </c>
      <c r="N7" s="30">
        <v>253</v>
      </c>
      <c r="O7" s="30">
        <v>249</v>
      </c>
      <c r="P7" s="30">
        <v>119</v>
      </c>
      <c r="Q7" s="30">
        <v>344</v>
      </c>
      <c r="R7" s="30">
        <v>897</v>
      </c>
      <c r="S7" s="30">
        <v>355</v>
      </c>
      <c r="T7" s="30">
        <v>10321</v>
      </c>
    </row>
    <row r="8" spans="1:20" ht="15" customHeight="1" x14ac:dyDescent="0.15">
      <c r="A8" s="124" t="s">
        <v>353</v>
      </c>
      <c r="B8" s="30">
        <v>91754</v>
      </c>
      <c r="C8" s="30">
        <v>91754</v>
      </c>
      <c r="D8" s="30">
        <v>0</v>
      </c>
      <c r="E8" s="30">
        <v>68191</v>
      </c>
      <c r="F8" s="30">
        <v>1441</v>
      </c>
      <c r="G8" s="30">
        <v>13180</v>
      </c>
      <c r="H8" s="30">
        <v>3348</v>
      </c>
      <c r="I8" s="30">
        <v>352</v>
      </c>
      <c r="J8" s="30">
        <v>222</v>
      </c>
      <c r="K8" s="30">
        <v>25</v>
      </c>
      <c r="L8" s="30">
        <v>88</v>
      </c>
      <c r="M8" s="30">
        <v>78</v>
      </c>
      <c r="N8" s="30">
        <v>34</v>
      </c>
      <c r="O8" s="30">
        <v>29</v>
      </c>
      <c r="P8" s="30">
        <v>17</v>
      </c>
      <c r="Q8" s="30">
        <v>265</v>
      </c>
      <c r="R8" s="30">
        <v>180</v>
      </c>
      <c r="S8" s="30">
        <v>232</v>
      </c>
      <c r="T8" s="30">
        <v>4072</v>
      </c>
    </row>
    <row r="9" spans="1:20" ht="15" customHeight="1" x14ac:dyDescent="0.15">
      <c r="A9" s="124" t="s">
        <v>352</v>
      </c>
      <c r="B9" s="30">
        <v>89343</v>
      </c>
      <c r="C9" s="30">
        <v>0</v>
      </c>
      <c r="D9" s="30">
        <v>89343</v>
      </c>
      <c r="E9" s="30">
        <v>66183</v>
      </c>
      <c r="F9" s="30">
        <v>1383</v>
      </c>
      <c r="G9" s="30">
        <v>1830</v>
      </c>
      <c r="H9" s="30">
        <v>8418</v>
      </c>
      <c r="I9" s="30">
        <v>93</v>
      </c>
      <c r="J9" s="30">
        <v>3037</v>
      </c>
      <c r="K9" s="30">
        <v>421</v>
      </c>
      <c r="L9" s="30">
        <v>22</v>
      </c>
      <c r="M9" s="30">
        <v>247</v>
      </c>
      <c r="N9" s="30">
        <v>219</v>
      </c>
      <c r="O9" s="30">
        <v>220</v>
      </c>
      <c r="P9" s="30">
        <v>102</v>
      </c>
      <c r="Q9" s="30">
        <v>79</v>
      </c>
      <c r="R9" s="30">
        <v>717</v>
      </c>
      <c r="S9" s="30">
        <v>123</v>
      </c>
      <c r="T9" s="30">
        <v>6249</v>
      </c>
    </row>
    <row r="10" spans="1:20" ht="15" customHeight="1" x14ac:dyDescent="0.15">
      <c r="A10" s="125" t="s">
        <v>360</v>
      </c>
      <c r="B10" s="30">
        <v>61785</v>
      </c>
      <c r="C10" s="30">
        <v>31320</v>
      </c>
      <c r="D10" s="30">
        <v>30465</v>
      </c>
      <c r="E10" s="30">
        <v>45268</v>
      </c>
      <c r="F10" s="30">
        <v>976</v>
      </c>
      <c r="G10" s="30">
        <v>5340</v>
      </c>
      <c r="H10" s="30">
        <v>4138</v>
      </c>
      <c r="I10" s="30">
        <v>150</v>
      </c>
      <c r="J10" s="30">
        <v>1153</v>
      </c>
      <c r="K10" s="30">
        <v>145</v>
      </c>
      <c r="L10" s="30">
        <v>30</v>
      </c>
      <c r="M10" s="30">
        <v>120</v>
      </c>
      <c r="N10" s="30">
        <v>77</v>
      </c>
      <c r="O10" s="30">
        <v>87</v>
      </c>
      <c r="P10" s="30">
        <v>42</v>
      </c>
      <c r="Q10" s="30">
        <v>120</v>
      </c>
      <c r="R10" s="30">
        <v>330</v>
      </c>
      <c r="S10" s="30">
        <v>120</v>
      </c>
      <c r="T10" s="30">
        <v>3689</v>
      </c>
    </row>
    <row r="11" spans="1:20" ht="15" customHeight="1" x14ac:dyDescent="0.15">
      <c r="A11" s="125" t="s">
        <v>208</v>
      </c>
      <c r="B11" s="30">
        <v>31320</v>
      </c>
      <c r="C11" s="30">
        <v>31320</v>
      </c>
      <c r="D11" s="30">
        <v>0</v>
      </c>
      <c r="E11" s="126">
        <v>22888</v>
      </c>
      <c r="F11" s="126">
        <v>520</v>
      </c>
      <c r="G11" s="126">
        <v>4668</v>
      </c>
      <c r="H11" s="126">
        <v>1229</v>
      </c>
      <c r="I11" s="126">
        <v>122</v>
      </c>
      <c r="J11" s="126">
        <v>85</v>
      </c>
      <c r="K11" s="126">
        <v>10</v>
      </c>
      <c r="L11" s="30">
        <v>21</v>
      </c>
      <c r="M11" s="126">
        <v>32</v>
      </c>
      <c r="N11" s="30">
        <v>15</v>
      </c>
      <c r="O11" s="30">
        <v>6</v>
      </c>
      <c r="P11" s="30">
        <v>5</v>
      </c>
      <c r="Q11" s="30">
        <v>93</v>
      </c>
      <c r="R11" s="30">
        <v>76</v>
      </c>
      <c r="S11" s="30">
        <v>81</v>
      </c>
      <c r="T11" s="84">
        <v>1469</v>
      </c>
    </row>
    <row r="12" spans="1:20" s="443" customFormat="1" ht="15" customHeight="1" x14ac:dyDescent="0.15">
      <c r="A12" s="125" t="s">
        <v>359</v>
      </c>
      <c r="B12" s="30">
        <v>60154</v>
      </c>
      <c r="C12" s="30">
        <v>30548</v>
      </c>
      <c r="D12" s="30">
        <v>29606</v>
      </c>
      <c r="E12" s="30">
        <v>44801</v>
      </c>
      <c r="F12" s="30">
        <v>957</v>
      </c>
      <c r="G12" s="30">
        <v>4751</v>
      </c>
      <c r="H12" s="30">
        <v>3890</v>
      </c>
      <c r="I12" s="30">
        <v>146</v>
      </c>
      <c r="J12" s="30">
        <v>1069</v>
      </c>
      <c r="K12" s="30">
        <v>154</v>
      </c>
      <c r="L12" s="30">
        <v>40</v>
      </c>
      <c r="M12" s="30">
        <v>100</v>
      </c>
      <c r="N12" s="30">
        <v>89</v>
      </c>
      <c r="O12" s="30">
        <v>84</v>
      </c>
      <c r="P12" s="30">
        <v>42</v>
      </c>
      <c r="Q12" s="30">
        <v>115</v>
      </c>
      <c r="R12" s="30">
        <v>307</v>
      </c>
      <c r="S12" s="30">
        <v>118</v>
      </c>
      <c r="T12" s="30">
        <v>3491</v>
      </c>
    </row>
    <row r="13" spans="1:20" s="443" customFormat="1" ht="15" customHeight="1" x14ac:dyDescent="0.15">
      <c r="A13" s="125" t="s">
        <v>208</v>
      </c>
      <c r="B13" s="30">
        <v>30548</v>
      </c>
      <c r="C13" s="30">
        <v>30548</v>
      </c>
      <c r="D13" s="30">
        <v>0</v>
      </c>
      <c r="E13" s="126">
        <v>22855</v>
      </c>
      <c r="F13" s="126">
        <v>486</v>
      </c>
      <c r="G13" s="126">
        <v>4167</v>
      </c>
      <c r="H13" s="126">
        <v>1148</v>
      </c>
      <c r="I13" s="126">
        <v>109</v>
      </c>
      <c r="J13" s="126">
        <v>77</v>
      </c>
      <c r="K13" s="126">
        <v>10</v>
      </c>
      <c r="L13" s="30">
        <v>34</v>
      </c>
      <c r="M13" s="126">
        <v>22</v>
      </c>
      <c r="N13" s="30">
        <v>8</v>
      </c>
      <c r="O13" s="30">
        <v>13</v>
      </c>
      <c r="P13" s="30">
        <v>6</v>
      </c>
      <c r="Q13" s="30">
        <v>88</v>
      </c>
      <c r="R13" s="30">
        <v>66</v>
      </c>
      <c r="S13" s="30">
        <v>75</v>
      </c>
      <c r="T13" s="126">
        <v>1384</v>
      </c>
    </row>
    <row r="14" spans="1:20" ht="15" customHeight="1" x14ac:dyDescent="0.15">
      <c r="A14" s="125" t="s">
        <v>358</v>
      </c>
      <c r="B14" s="30">
        <v>58569</v>
      </c>
      <c r="C14" s="30">
        <v>29520</v>
      </c>
      <c r="D14" s="30">
        <v>29049</v>
      </c>
      <c r="E14" s="30">
        <v>43864</v>
      </c>
      <c r="F14" s="30">
        <v>891</v>
      </c>
      <c r="G14" s="30">
        <v>4813</v>
      </c>
      <c r="H14" s="30">
        <v>3697</v>
      </c>
      <c r="I14" s="30">
        <v>149</v>
      </c>
      <c r="J14" s="30">
        <v>1037</v>
      </c>
      <c r="K14" s="30">
        <v>146</v>
      </c>
      <c r="L14" s="30">
        <v>40</v>
      </c>
      <c r="M14" s="30">
        <v>105</v>
      </c>
      <c r="N14" s="30">
        <v>87</v>
      </c>
      <c r="O14" s="30">
        <v>78</v>
      </c>
      <c r="P14" s="30">
        <v>35</v>
      </c>
      <c r="Q14" s="30">
        <v>109</v>
      </c>
      <c r="R14" s="30">
        <v>260</v>
      </c>
      <c r="S14" s="30">
        <v>117</v>
      </c>
      <c r="T14" s="30">
        <v>3141</v>
      </c>
    </row>
    <row r="15" spans="1:20" ht="15" customHeight="1" x14ac:dyDescent="0.15">
      <c r="A15" s="125" t="s">
        <v>208</v>
      </c>
      <c r="B15" s="30">
        <v>29520</v>
      </c>
      <c r="C15" s="30">
        <v>29520</v>
      </c>
      <c r="D15" s="30">
        <v>0</v>
      </c>
      <c r="E15" s="126">
        <v>22200</v>
      </c>
      <c r="F15" s="126">
        <v>435</v>
      </c>
      <c r="G15" s="126">
        <v>4247</v>
      </c>
      <c r="H15" s="126">
        <v>951</v>
      </c>
      <c r="I15" s="126">
        <v>121</v>
      </c>
      <c r="J15" s="126">
        <v>60</v>
      </c>
      <c r="K15" s="126">
        <v>5</v>
      </c>
      <c r="L15" s="30">
        <v>33</v>
      </c>
      <c r="M15" s="126">
        <v>24</v>
      </c>
      <c r="N15" s="30">
        <v>11</v>
      </c>
      <c r="O15" s="30">
        <v>10</v>
      </c>
      <c r="P15" s="30">
        <v>6</v>
      </c>
      <c r="Q15" s="30">
        <v>84</v>
      </c>
      <c r="R15" s="30">
        <v>38</v>
      </c>
      <c r="S15" s="30">
        <v>76</v>
      </c>
      <c r="T15" s="126">
        <v>1219</v>
      </c>
    </row>
    <row r="16" spans="1:20" s="442" customFormat="1" ht="15" customHeight="1" x14ac:dyDescent="0.15">
      <c r="A16" s="125" t="s">
        <v>612</v>
      </c>
      <c r="B16" s="30">
        <v>589</v>
      </c>
      <c r="C16" s="30">
        <v>366</v>
      </c>
      <c r="D16" s="30">
        <v>223</v>
      </c>
      <c r="E16" s="30">
        <v>441</v>
      </c>
      <c r="F16" s="30">
        <v>0</v>
      </c>
      <c r="G16" s="30">
        <v>106</v>
      </c>
      <c r="H16" s="30">
        <v>41</v>
      </c>
      <c r="I16" s="30">
        <v>0</v>
      </c>
      <c r="J16" s="30">
        <v>0</v>
      </c>
      <c r="K16" s="30">
        <v>1</v>
      </c>
      <c r="L16" s="30">
        <v>0</v>
      </c>
      <c r="M16" s="30">
        <v>0</v>
      </c>
      <c r="N16" s="30">
        <v>0</v>
      </c>
      <c r="O16" s="30">
        <v>0</v>
      </c>
      <c r="P16" s="30">
        <v>0</v>
      </c>
      <c r="Q16" s="30">
        <v>0</v>
      </c>
      <c r="R16" s="30">
        <v>0</v>
      </c>
      <c r="S16" s="30">
        <v>0</v>
      </c>
      <c r="T16" s="30">
        <v>0</v>
      </c>
    </row>
    <row r="17" spans="1:20" ht="15" customHeight="1" x14ac:dyDescent="0.15">
      <c r="A17" s="125" t="s">
        <v>208</v>
      </c>
      <c r="B17" s="30">
        <v>366</v>
      </c>
      <c r="C17" s="30">
        <v>366</v>
      </c>
      <c r="D17" s="30">
        <v>0</v>
      </c>
      <c r="E17" s="126">
        <v>248</v>
      </c>
      <c r="F17" s="30">
        <v>0</v>
      </c>
      <c r="G17" s="126">
        <v>98</v>
      </c>
      <c r="H17" s="126">
        <v>20</v>
      </c>
      <c r="I17" s="30">
        <v>0</v>
      </c>
      <c r="J17" s="30">
        <v>0</v>
      </c>
      <c r="K17" s="126">
        <v>0</v>
      </c>
      <c r="L17" s="30">
        <v>0</v>
      </c>
      <c r="M17" s="30">
        <v>0</v>
      </c>
      <c r="N17" s="30">
        <v>0</v>
      </c>
      <c r="O17" s="30"/>
      <c r="P17" s="30"/>
      <c r="Q17" s="30"/>
      <c r="R17" s="30"/>
      <c r="S17" s="30"/>
      <c r="T17" s="30">
        <v>0</v>
      </c>
    </row>
    <row r="18" spans="1:20" s="446" customFormat="1" ht="27.9" customHeight="1" x14ac:dyDescent="0.15">
      <c r="A18" s="127" t="s">
        <v>772</v>
      </c>
      <c r="B18" s="30">
        <v>176476</v>
      </c>
      <c r="C18" s="30">
        <v>89159</v>
      </c>
      <c r="D18" s="30">
        <v>87317</v>
      </c>
      <c r="E18" s="30">
        <v>130826</v>
      </c>
      <c r="F18" s="30">
        <v>2824</v>
      </c>
      <c r="G18" s="30">
        <v>14469</v>
      </c>
      <c r="H18" s="30">
        <v>11516</v>
      </c>
      <c r="I18" s="30">
        <v>445</v>
      </c>
      <c r="J18" s="30">
        <v>3259</v>
      </c>
      <c r="K18" s="30">
        <v>445</v>
      </c>
      <c r="L18" s="30">
        <v>110</v>
      </c>
      <c r="M18" s="30">
        <v>325</v>
      </c>
      <c r="N18" s="30">
        <v>253</v>
      </c>
      <c r="O18" s="30">
        <v>249</v>
      </c>
      <c r="P18" s="30">
        <v>119</v>
      </c>
      <c r="Q18" s="30">
        <v>344</v>
      </c>
      <c r="R18" s="30">
        <v>897</v>
      </c>
      <c r="S18" s="30">
        <v>355</v>
      </c>
      <c r="T18" s="30">
        <v>10040</v>
      </c>
    </row>
    <row r="19" spans="1:20" s="442" customFormat="1" ht="15" customHeight="1" x14ac:dyDescent="0.15">
      <c r="A19" s="125" t="s">
        <v>360</v>
      </c>
      <c r="B19" s="129">
        <v>60162</v>
      </c>
      <c r="C19" s="30">
        <v>30438</v>
      </c>
      <c r="D19" s="30">
        <v>29724</v>
      </c>
      <c r="E19" s="30">
        <v>44079</v>
      </c>
      <c r="F19" s="30">
        <v>976</v>
      </c>
      <c r="G19" s="30">
        <v>5166</v>
      </c>
      <c r="H19" s="30">
        <v>4042</v>
      </c>
      <c r="I19" s="30">
        <v>150</v>
      </c>
      <c r="J19" s="30">
        <v>1153</v>
      </c>
      <c r="K19" s="30">
        <v>145</v>
      </c>
      <c r="L19" s="30">
        <v>30</v>
      </c>
      <c r="M19" s="30">
        <v>120</v>
      </c>
      <c r="N19" s="30">
        <v>77</v>
      </c>
      <c r="O19" s="30">
        <v>87</v>
      </c>
      <c r="P19" s="30">
        <v>42</v>
      </c>
      <c r="Q19" s="30">
        <v>120</v>
      </c>
      <c r="R19" s="30">
        <v>330</v>
      </c>
      <c r="S19" s="30">
        <v>120</v>
      </c>
      <c r="T19" s="30">
        <v>3525</v>
      </c>
    </row>
    <row r="20" spans="1:20" ht="15" customHeight="1" x14ac:dyDescent="0.15">
      <c r="A20" s="125" t="s">
        <v>359</v>
      </c>
      <c r="B20" s="129">
        <v>58866</v>
      </c>
      <c r="C20" s="30">
        <v>29846</v>
      </c>
      <c r="D20" s="30">
        <v>29020</v>
      </c>
      <c r="E20" s="30">
        <v>43820</v>
      </c>
      <c r="F20" s="30">
        <v>957</v>
      </c>
      <c r="G20" s="30">
        <v>4613</v>
      </c>
      <c r="H20" s="30">
        <v>3838</v>
      </c>
      <c r="I20" s="30">
        <v>146</v>
      </c>
      <c r="J20" s="30">
        <v>1069</v>
      </c>
      <c r="K20" s="30">
        <v>154</v>
      </c>
      <c r="L20" s="30">
        <v>40</v>
      </c>
      <c r="M20" s="30">
        <v>100</v>
      </c>
      <c r="N20" s="30">
        <v>89</v>
      </c>
      <c r="O20" s="30">
        <v>84</v>
      </c>
      <c r="P20" s="30">
        <v>42</v>
      </c>
      <c r="Q20" s="30">
        <v>115</v>
      </c>
      <c r="R20" s="30">
        <v>307</v>
      </c>
      <c r="S20" s="30">
        <v>118</v>
      </c>
      <c r="T20" s="30">
        <v>3374</v>
      </c>
    </row>
    <row r="21" spans="1:20" ht="15" customHeight="1" x14ac:dyDescent="0.15">
      <c r="A21" s="125" t="s">
        <v>358</v>
      </c>
      <c r="B21" s="129">
        <v>57448</v>
      </c>
      <c r="C21" s="30">
        <v>28875</v>
      </c>
      <c r="D21" s="30">
        <v>28573</v>
      </c>
      <c r="E21" s="30">
        <v>42927</v>
      </c>
      <c r="F21" s="30">
        <v>891</v>
      </c>
      <c r="G21" s="30">
        <v>4690</v>
      </c>
      <c r="H21" s="30">
        <v>3636</v>
      </c>
      <c r="I21" s="30">
        <v>149</v>
      </c>
      <c r="J21" s="30">
        <v>1037</v>
      </c>
      <c r="K21" s="30">
        <v>146</v>
      </c>
      <c r="L21" s="30">
        <v>40</v>
      </c>
      <c r="M21" s="30">
        <v>105</v>
      </c>
      <c r="N21" s="30">
        <v>87</v>
      </c>
      <c r="O21" s="30">
        <v>78</v>
      </c>
      <c r="P21" s="30">
        <v>35</v>
      </c>
      <c r="Q21" s="30">
        <v>109</v>
      </c>
      <c r="R21" s="30">
        <v>260</v>
      </c>
      <c r="S21" s="30">
        <v>117</v>
      </c>
      <c r="T21" s="30">
        <v>3141</v>
      </c>
    </row>
    <row r="22" spans="1:20" s="446" customFormat="1" ht="27.9" customHeight="1" x14ac:dyDescent="0.15">
      <c r="A22" s="127" t="s">
        <v>773</v>
      </c>
      <c r="B22" s="30">
        <v>4621</v>
      </c>
      <c r="C22" s="30">
        <v>2595</v>
      </c>
      <c r="D22" s="30">
        <v>2026</v>
      </c>
      <c r="E22" s="30">
        <v>3548</v>
      </c>
      <c r="F22" s="30">
        <v>0</v>
      </c>
      <c r="G22" s="30">
        <v>541</v>
      </c>
      <c r="H22" s="30">
        <v>250</v>
      </c>
      <c r="I22" s="30">
        <v>0</v>
      </c>
      <c r="J22" s="30">
        <v>0</v>
      </c>
      <c r="K22" s="30">
        <v>1</v>
      </c>
      <c r="L22" s="30">
        <v>0</v>
      </c>
      <c r="M22" s="30">
        <v>0</v>
      </c>
      <c r="N22" s="30">
        <v>0</v>
      </c>
      <c r="O22" s="30">
        <v>0</v>
      </c>
      <c r="P22" s="30">
        <v>0</v>
      </c>
      <c r="Q22" s="30">
        <v>0</v>
      </c>
      <c r="R22" s="30">
        <v>0</v>
      </c>
      <c r="S22" s="30">
        <v>0</v>
      </c>
      <c r="T22" s="30">
        <v>281</v>
      </c>
    </row>
    <row r="23" spans="1:20" s="442" customFormat="1" ht="15" customHeight="1" x14ac:dyDescent="0.15">
      <c r="A23" s="125" t="s">
        <v>360</v>
      </c>
      <c r="B23" s="129">
        <v>1623</v>
      </c>
      <c r="C23" s="30">
        <v>882</v>
      </c>
      <c r="D23" s="30">
        <v>741</v>
      </c>
      <c r="E23" s="30">
        <v>1189</v>
      </c>
      <c r="F23" s="30">
        <v>0</v>
      </c>
      <c r="G23" s="30">
        <v>174</v>
      </c>
      <c r="H23" s="30">
        <v>96</v>
      </c>
      <c r="I23" s="30">
        <v>0</v>
      </c>
      <c r="J23" s="30">
        <v>0</v>
      </c>
      <c r="K23" s="30">
        <v>0</v>
      </c>
      <c r="L23" s="30">
        <v>0</v>
      </c>
      <c r="M23" s="30">
        <v>0</v>
      </c>
      <c r="N23" s="30">
        <v>0</v>
      </c>
      <c r="O23" s="30">
        <v>0</v>
      </c>
      <c r="P23" s="30">
        <v>0</v>
      </c>
      <c r="Q23" s="30">
        <v>0</v>
      </c>
      <c r="R23" s="30">
        <v>0</v>
      </c>
      <c r="S23" s="30">
        <v>0</v>
      </c>
      <c r="T23" s="30">
        <v>164</v>
      </c>
    </row>
    <row r="24" spans="1:20" ht="15" customHeight="1" x14ac:dyDescent="0.15">
      <c r="A24" s="125" t="s">
        <v>359</v>
      </c>
      <c r="B24" s="129">
        <v>1288</v>
      </c>
      <c r="C24" s="30">
        <v>702</v>
      </c>
      <c r="D24" s="30">
        <v>586</v>
      </c>
      <c r="E24" s="30">
        <v>981</v>
      </c>
      <c r="F24" s="30">
        <v>0</v>
      </c>
      <c r="G24" s="30">
        <v>138</v>
      </c>
      <c r="H24" s="30">
        <v>52</v>
      </c>
      <c r="I24" s="30">
        <v>0</v>
      </c>
      <c r="J24" s="30">
        <v>0</v>
      </c>
      <c r="K24" s="30">
        <v>0</v>
      </c>
      <c r="L24" s="30">
        <v>0</v>
      </c>
      <c r="M24" s="30">
        <v>0</v>
      </c>
      <c r="N24" s="30">
        <v>0</v>
      </c>
      <c r="O24" s="30">
        <v>0</v>
      </c>
      <c r="P24" s="30">
        <v>0</v>
      </c>
      <c r="Q24" s="30">
        <v>0</v>
      </c>
      <c r="R24" s="30">
        <v>0</v>
      </c>
      <c r="S24" s="30">
        <v>0</v>
      </c>
      <c r="T24" s="30">
        <v>117</v>
      </c>
    </row>
    <row r="25" spans="1:20" ht="15" customHeight="1" x14ac:dyDescent="0.15">
      <c r="A25" s="125" t="s">
        <v>358</v>
      </c>
      <c r="B25" s="129">
        <v>1121</v>
      </c>
      <c r="C25" s="30">
        <v>645</v>
      </c>
      <c r="D25" s="30">
        <v>476</v>
      </c>
      <c r="E25" s="30">
        <v>937</v>
      </c>
      <c r="F25" s="30">
        <v>0</v>
      </c>
      <c r="G25" s="30">
        <v>123</v>
      </c>
      <c r="H25" s="30">
        <v>61</v>
      </c>
      <c r="I25" s="30">
        <v>0</v>
      </c>
      <c r="J25" s="30">
        <v>0</v>
      </c>
      <c r="K25" s="30">
        <v>0</v>
      </c>
      <c r="L25" s="30">
        <v>0</v>
      </c>
      <c r="M25" s="30">
        <v>0</v>
      </c>
      <c r="N25" s="30">
        <v>0</v>
      </c>
      <c r="O25" s="30">
        <v>0</v>
      </c>
      <c r="P25" s="30">
        <v>0</v>
      </c>
      <c r="Q25" s="30">
        <v>0</v>
      </c>
      <c r="R25" s="30">
        <v>0</v>
      </c>
      <c r="S25" s="30">
        <v>0</v>
      </c>
      <c r="T25" s="30">
        <v>0</v>
      </c>
    </row>
    <row r="26" spans="1:20" s="442" customFormat="1" ht="15" customHeight="1" x14ac:dyDescent="0.15">
      <c r="A26" s="125" t="s">
        <v>357</v>
      </c>
      <c r="B26" s="129">
        <v>589</v>
      </c>
      <c r="C26" s="30">
        <v>366</v>
      </c>
      <c r="D26" s="30">
        <v>223</v>
      </c>
      <c r="E26" s="30">
        <v>441</v>
      </c>
      <c r="F26" s="30">
        <v>0</v>
      </c>
      <c r="G26" s="30">
        <v>106</v>
      </c>
      <c r="H26" s="30">
        <v>41</v>
      </c>
      <c r="I26" s="30">
        <v>0</v>
      </c>
      <c r="J26" s="30">
        <v>0</v>
      </c>
      <c r="K26" s="30">
        <v>1</v>
      </c>
      <c r="L26" s="30">
        <v>0</v>
      </c>
      <c r="M26" s="30">
        <v>0</v>
      </c>
      <c r="N26" s="30">
        <v>0</v>
      </c>
      <c r="O26" s="30">
        <v>0</v>
      </c>
      <c r="P26" s="30">
        <v>0</v>
      </c>
      <c r="Q26" s="30">
        <v>0</v>
      </c>
      <c r="R26" s="30">
        <v>0</v>
      </c>
      <c r="S26" s="30">
        <v>0</v>
      </c>
      <c r="T26" s="30">
        <v>0</v>
      </c>
    </row>
    <row r="27" spans="1:20" s="446" customFormat="1" ht="27.9" customHeight="1" x14ac:dyDescent="0.15">
      <c r="A27" s="127" t="s">
        <v>774</v>
      </c>
      <c r="B27" s="30">
        <v>706</v>
      </c>
      <c r="C27" s="30">
        <v>304</v>
      </c>
      <c r="D27" s="30">
        <v>402</v>
      </c>
      <c r="E27" s="30">
        <v>706</v>
      </c>
      <c r="F27" s="30">
        <v>0</v>
      </c>
      <c r="G27" s="30">
        <v>0</v>
      </c>
      <c r="H27" s="30">
        <v>0</v>
      </c>
      <c r="I27" s="30">
        <v>0</v>
      </c>
      <c r="J27" s="30">
        <v>0</v>
      </c>
      <c r="K27" s="30">
        <v>0</v>
      </c>
      <c r="L27" s="30">
        <v>0</v>
      </c>
      <c r="M27" s="30">
        <v>0</v>
      </c>
      <c r="N27" s="30">
        <v>0</v>
      </c>
      <c r="O27" s="30">
        <v>0</v>
      </c>
      <c r="P27" s="30">
        <v>0</v>
      </c>
      <c r="Q27" s="30">
        <v>0</v>
      </c>
      <c r="R27" s="30">
        <v>0</v>
      </c>
      <c r="S27" s="30">
        <v>0</v>
      </c>
      <c r="T27" s="30">
        <v>0</v>
      </c>
    </row>
    <row r="28" spans="1:20" ht="15" customHeight="1" x14ac:dyDescent="0.15">
      <c r="A28" s="125" t="s">
        <v>775</v>
      </c>
      <c r="B28" s="30">
        <v>0</v>
      </c>
      <c r="C28" s="30"/>
      <c r="D28" s="30"/>
      <c r="E28" s="30"/>
      <c r="F28" s="30"/>
      <c r="G28" s="30"/>
      <c r="H28" s="30"/>
      <c r="I28" s="30"/>
      <c r="J28" s="30"/>
      <c r="K28" s="30"/>
      <c r="L28" s="30"/>
      <c r="M28" s="30"/>
      <c r="N28" s="30"/>
      <c r="O28" s="30"/>
      <c r="P28" s="30"/>
      <c r="Q28" s="30"/>
      <c r="R28" s="30"/>
      <c r="S28" s="30"/>
      <c r="T28" s="30"/>
    </row>
    <row r="29" spans="1:20" s="442" customFormat="1" ht="15" customHeight="1" x14ac:dyDescent="0.15">
      <c r="A29" s="125" t="s">
        <v>360</v>
      </c>
      <c r="B29" s="129">
        <v>239</v>
      </c>
      <c r="C29" s="30">
        <v>100</v>
      </c>
      <c r="D29" s="30">
        <v>139</v>
      </c>
      <c r="E29" s="30">
        <v>239</v>
      </c>
      <c r="F29" s="30"/>
      <c r="G29" s="30"/>
      <c r="H29" s="30"/>
      <c r="I29" s="30"/>
      <c r="J29" s="30"/>
      <c r="K29" s="30"/>
      <c r="L29" s="30"/>
      <c r="M29" s="30"/>
      <c r="N29" s="30"/>
      <c r="O29" s="30"/>
      <c r="P29" s="30"/>
      <c r="Q29" s="30"/>
      <c r="R29" s="30"/>
      <c r="S29" s="30"/>
      <c r="T29" s="30"/>
    </row>
    <row r="30" spans="1:20" ht="15" customHeight="1" x14ac:dyDescent="0.15">
      <c r="A30" s="125" t="s">
        <v>359</v>
      </c>
      <c r="B30" s="129">
        <v>239</v>
      </c>
      <c r="C30" s="30">
        <v>96</v>
      </c>
      <c r="D30" s="30">
        <v>143</v>
      </c>
      <c r="E30" s="30">
        <v>239</v>
      </c>
      <c r="F30" s="30"/>
      <c r="G30" s="30"/>
      <c r="H30" s="30"/>
      <c r="I30" s="30"/>
      <c r="J30" s="30"/>
      <c r="K30" s="30"/>
      <c r="L30" s="30"/>
      <c r="M30" s="30"/>
      <c r="N30" s="30"/>
      <c r="O30" s="30"/>
      <c r="P30" s="30"/>
      <c r="Q30" s="30"/>
      <c r="R30" s="30"/>
      <c r="S30" s="30"/>
      <c r="T30" s="30"/>
    </row>
    <row r="31" spans="1:20" ht="15" customHeight="1" x14ac:dyDescent="0.15">
      <c r="A31" s="125" t="s">
        <v>358</v>
      </c>
      <c r="B31" s="129">
        <v>228</v>
      </c>
      <c r="C31" s="30">
        <v>108</v>
      </c>
      <c r="D31" s="30">
        <v>120</v>
      </c>
      <c r="E31" s="30">
        <v>228</v>
      </c>
      <c r="F31" s="30"/>
      <c r="G31" s="30"/>
      <c r="H31" s="30"/>
      <c r="I31" s="30"/>
      <c r="J31" s="30"/>
      <c r="K31" s="30"/>
      <c r="L31" s="30"/>
      <c r="M31" s="30"/>
      <c r="N31" s="30"/>
      <c r="O31" s="30"/>
      <c r="P31" s="30"/>
      <c r="Q31" s="30"/>
      <c r="R31" s="30"/>
      <c r="S31" s="30"/>
      <c r="T31" s="30"/>
    </row>
    <row r="32" spans="1:20" s="446" customFormat="1" ht="27.9" customHeight="1" x14ac:dyDescent="0.15">
      <c r="A32" s="127" t="s">
        <v>776</v>
      </c>
      <c r="B32" s="30">
        <v>120140</v>
      </c>
      <c r="C32" s="30">
        <v>61880</v>
      </c>
      <c r="D32" s="30">
        <v>58260</v>
      </c>
      <c r="E32" s="30">
        <v>82541</v>
      </c>
      <c r="F32" s="30">
        <v>2824</v>
      </c>
      <c r="G32" s="30">
        <v>11700</v>
      </c>
      <c r="H32" s="30">
        <v>8376</v>
      </c>
      <c r="I32" s="30">
        <v>445</v>
      </c>
      <c r="J32" s="30">
        <v>2194</v>
      </c>
      <c r="K32" s="30">
        <v>231</v>
      </c>
      <c r="L32" s="30">
        <v>0</v>
      </c>
      <c r="M32" s="30">
        <v>325</v>
      </c>
      <c r="N32" s="30">
        <v>177</v>
      </c>
      <c r="O32" s="30">
        <v>119</v>
      </c>
      <c r="P32" s="30">
        <v>119</v>
      </c>
      <c r="Q32" s="30">
        <v>344</v>
      </c>
      <c r="R32" s="30">
        <v>482</v>
      </c>
      <c r="S32" s="30">
        <v>355</v>
      </c>
      <c r="T32" s="30">
        <v>9908</v>
      </c>
    </row>
    <row r="33" spans="1:20" ht="15" customHeight="1" x14ac:dyDescent="0.15">
      <c r="A33" s="125" t="s">
        <v>354</v>
      </c>
      <c r="B33" s="30">
        <v>115520</v>
      </c>
      <c r="C33" s="30">
        <v>59285</v>
      </c>
      <c r="D33" s="30">
        <v>56235</v>
      </c>
      <c r="E33" s="30">
        <v>78993</v>
      </c>
      <c r="F33" s="30">
        <v>2824</v>
      </c>
      <c r="G33" s="30">
        <v>11159</v>
      </c>
      <c r="H33" s="30">
        <v>8126</v>
      </c>
      <c r="I33" s="30">
        <v>445</v>
      </c>
      <c r="J33" s="30">
        <v>2194</v>
      </c>
      <c r="K33" s="30">
        <v>231</v>
      </c>
      <c r="L33" s="30">
        <v>0</v>
      </c>
      <c r="M33" s="30">
        <v>325</v>
      </c>
      <c r="N33" s="30">
        <v>177</v>
      </c>
      <c r="O33" s="30">
        <v>119</v>
      </c>
      <c r="P33" s="30">
        <v>119</v>
      </c>
      <c r="Q33" s="30">
        <v>344</v>
      </c>
      <c r="R33" s="30">
        <v>482</v>
      </c>
      <c r="S33" s="30">
        <v>355</v>
      </c>
      <c r="T33" s="30">
        <v>9627</v>
      </c>
    </row>
    <row r="34" spans="1:20" s="442" customFormat="1" ht="15" customHeight="1" x14ac:dyDescent="0.15">
      <c r="A34" s="125" t="s">
        <v>191</v>
      </c>
      <c r="B34" s="129">
        <v>39753</v>
      </c>
      <c r="C34" s="84">
        <v>20472</v>
      </c>
      <c r="D34" s="30">
        <v>19281</v>
      </c>
      <c r="E34" s="126">
        <v>26888</v>
      </c>
      <c r="F34" s="126">
        <v>976</v>
      </c>
      <c r="G34" s="126">
        <v>3939</v>
      </c>
      <c r="H34" s="126">
        <v>2864</v>
      </c>
      <c r="I34" s="126">
        <v>150</v>
      </c>
      <c r="J34" s="126">
        <v>801</v>
      </c>
      <c r="K34" s="126">
        <v>78</v>
      </c>
      <c r="L34" s="30">
        <v>0</v>
      </c>
      <c r="M34" s="126">
        <v>120</v>
      </c>
      <c r="N34" s="30">
        <v>57</v>
      </c>
      <c r="O34" s="30">
        <v>41</v>
      </c>
      <c r="P34" s="30">
        <v>42</v>
      </c>
      <c r="Q34" s="30">
        <v>120</v>
      </c>
      <c r="R34" s="30">
        <v>160</v>
      </c>
      <c r="S34" s="30">
        <v>120</v>
      </c>
      <c r="T34" s="126">
        <v>3397</v>
      </c>
    </row>
    <row r="35" spans="1:20" ht="15" customHeight="1" x14ac:dyDescent="0.15">
      <c r="A35" s="125" t="s">
        <v>244</v>
      </c>
      <c r="B35" s="129">
        <v>38471</v>
      </c>
      <c r="C35" s="126">
        <v>19738</v>
      </c>
      <c r="D35" s="30">
        <v>18733</v>
      </c>
      <c r="E35" s="126">
        <v>26314</v>
      </c>
      <c r="F35" s="126">
        <v>957</v>
      </c>
      <c r="G35" s="126">
        <v>3628</v>
      </c>
      <c r="H35" s="126">
        <v>2722</v>
      </c>
      <c r="I35" s="126">
        <v>146</v>
      </c>
      <c r="J35" s="126">
        <v>730</v>
      </c>
      <c r="K35" s="126">
        <v>76</v>
      </c>
      <c r="L35" s="30">
        <v>0</v>
      </c>
      <c r="M35" s="126">
        <v>100</v>
      </c>
      <c r="N35" s="30">
        <v>60</v>
      </c>
      <c r="O35" s="30">
        <v>38</v>
      </c>
      <c r="P35" s="30">
        <v>42</v>
      </c>
      <c r="Q35" s="30">
        <v>115</v>
      </c>
      <c r="R35" s="30">
        <v>163</v>
      </c>
      <c r="S35" s="30">
        <v>118</v>
      </c>
      <c r="T35" s="126">
        <v>3262</v>
      </c>
    </row>
    <row r="36" spans="1:20" ht="15" customHeight="1" x14ac:dyDescent="0.15">
      <c r="A36" s="125" t="s">
        <v>2</v>
      </c>
      <c r="B36" s="129">
        <v>37296</v>
      </c>
      <c r="C36" s="84">
        <v>19075</v>
      </c>
      <c r="D36" s="30">
        <v>18221</v>
      </c>
      <c r="E36" s="126">
        <v>25791</v>
      </c>
      <c r="F36" s="126">
        <v>891</v>
      </c>
      <c r="G36" s="126">
        <v>3592</v>
      </c>
      <c r="H36" s="126">
        <v>2540</v>
      </c>
      <c r="I36" s="126">
        <v>149</v>
      </c>
      <c r="J36" s="126">
        <v>663</v>
      </c>
      <c r="K36" s="126">
        <v>77</v>
      </c>
      <c r="L36" s="30">
        <v>0</v>
      </c>
      <c r="M36" s="126">
        <v>105</v>
      </c>
      <c r="N36" s="30">
        <v>60</v>
      </c>
      <c r="O36" s="30">
        <v>40</v>
      </c>
      <c r="P36" s="30">
        <v>35</v>
      </c>
      <c r="Q36" s="30">
        <v>109</v>
      </c>
      <c r="R36" s="30">
        <v>159</v>
      </c>
      <c r="S36" s="30">
        <v>117</v>
      </c>
      <c r="T36" s="126">
        <v>2968</v>
      </c>
    </row>
    <row r="37" spans="1:20" ht="15" customHeight="1" x14ac:dyDescent="0.15">
      <c r="A37" s="125" t="s">
        <v>361</v>
      </c>
      <c r="B37" s="129">
        <v>4620</v>
      </c>
      <c r="C37" s="30">
        <v>2595</v>
      </c>
      <c r="D37" s="30">
        <v>2025</v>
      </c>
      <c r="E37" s="30">
        <v>3548</v>
      </c>
      <c r="F37" s="30">
        <v>0</v>
      </c>
      <c r="G37" s="30">
        <v>541</v>
      </c>
      <c r="H37" s="30">
        <v>250</v>
      </c>
      <c r="I37" s="30">
        <v>0</v>
      </c>
      <c r="J37" s="30">
        <v>0</v>
      </c>
      <c r="K37" s="30">
        <v>0</v>
      </c>
      <c r="L37" s="30">
        <v>0</v>
      </c>
      <c r="M37" s="30">
        <v>0</v>
      </c>
      <c r="N37" s="30">
        <v>0</v>
      </c>
      <c r="O37" s="30">
        <v>0</v>
      </c>
      <c r="P37" s="30">
        <v>0</v>
      </c>
      <c r="Q37" s="30">
        <v>0</v>
      </c>
      <c r="R37" s="30">
        <v>0</v>
      </c>
      <c r="S37" s="30">
        <v>0</v>
      </c>
      <c r="T37" s="30">
        <v>281</v>
      </c>
    </row>
    <row r="38" spans="1:20" ht="15" customHeight="1" x14ac:dyDescent="0.15">
      <c r="A38" s="125" t="s">
        <v>191</v>
      </c>
      <c r="B38" s="129">
        <v>1623</v>
      </c>
      <c r="C38" s="126">
        <v>882</v>
      </c>
      <c r="D38" s="30">
        <v>741</v>
      </c>
      <c r="E38" s="126">
        <v>1189</v>
      </c>
      <c r="F38" s="30">
        <v>0</v>
      </c>
      <c r="G38" s="126">
        <v>174</v>
      </c>
      <c r="H38" s="126">
        <v>96</v>
      </c>
      <c r="I38" s="30">
        <v>0</v>
      </c>
      <c r="J38" s="30">
        <v>0</v>
      </c>
      <c r="K38" s="30">
        <v>0</v>
      </c>
      <c r="L38" s="30">
        <v>0</v>
      </c>
      <c r="M38" s="30">
        <v>0</v>
      </c>
      <c r="N38" s="30">
        <v>0</v>
      </c>
      <c r="O38" s="30">
        <v>0</v>
      </c>
      <c r="P38" s="30">
        <v>0</v>
      </c>
      <c r="Q38" s="30">
        <v>0</v>
      </c>
      <c r="R38" s="30">
        <v>0</v>
      </c>
      <c r="S38" s="30">
        <v>0</v>
      </c>
      <c r="T38" s="30">
        <v>164</v>
      </c>
    </row>
    <row r="39" spans="1:20" ht="15" customHeight="1" x14ac:dyDescent="0.15">
      <c r="A39" s="125" t="s">
        <v>244</v>
      </c>
      <c r="B39" s="129">
        <v>1288</v>
      </c>
      <c r="C39" s="126">
        <v>702</v>
      </c>
      <c r="D39" s="30">
        <v>586</v>
      </c>
      <c r="E39" s="126">
        <v>981</v>
      </c>
      <c r="F39" s="30">
        <v>0</v>
      </c>
      <c r="G39" s="126">
        <v>138</v>
      </c>
      <c r="H39" s="126">
        <v>52</v>
      </c>
      <c r="I39" s="30">
        <v>0</v>
      </c>
      <c r="J39" s="30">
        <v>0</v>
      </c>
      <c r="K39" s="30">
        <v>0</v>
      </c>
      <c r="L39" s="30">
        <v>0</v>
      </c>
      <c r="M39" s="30">
        <v>0</v>
      </c>
      <c r="N39" s="30">
        <v>0</v>
      </c>
      <c r="O39" s="30">
        <v>0</v>
      </c>
      <c r="P39" s="30">
        <v>0</v>
      </c>
      <c r="Q39" s="30">
        <v>0</v>
      </c>
      <c r="R39" s="30">
        <v>0</v>
      </c>
      <c r="S39" s="30">
        <v>0</v>
      </c>
      <c r="T39" s="30">
        <v>117</v>
      </c>
    </row>
    <row r="40" spans="1:20" ht="15" customHeight="1" x14ac:dyDescent="0.15">
      <c r="A40" s="125" t="s">
        <v>2</v>
      </c>
      <c r="B40" s="129">
        <v>1121</v>
      </c>
      <c r="C40" s="126">
        <v>645</v>
      </c>
      <c r="D40" s="30">
        <v>476</v>
      </c>
      <c r="E40" s="126">
        <v>937</v>
      </c>
      <c r="F40" s="30">
        <v>0</v>
      </c>
      <c r="G40" s="126">
        <v>123</v>
      </c>
      <c r="H40" s="126">
        <v>61</v>
      </c>
      <c r="I40" s="30">
        <v>0</v>
      </c>
      <c r="J40" s="30">
        <v>0</v>
      </c>
      <c r="K40" s="30">
        <v>0</v>
      </c>
      <c r="L40" s="30">
        <v>0</v>
      </c>
      <c r="M40" s="30">
        <v>0</v>
      </c>
      <c r="N40" s="30">
        <v>0</v>
      </c>
      <c r="O40" s="30">
        <v>0</v>
      </c>
      <c r="P40" s="30">
        <v>0</v>
      </c>
      <c r="Q40" s="30">
        <v>0</v>
      </c>
      <c r="R40" s="30">
        <v>0</v>
      </c>
      <c r="S40" s="30">
        <v>0</v>
      </c>
      <c r="T40" s="30">
        <v>0</v>
      </c>
    </row>
    <row r="41" spans="1:20" ht="15" customHeight="1" x14ac:dyDescent="0.15">
      <c r="A41" s="125" t="s">
        <v>3</v>
      </c>
      <c r="B41" s="129">
        <v>588</v>
      </c>
      <c r="C41" s="84">
        <v>366</v>
      </c>
      <c r="D41" s="30">
        <v>222</v>
      </c>
      <c r="E41" s="126">
        <v>441</v>
      </c>
      <c r="F41" s="22">
        <v>0</v>
      </c>
      <c r="G41" s="126">
        <v>106</v>
      </c>
      <c r="H41" s="126">
        <v>41</v>
      </c>
      <c r="I41" s="22">
        <v>0</v>
      </c>
      <c r="J41" s="22">
        <v>0</v>
      </c>
      <c r="K41" s="22">
        <v>0</v>
      </c>
      <c r="L41" s="22">
        <v>0</v>
      </c>
      <c r="M41" s="22">
        <v>0</v>
      </c>
      <c r="N41" s="22">
        <v>0</v>
      </c>
      <c r="O41" s="22">
        <v>0</v>
      </c>
      <c r="P41" s="22">
        <v>0</v>
      </c>
      <c r="Q41" s="22">
        <v>0</v>
      </c>
      <c r="R41" s="22">
        <v>0</v>
      </c>
      <c r="S41" s="22">
        <v>0</v>
      </c>
      <c r="T41" s="22">
        <v>0</v>
      </c>
    </row>
    <row r="42" spans="1:20" s="446" customFormat="1" ht="27.9" customHeight="1" x14ac:dyDescent="0.15">
      <c r="A42" s="127" t="s">
        <v>777</v>
      </c>
      <c r="B42" s="30">
        <v>107370</v>
      </c>
      <c r="C42" s="30">
        <v>56184</v>
      </c>
      <c r="D42" s="30">
        <v>51186</v>
      </c>
      <c r="E42" s="30">
        <v>73914</v>
      </c>
      <c r="F42" s="30">
        <v>2824</v>
      </c>
      <c r="G42" s="30">
        <v>10086</v>
      </c>
      <c r="H42" s="30">
        <v>6977</v>
      </c>
      <c r="I42" s="30">
        <v>445</v>
      </c>
      <c r="J42" s="30">
        <v>2080</v>
      </c>
      <c r="K42" s="30">
        <v>231</v>
      </c>
      <c r="L42" s="30">
        <v>0</v>
      </c>
      <c r="M42" s="30">
        <v>325</v>
      </c>
      <c r="N42" s="30">
        <v>103</v>
      </c>
      <c r="O42" s="30">
        <v>119</v>
      </c>
      <c r="P42" s="30">
        <v>0</v>
      </c>
      <c r="Q42" s="30">
        <v>344</v>
      </c>
      <c r="R42" s="30">
        <v>482</v>
      </c>
      <c r="S42" s="30">
        <v>235</v>
      </c>
      <c r="T42" s="30">
        <v>9205</v>
      </c>
    </row>
    <row r="43" spans="1:20" ht="15" customHeight="1" x14ac:dyDescent="0.15">
      <c r="A43" s="125" t="s">
        <v>778</v>
      </c>
      <c r="B43" s="30">
        <v>104209</v>
      </c>
      <c r="C43" s="30">
        <v>54335</v>
      </c>
      <c r="D43" s="30">
        <v>49874</v>
      </c>
      <c r="E43" s="30">
        <v>71623</v>
      </c>
      <c r="F43" s="30">
        <v>2824</v>
      </c>
      <c r="G43" s="30">
        <v>9636</v>
      </c>
      <c r="H43" s="30">
        <v>6838</v>
      </c>
      <c r="I43" s="30">
        <v>445</v>
      </c>
      <c r="J43" s="30">
        <v>2080</v>
      </c>
      <c r="K43" s="30">
        <v>231</v>
      </c>
      <c r="L43" s="30">
        <v>0</v>
      </c>
      <c r="M43" s="30">
        <v>325</v>
      </c>
      <c r="N43" s="30">
        <v>103</v>
      </c>
      <c r="O43" s="30">
        <v>119</v>
      </c>
      <c r="P43" s="30">
        <v>0</v>
      </c>
      <c r="Q43" s="30">
        <v>344</v>
      </c>
      <c r="R43" s="30">
        <v>482</v>
      </c>
      <c r="S43" s="30">
        <v>235</v>
      </c>
      <c r="T43" s="30">
        <v>8924</v>
      </c>
    </row>
    <row r="44" spans="1:20" s="442" customFormat="1" ht="15" customHeight="1" x14ac:dyDescent="0.15">
      <c r="A44" s="125" t="s">
        <v>191</v>
      </c>
      <c r="B44" s="30">
        <v>35882</v>
      </c>
      <c r="C44" s="30">
        <v>18782</v>
      </c>
      <c r="D44" s="30">
        <v>17100</v>
      </c>
      <c r="E44" s="30">
        <v>24365</v>
      </c>
      <c r="F44" s="30">
        <v>976</v>
      </c>
      <c r="G44" s="30">
        <v>3418</v>
      </c>
      <c r="H44" s="30">
        <v>2423</v>
      </c>
      <c r="I44" s="30">
        <v>150</v>
      </c>
      <c r="J44" s="30">
        <v>760</v>
      </c>
      <c r="K44" s="30">
        <v>78</v>
      </c>
      <c r="L44" s="30">
        <v>0</v>
      </c>
      <c r="M44" s="30">
        <v>120</v>
      </c>
      <c r="N44" s="30">
        <v>34</v>
      </c>
      <c r="O44" s="30">
        <v>41</v>
      </c>
      <c r="P44" s="30">
        <v>0</v>
      </c>
      <c r="Q44" s="30">
        <v>120</v>
      </c>
      <c r="R44" s="30">
        <v>160</v>
      </c>
      <c r="S44" s="30">
        <v>80</v>
      </c>
      <c r="T44" s="30">
        <v>3157</v>
      </c>
    </row>
    <row r="45" spans="1:20" ht="15" customHeight="1" x14ac:dyDescent="0.15">
      <c r="A45" s="125" t="s">
        <v>244</v>
      </c>
      <c r="B45" s="30">
        <v>34673</v>
      </c>
      <c r="C45" s="30">
        <v>18063</v>
      </c>
      <c r="D45" s="30">
        <v>16610</v>
      </c>
      <c r="E45" s="30">
        <v>23825</v>
      </c>
      <c r="F45" s="30">
        <v>957</v>
      </c>
      <c r="G45" s="30">
        <v>3126</v>
      </c>
      <c r="H45" s="30">
        <v>2291</v>
      </c>
      <c r="I45" s="30">
        <v>146</v>
      </c>
      <c r="J45" s="30">
        <v>691</v>
      </c>
      <c r="K45" s="30">
        <v>76</v>
      </c>
      <c r="L45" s="30">
        <v>0</v>
      </c>
      <c r="M45" s="30">
        <v>100</v>
      </c>
      <c r="N45" s="30">
        <v>36</v>
      </c>
      <c r="O45" s="30">
        <v>38</v>
      </c>
      <c r="P45" s="30">
        <v>0</v>
      </c>
      <c r="Q45" s="30">
        <v>115</v>
      </c>
      <c r="R45" s="30">
        <v>163</v>
      </c>
      <c r="S45" s="30">
        <v>78</v>
      </c>
      <c r="T45" s="30">
        <v>3031</v>
      </c>
    </row>
    <row r="46" spans="1:20" ht="15" customHeight="1" x14ac:dyDescent="0.15">
      <c r="A46" s="125" t="s">
        <v>2</v>
      </c>
      <c r="B46" s="30">
        <v>33654</v>
      </c>
      <c r="C46" s="30">
        <v>17490</v>
      </c>
      <c r="D46" s="30">
        <v>16164</v>
      </c>
      <c r="E46" s="30">
        <v>23433</v>
      </c>
      <c r="F46" s="30">
        <v>891</v>
      </c>
      <c r="G46" s="30">
        <v>3092</v>
      </c>
      <c r="H46" s="30">
        <v>2124</v>
      </c>
      <c r="I46" s="30">
        <v>149</v>
      </c>
      <c r="J46" s="30">
        <v>629</v>
      </c>
      <c r="K46" s="30">
        <v>77</v>
      </c>
      <c r="L46" s="30">
        <v>0</v>
      </c>
      <c r="M46" s="30">
        <v>105</v>
      </c>
      <c r="N46" s="30">
        <v>33</v>
      </c>
      <c r="O46" s="30">
        <v>40</v>
      </c>
      <c r="P46" s="30">
        <v>0</v>
      </c>
      <c r="Q46" s="30">
        <v>109</v>
      </c>
      <c r="R46" s="30">
        <v>159</v>
      </c>
      <c r="S46" s="30">
        <v>77</v>
      </c>
      <c r="T46" s="30">
        <v>2736</v>
      </c>
    </row>
    <row r="47" spans="1:20" ht="15" customHeight="1" x14ac:dyDescent="0.15">
      <c r="A47" s="125" t="s">
        <v>779</v>
      </c>
      <c r="B47" s="30">
        <v>3161</v>
      </c>
      <c r="C47" s="30">
        <v>1849</v>
      </c>
      <c r="D47" s="30">
        <v>1312</v>
      </c>
      <c r="E47" s="30">
        <v>2291</v>
      </c>
      <c r="F47" s="30">
        <v>0</v>
      </c>
      <c r="G47" s="30">
        <v>450</v>
      </c>
      <c r="H47" s="30">
        <v>139</v>
      </c>
      <c r="I47" s="30">
        <v>0</v>
      </c>
      <c r="J47" s="30">
        <v>0</v>
      </c>
      <c r="K47" s="30">
        <v>0</v>
      </c>
      <c r="L47" s="30">
        <v>0</v>
      </c>
      <c r="M47" s="30">
        <v>0</v>
      </c>
      <c r="N47" s="30">
        <v>0</v>
      </c>
      <c r="O47" s="30">
        <v>0</v>
      </c>
      <c r="P47" s="30">
        <v>0</v>
      </c>
      <c r="Q47" s="30">
        <v>0</v>
      </c>
      <c r="R47" s="30">
        <v>0</v>
      </c>
      <c r="S47" s="30">
        <v>0</v>
      </c>
      <c r="T47" s="30">
        <v>281</v>
      </c>
    </row>
    <row r="48" spans="1:20" ht="15" customHeight="1" x14ac:dyDescent="0.15">
      <c r="A48" s="125" t="s">
        <v>191</v>
      </c>
      <c r="B48" s="30">
        <v>1121</v>
      </c>
      <c r="C48" s="30">
        <v>640</v>
      </c>
      <c r="D48" s="30">
        <v>481</v>
      </c>
      <c r="E48" s="30">
        <v>761</v>
      </c>
      <c r="F48" s="30">
        <v>0</v>
      </c>
      <c r="G48" s="30">
        <v>143</v>
      </c>
      <c r="H48" s="30">
        <v>53</v>
      </c>
      <c r="I48" s="30">
        <v>0</v>
      </c>
      <c r="J48" s="30">
        <v>0</v>
      </c>
      <c r="K48" s="30">
        <v>0</v>
      </c>
      <c r="L48" s="30">
        <v>0</v>
      </c>
      <c r="M48" s="30">
        <v>0</v>
      </c>
      <c r="N48" s="30">
        <v>0</v>
      </c>
      <c r="O48" s="30">
        <v>0</v>
      </c>
      <c r="P48" s="30">
        <v>0</v>
      </c>
      <c r="Q48" s="30">
        <v>0</v>
      </c>
      <c r="R48" s="30">
        <v>0</v>
      </c>
      <c r="S48" s="30">
        <v>0</v>
      </c>
      <c r="T48" s="30">
        <v>164</v>
      </c>
    </row>
    <row r="49" spans="1:20" ht="15" customHeight="1" x14ac:dyDescent="0.15">
      <c r="A49" s="125" t="s">
        <v>244</v>
      </c>
      <c r="B49" s="30">
        <v>883</v>
      </c>
      <c r="C49" s="30">
        <v>496</v>
      </c>
      <c r="D49" s="30">
        <v>387</v>
      </c>
      <c r="E49" s="30">
        <v>614</v>
      </c>
      <c r="F49" s="30">
        <v>0</v>
      </c>
      <c r="G49" s="30">
        <v>121</v>
      </c>
      <c r="H49" s="30">
        <v>31</v>
      </c>
      <c r="I49" s="30">
        <v>0</v>
      </c>
      <c r="J49" s="30">
        <v>0</v>
      </c>
      <c r="K49" s="30">
        <v>0</v>
      </c>
      <c r="L49" s="30">
        <v>0</v>
      </c>
      <c r="M49" s="30">
        <v>0</v>
      </c>
      <c r="N49" s="30">
        <v>0</v>
      </c>
      <c r="O49" s="30">
        <v>0</v>
      </c>
      <c r="P49" s="30">
        <v>0</v>
      </c>
      <c r="Q49" s="30">
        <v>0</v>
      </c>
      <c r="R49" s="30">
        <v>0</v>
      </c>
      <c r="S49" s="30">
        <v>0</v>
      </c>
      <c r="T49" s="30">
        <v>117</v>
      </c>
    </row>
    <row r="50" spans="1:20" ht="15" customHeight="1" x14ac:dyDescent="0.15">
      <c r="A50" s="125" t="s">
        <v>2</v>
      </c>
      <c r="B50" s="30">
        <v>767</v>
      </c>
      <c r="C50" s="30">
        <v>457</v>
      </c>
      <c r="D50" s="30">
        <v>310</v>
      </c>
      <c r="E50" s="30">
        <v>635</v>
      </c>
      <c r="F50" s="30">
        <v>0</v>
      </c>
      <c r="G50" s="30">
        <v>99</v>
      </c>
      <c r="H50" s="30">
        <v>33</v>
      </c>
      <c r="I50" s="30">
        <v>0</v>
      </c>
      <c r="J50" s="30">
        <v>0</v>
      </c>
      <c r="K50" s="30">
        <v>0</v>
      </c>
      <c r="L50" s="30">
        <v>0</v>
      </c>
      <c r="M50" s="30">
        <v>0</v>
      </c>
      <c r="N50" s="30">
        <v>0</v>
      </c>
      <c r="O50" s="30">
        <v>0</v>
      </c>
      <c r="P50" s="30">
        <v>0</v>
      </c>
      <c r="Q50" s="30">
        <v>0</v>
      </c>
      <c r="R50" s="30">
        <v>0</v>
      </c>
      <c r="S50" s="30">
        <v>0</v>
      </c>
      <c r="T50" s="30">
        <v>0</v>
      </c>
    </row>
    <row r="51" spans="1:20" ht="15" customHeight="1" thickBot="1" x14ac:dyDescent="0.2">
      <c r="A51" s="130" t="s">
        <v>3</v>
      </c>
      <c r="B51" s="131">
        <v>390</v>
      </c>
      <c r="C51" s="33">
        <v>256</v>
      </c>
      <c r="D51" s="33">
        <v>134</v>
      </c>
      <c r="E51" s="33">
        <v>281</v>
      </c>
      <c r="F51" s="33">
        <v>0</v>
      </c>
      <c r="G51" s="33">
        <v>87</v>
      </c>
      <c r="H51" s="33">
        <v>22</v>
      </c>
      <c r="I51" s="33">
        <v>0</v>
      </c>
      <c r="J51" s="33">
        <v>0</v>
      </c>
      <c r="K51" s="33">
        <v>0</v>
      </c>
      <c r="L51" s="33">
        <v>0</v>
      </c>
      <c r="M51" s="33">
        <v>0</v>
      </c>
      <c r="N51" s="33">
        <v>0</v>
      </c>
      <c r="O51" s="33">
        <v>0</v>
      </c>
      <c r="P51" s="33">
        <v>0</v>
      </c>
      <c r="Q51" s="33">
        <v>0</v>
      </c>
      <c r="R51" s="33">
        <v>0</v>
      </c>
      <c r="S51" s="33">
        <v>0</v>
      </c>
      <c r="T51" s="33">
        <v>0</v>
      </c>
    </row>
    <row r="52" spans="1:20" x14ac:dyDescent="0.15">
      <c r="A52" s="116"/>
      <c r="B52" s="117"/>
      <c r="C52" s="117"/>
      <c r="D52" s="117"/>
      <c r="E52" s="117"/>
      <c r="F52" s="117"/>
      <c r="G52" s="117"/>
      <c r="H52" s="117"/>
      <c r="I52" s="117"/>
      <c r="J52" s="117"/>
      <c r="K52" s="117"/>
      <c r="L52" s="117"/>
      <c r="M52" s="117"/>
      <c r="N52" s="117"/>
      <c r="O52" s="117"/>
      <c r="P52" s="117"/>
      <c r="Q52" s="117"/>
      <c r="R52" s="117"/>
      <c r="S52" s="116" t="s">
        <v>364</v>
      </c>
      <c r="T52" s="39"/>
    </row>
    <row r="53" spans="1:20" x14ac:dyDescent="0.15">
      <c r="A53" s="117"/>
      <c r="B53" s="117"/>
      <c r="C53" s="117"/>
      <c r="D53" s="117"/>
      <c r="E53" s="117"/>
      <c r="F53" s="117"/>
      <c r="G53" s="117"/>
      <c r="H53" s="117"/>
      <c r="I53" s="117"/>
      <c r="J53" s="117"/>
      <c r="K53" s="117"/>
      <c r="L53" s="117"/>
      <c r="M53" s="117"/>
      <c r="N53" s="117"/>
      <c r="O53" s="117"/>
      <c r="P53" s="117"/>
      <c r="Q53" s="117"/>
      <c r="R53" s="117"/>
      <c r="S53" s="117"/>
      <c r="T53" s="39"/>
    </row>
    <row r="54" spans="1:20" x14ac:dyDescent="0.15">
      <c r="A54" s="118"/>
      <c r="B54" s="117"/>
      <c r="C54" s="117"/>
      <c r="D54" s="117"/>
      <c r="E54" s="117"/>
      <c r="F54" s="117"/>
      <c r="G54" s="117"/>
      <c r="H54" s="117"/>
      <c r="I54" s="117"/>
      <c r="J54" s="117"/>
      <c r="K54" s="117"/>
      <c r="L54" s="117"/>
      <c r="M54" s="117"/>
      <c r="N54" s="117"/>
      <c r="O54" s="117"/>
      <c r="P54" s="117"/>
      <c r="Q54" s="117"/>
      <c r="R54" s="117"/>
      <c r="S54" s="117"/>
      <c r="T54" s="39"/>
    </row>
    <row r="55" spans="1:20" ht="15" customHeight="1" thickBot="1" x14ac:dyDescent="0.2">
      <c r="A55" s="19" t="s">
        <v>363</v>
      </c>
      <c r="B55" s="119"/>
      <c r="C55" s="119"/>
      <c r="D55" s="119"/>
      <c r="E55" s="119"/>
      <c r="F55" s="119"/>
      <c r="G55" s="119"/>
      <c r="H55" s="119"/>
      <c r="I55" s="119"/>
      <c r="J55" s="119"/>
      <c r="K55" s="119"/>
      <c r="L55" s="119"/>
      <c r="M55" s="119"/>
      <c r="N55" s="119"/>
      <c r="O55" s="119"/>
      <c r="P55" s="119"/>
      <c r="Q55" s="119"/>
      <c r="R55" s="119"/>
      <c r="S55" s="119"/>
      <c r="T55" s="119"/>
    </row>
    <row r="56" spans="1:20" s="442" customFormat="1" ht="19.5" customHeight="1" x14ac:dyDescent="0.15">
      <c r="A56" s="416" t="s">
        <v>338</v>
      </c>
      <c r="B56" s="415"/>
      <c r="C56" s="414" t="s">
        <v>209</v>
      </c>
      <c r="D56" s="416"/>
      <c r="E56" s="120" t="s">
        <v>337</v>
      </c>
      <c r="F56" s="120" t="s">
        <v>336</v>
      </c>
      <c r="G56" s="120" t="s">
        <v>335</v>
      </c>
      <c r="H56" s="120" t="s">
        <v>334</v>
      </c>
      <c r="I56" s="120" t="s">
        <v>333</v>
      </c>
      <c r="J56" s="120" t="s">
        <v>332</v>
      </c>
      <c r="K56" s="120" t="s">
        <v>331</v>
      </c>
      <c r="L56" s="120" t="s">
        <v>290</v>
      </c>
      <c r="M56" s="120" t="s">
        <v>289</v>
      </c>
      <c r="N56" s="1353" t="s">
        <v>325</v>
      </c>
      <c r="O56" s="1354"/>
      <c r="P56" s="1354"/>
      <c r="Q56" s="1354"/>
      <c r="R56" s="1354"/>
      <c r="S56" s="1355"/>
      <c r="T56" s="121" t="s">
        <v>287</v>
      </c>
    </row>
    <row r="57" spans="1:20" s="447" customFormat="1" ht="25.5" customHeight="1" x14ac:dyDescent="0.2">
      <c r="A57" s="409"/>
      <c r="B57" s="122" t="s">
        <v>209</v>
      </c>
      <c r="C57" s="122" t="s">
        <v>353</v>
      </c>
      <c r="D57" s="122" t="s">
        <v>352</v>
      </c>
      <c r="E57" s="403"/>
      <c r="F57" s="403"/>
      <c r="G57" s="403"/>
      <c r="H57" s="403"/>
      <c r="I57" s="403"/>
      <c r="J57" s="403"/>
      <c r="K57" s="403"/>
      <c r="L57" s="403"/>
      <c r="M57" s="403"/>
      <c r="N57" s="122" t="s">
        <v>330</v>
      </c>
      <c r="O57" s="122" t="s">
        <v>329</v>
      </c>
      <c r="P57" s="1200" t="s">
        <v>362</v>
      </c>
      <c r="Q57" s="122" t="s">
        <v>327</v>
      </c>
      <c r="R57" s="1200" t="s">
        <v>326</v>
      </c>
      <c r="S57" s="1201" t="s">
        <v>325</v>
      </c>
      <c r="T57" s="400"/>
    </row>
    <row r="58" spans="1:20" s="446" customFormat="1" ht="20.149999999999999" customHeight="1" x14ac:dyDescent="0.15">
      <c r="A58" s="127" t="s">
        <v>780</v>
      </c>
      <c r="B58" s="30">
        <v>12770</v>
      </c>
      <c r="C58" s="30">
        <v>5696</v>
      </c>
      <c r="D58" s="30">
        <v>7074</v>
      </c>
      <c r="E58" s="30">
        <v>8627</v>
      </c>
      <c r="F58" s="30">
        <v>0</v>
      </c>
      <c r="G58" s="30">
        <v>1614</v>
      </c>
      <c r="H58" s="30">
        <v>1399</v>
      </c>
      <c r="I58" s="30">
        <v>0</v>
      </c>
      <c r="J58" s="30">
        <v>114</v>
      </c>
      <c r="K58" s="30">
        <v>0</v>
      </c>
      <c r="L58" s="30">
        <v>0</v>
      </c>
      <c r="M58" s="30">
        <v>0</v>
      </c>
      <c r="N58" s="30">
        <v>74</v>
      </c>
      <c r="O58" s="30">
        <v>0</v>
      </c>
      <c r="P58" s="30">
        <v>119</v>
      </c>
      <c r="Q58" s="30">
        <v>0</v>
      </c>
      <c r="R58" s="30">
        <v>0</v>
      </c>
      <c r="S58" s="30">
        <v>120</v>
      </c>
      <c r="T58" s="30">
        <v>703</v>
      </c>
    </row>
    <row r="59" spans="1:20" ht="15" customHeight="1" x14ac:dyDescent="0.15">
      <c r="A59" s="125" t="s">
        <v>354</v>
      </c>
      <c r="B59" s="30">
        <v>11311</v>
      </c>
      <c r="C59" s="30">
        <v>4950</v>
      </c>
      <c r="D59" s="30">
        <v>6361</v>
      </c>
      <c r="E59" s="30">
        <v>7370</v>
      </c>
      <c r="F59" s="30">
        <v>0</v>
      </c>
      <c r="G59" s="30">
        <v>1523</v>
      </c>
      <c r="H59" s="30">
        <v>1288</v>
      </c>
      <c r="I59" s="30">
        <v>0</v>
      </c>
      <c r="J59" s="30">
        <v>114</v>
      </c>
      <c r="K59" s="30">
        <v>0</v>
      </c>
      <c r="L59" s="30">
        <v>0</v>
      </c>
      <c r="M59" s="30">
        <v>0</v>
      </c>
      <c r="N59" s="30">
        <v>74</v>
      </c>
      <c r="O59" s="30">
        <v>0</v>
      </c>
      <c r="P59" s="30">
        <v>119</v>
      </c>
      <c r="Q59" s="30">
        <v>0</v>
      </c>
      <c r="R59" s="30">
        <v>0</v>
      </c>
      <c r="S59" s="30">
        <v>120</v>
      </c>
      <c r="T59" s="30">
        <v>703</v>
      </c>
    </row>
    <row r="60" spans="1:20" s="442" customFormat="1" ht="15" customHeight="1" x14ac:dyDescent="0.15">
      <c r="A60" s="125" t="s">
        <v>191</v>
      </c>
      <c r="B60" s="129">
        <v>3871</v>
      </c>
      <c r="C60" s="126">
        <v>1690</v>
      </c>
      <c r="D60" s="30">
        <v>2181</v>
      </c>
      <c r="E60" s="126">
        <v>2523</v>
      </c>
      <c r="F60" s="30">
        <v>0</v>
      </c>
      <c r="G60" s="126">
        <v>521</v>
      </c>
      <c r="H60" s="126">
        <v>441</v>
      </c>
      <c r="I60" s="30">
        <v>0</v>
      </c>
      <c r="J60" s="30">
        <v>41</v>
      </c>
      <c r="K60" s="30">
        <v>0</v>
      </c>
      <c r="L60" s="30">
        <v>0</v>
      </c>
      <c r="M60" s="30">
        <v>0</v>
      </c>
      <c r="N60" s="30">
        <v>23</v>
      </c>
      <c r="O60" s="30">
        <v>0</v>
      </c>
      <c r="P60" s="30">
        <v>42</v>
      </c>
      <c r="Q60" s="30">
        <v>0</v>
      </c>
      <c r="R60" s="30">
        <v>0</v>
      </c>
      <c r="S60" s="30">
        <v>40</v>
      </c>
      <c r="T60" s="126">
        <v>240</v>
      </c>
    </row>
    <row r="61" spans="1:20" ht="15" customHeight="1" x14ac:dyDescent="0.15">
      <c r="A61" s="125" t="s">
        <v>244</v>
      </c>
      <c r="B61" s="129">
        <v>3798</v>
      </c>
      <c r="C61" s="126">
        <v>1675</v>
      </c>
      <c r="D61" s="30">
        <v>2123</v>
      </c>
      <c r="E61" s="126">
        <v>2489</v>
      </c>
      <c r="F61" s="30">
        <v>0</v>
      </c>
      <c r="G61" s="126">
        <v>502</v>
      </c>
      <c r="H61" s="126">
        <v>431</v>
      </c>
      <c r="I61" s="30">
        <v>0</v>
      </c>
      <c r="J61" s="30">
        <v>39</v>
      </c>
      <c r="K61" s="30">
        <v>0</v>
      </c>
      <c r="L61" s="30">
        <v>0</v>
      </c>
      <c r="M61" s="30">
        <v>0</v>
      </c>
      <c r="N61" s="30">
        <v>24</v>
      </c>
      <c r="O61" s="30">
        <v>0</v>
      </c>
      <c r="P61" s="30">
        <v>42</v>
      </c>
      <c r="Q61" s="30">
        <v>0</v>
      </c>
      <c r="R61" s="30">
        <v>0</v>
      </c>
      <c r="S61" s="30">
        <v>40</v>
      </c>
      <c r="T61" s="126">
        <v>231</v>
      </c>
    </row>
    <row r="62" spans="1:20" ht="15" customHeight="1" x14ac:dyDescent="0.15">
      <c r="A62" s="125" t="s">
        <v>2</v>
      </c>
      <c r="B62" s="129">
        <v>3642</v>
      </c>
      <c r="C62" s="126">
        <v>1585</v>
      </c>
      <c r="D62" s="30">
        <v>2057</v>
      </c>
      <c r="E62" s="126">
        <v>2358</v>
      </c>
      <c r="F62" s="30">
        <v>0</v>
      </c>
      <c r="G62" s="126">
        <v>500</v>
      </c>
      <c r="H62" s="126">
        <v>416</v>
      </c>
      <c r="I62" s="30">
        <v>0</v>
      </c>
      <c r="J62" s="30">
        <v>34</v>
      </c>
      <c r="K62" s="30">
        <v>0</v>
      </c>
      <c r="L62" s="30">
        <v>0</v>
      </c>
      <c r="M62" s="30">
        <v>0</v>
      </c>
      <c r="N62" s="30">
        <v>27</v>
      </c>
      <c r="O62" s="30">
        <v>0</v>
      </c>
      <c r="P62" s="30">
        <v>35</v>
      </c>
      <c r="Q62" s="30">
        <v>0</v>
      </c>
      <c r="R62" s="30">
        <v>0</v>
      </c>
      <c r="S62" s="30">
        <v>40</v>
      </c>
      <c r="T62" s="126">
        <v>232</v>
      </c>
    </row>
    <row r="63" spans="1:20" ht="15" customHeight="1" x14ac:dyDescent="0.15">
      <c r="A63" s="125" t="s">
        <v>361</v>
      </c>
      <c r="B63" s="129">
        <v>1459</v>
      </c>
      <c r="C63" s="30">
        <v>746</v>
      </c>
      <c r="D63" s="30">
        <v>713</v>
      </c>
      <c r="E63" s="30">
        <v>1257</v>
      </c>
      <c r="F63" s="30">
        <v>0</v>
      </c>
      <c r="G63" s="30">
        <v>91</v>
      </c>
      <c r="H63" s="30">
        <v>111</v>
      </c>
      <c r="I63" s="30">
        <v>0</v>
      </c>
      <c r="J63" s="30">
        <v>0</v>
      </c>
      <c r="K63" s="30">
        <v>0</v>
      </c>
      <c r="L63" s="30">
        <v>0</v>
      </c>
      <c r="M63" s="30">
        <v>0</v>
      </c>
      <c r="N63" s="30">
        <v>0</v>
      </c>
      <c r="O63" s="30">
        <v>0</v>
      </c>
      <c r="P63" s="30">
        <v>0</v>
      </c>
      <c r="Q63" s="30">
        <v>0</v>
      </c>
      <c r="R63" s="30">
        <v>0</v>
      </c>
      <c r="S63" s="30">
        <v>0</v>
      </c>
      <c r="T63" s="30">
        <v>0</v>
      </c>
    </row>
    <row r="64" spans="1:20" ht="15" customHeight="1" x14ac:dyDescent="0.15">
      <c r="A64" s="125" t="s">
        <v>191</v>
      </c>
      <c r="B64" s="129">
        <v>502</v>
      </c>
      <c r="C64" s="126">
        <v>242</v>
      </c>
      <c r="D64" s="30">
        <v>260</v>
      </c>
      <c r="E64" s="126">
        <v>428</v>
      </c>
      <c r="F64" s="30">
        <v>0</v>
      </c>
      <c r="G64" s="30">
        <v>31</v>
      </c>
      <c r="H64" s="30">
        <v>43</v>
      </c>
      <c r="I64" s="30">
        <v>0</v>
      </c>
      <c r="J64" s="30">
        <v>0</v>
      </c>
      <c r="K64" s="126">
        <v>0</v>
      </c>
      <c r="L64" s="30">
        <v>0</v>
      </c>
      <c r="M64" s="30">
        <v>0</v>
      </c>
      <c r="N64" s="30">
        <v>0</v>
      </c>
      <c r="O64" s="30">
        <v>0</v>
      </c>
      <c r="P64" s="30">
        <v>0</v>
      </c>
      <c r="Q64" s="30">
        <v>0</v>
      </c>
      <c r="R64" s="30">
        <v>0</v>
      </c>
      <c r="S64" s="30">
        <v>0</v>
      </c>
      <c r="T64" s="30">
        <v>0</v>
      </c>
    </row>
    <row r="65" spans="1:20" ht="15" customHeight="1" x14ac:dyDescent="0.15">
      <c r="A65" s="125" t="s">
        <v>244</v>
      </c>
      <c r="B65" s="129">
        <v>405</v>
      </c>
      <c r="C65" s="126">
        <v>206</v>
      </c>
      <c r="D65" s="30">
        <v>199</v>
      </c>
      <c r="E65" s="126">
        <v>367</v>
      </c>
      <c r="F65" s="30">
        <v>0</v>
      </c>
      <c r="G65" s="30">
        <v>17</v>
      </c>
      <c r="H65" s="30">
        <v>21</v>
      </c>
      <c r="I65" s="30">
        <v>0</v>
      </c>
      <c r="J65" s="30">
        <v>0</v>
      </c>
      <c r="K65" s="126">
        <v>0</v>
      </c>
      <c r="L65" s="30">
        <v>0</v>
      </c>
      <c r="M65" s="30">
        <v>0</v>
      </c>
      <c r="N65" s="30">
        <v>0</v>
      </c>
      <c r="O65" s="30">
        <v>0</v>
      </c>
      <c r="P65" s="30">
        <v>0</v>
      </c>
      <c r="Q65" s="30">
        <v>0</v>
      </c>
      <c r="R65" s="30">
        <v>0</v>
      </c>
      <c r="S65" s="30">
        <v>0</v>
      </c>
      <c r="T65" s="30">
        <v>0</v>
      </c>
    </row>
    <row r="66" spans="1:20" ht="15" customHeight="1" x14ac:dyDescent="0.15">
      <c r="A66" s="125" t="s">
        <v>2</v>
      </c>
      <c r="B66" s="129">
        <v>354</v>
      </c>
      <c r="C66" s="126">
        <v>188</v>
      </c>
      <c r="D66" s="30">
        <v>166</v>
      </c>
      <c r="E66" s="126">
        <v>302</v>
      </c>
      <c r="F66" s="30">
        <v>0</v>
      </c>
      <c r="G66" s="30">
        <v>24</v>
      </c>
      <c r="H66" s="30">
        <v>28</v>
      </c>
      <c r="I66" s="30">
        <v>0</v>
      </c>
      <c r="J66" s="30">
        <v>0</v>
      </c>
      <c r="K66" s="126">
        <v>0</v>
      </c>
      <c r="L66" s="30">
        <v>0</v>
      </c>
      <c r="M66" s="30">
        <v>0</v>
      </c>
      <c r="N66" s="30">
        <v>0</v>
      </c>
      <c r="O66" s="30">
        <v>0</v>
      </c>
      <c r="P66" s="30">
        <v>0</v>
      </c>
      <c r="Q66" s="30">
        <v>0</v>
      </c>
      <c r="R66" s="30">
        <v>0</v>
      </c>
      <c r="S66" s="30">
        <v>0</v>
      </c>
      <c r="T66" s="30">
        <v>0</v>
      </c>
    </row>
    <row r="67" spans="1:20" ht="15" customHeight="1" x14ac:dyDescent="0.15">
      <c r="A67" s="125" t="s">
        <v>3</v>
      </c>
      <c r="B67" s="129">
        <v>198</v>
      </c>
      <c r="C67" s="132">
        <v>110</v>
      </c>
      <c r="D67" s="30">
        <v>88</v>
      </c>
      <c r="E67" s="132">
        <v>160</v>
      </c>
      <c r="F67" s="24">
        <v>0</v>
      </c>
      <c r="G67" s="24">
        <v>19</v>
      </c>
      <c r="H67" s="24">
        <v>19</v>
      </c>
      <c r="I67" s="24">
        <v>0</v>
      </c>
      <c r="J67" s="24">
        <v>0</v>
      </c>
      <c r="K67" s="132">
        <v>0</v>
      </c>
      <c r="L67" s="24">
        <v>0</v>
      </c>
      <c r="M67" s="24">
        <v>0</v>
      </c>
      <c r="N67" s="24">
        <v>0</v>
      </c>
      <c r="O67" s="24">
        <v>0</v>
      </c>
      <c r="P67" s="24">
        <v>0</v>
      </c>
      <c r="Q67" s="24">
        <v>0</v>
      </c>
      <c r="R67" s="24">
        <v>0</v>
      </c>
      <c r="S67" s="24">
        <v>0</v>
      </c>
      <c r="T67" s="24">
        <v>0</v>
      </c>
    </row>
    <row r="68" spans="1:20" s="446" customFormat="1" ht="27.9" customHeight="1" x14ac:dyDescent="0.15">
      <c r="A68" s="127" t="s">
        <v>781</v>
      </c>
      <c r="B68" s="30">
        <v>60251</v>
      </c>
      <c r="C68" s="30">
        <v>29570</v>
      </c>
      <c r="D68" s="30">
        <v>30681</v>
      </c>
      <c r="E68" s="30">
        <v>51127</v>
      </c>
      <c r="F68" s="30">
        <v>0</v>
      </c>
      <c r="G68" s="30">
        <v>3310</v>
      </c>
      <c r="H68" s="30">
        <v>3390</v>
      </c>
      <c r="I68" s="30">
        <v>0</v>
      </c>
      <c r="J68" s="30">
        <v>1065</v>
      </c>
      <c r="K68" s="30">
        <v>215</v>
      </c>
      <c r="L68" s="30">
        <v>110</v>
      </c>
      <c r="M68" s="30">
        <v>0</v>
      </c>
      <c r="N68" s="30">
        <v>76</v>
      </c>
      <c r="O68" s="30">
        <v>130</v>
      </c>
      <c r="P68" s="30">
        <v>0</v>
      </c>
      <c r="Q68" s="30">
        <v>0</v>
      </c>
      <c r="R68" s="30">
        <v>415</v>
      </c>
      <c r="S68" s="30">
        <v>0</v>
      </c>
      <c r="T68" s="30">
        <v>413</v>
      </c>
    </row>
    <row r="69" spans="1:20" ht="15" customHeight="1" x14ac:dyDescent="0.15">
      <c r="A69" s="125" t="s">
        <v>354</v>
      </c>
      <c r="B69" s="30">
        <v>60250</v>
      </c>
      <c r="C69" s="30">
        <v>29570</v>
      </c>
      <c r="D69" s="30">
        <v>30680</v>
      </c>
      <c r="E69" s="30">
        <v>51127</v>
      </c>
      <c r="F69" s="30">
        <v>0</v>
      </c>
      <c r="G69" s="30">
        <v>3310</v>
      </c>
      <c r="H69" s="30">
        <v>3390</v>
      </c>
      <c r="I69" s="30">
        <v>0</v>
      </c>
      <c r="J69" s="30">
        <v>1065</v>
      </c>
      <c r="K69" s="30">
        <v>214</v>
      </c>
      <c r="L69" s="30">
        <v>110</v>
      </c>
      <c r="M69" s="30">
        <v>0</v>
      </c>
      <c r="N69" s="30">
        <v>76</v>
      </c>
      <c r="O69" s="30">
        <v>130</v>
      </c>
      <c r="P69" s="30">
        <v>0</v>
      </c>
      <c r="Q69" s="30">
        <v>0</v>
      </c>
      <c r="R69" s="30">
        <v>415</v>
      </c>
      <c r="S69" s="30">
        <v>0</v>
      </c>
      <c r="T69" s="30">
        <v>413</v>
      </c>
    </row>
    <row r="70" spans="1:20" s="442" customFormat="1" ht="15" customHeight="1" x14ac:dyDescent="0.15">
      <c r="A70" s="125" t="s">
        <v>191</v>
      </c>
      <c r="B70" s="129">
        <v>20170</v>
      </c>
      <c r="C70" s="126">
        <v>9866</v>
      </c>
      <c r="D70" s="30">
        <v>10304</v>
      </c>
      <c r="E70" s="126">
        <v>16952</v>
      </c>
      <c r="F70" s="30">
        <v>0</v>
      </c>
      <c r="G70" s="126">
        <v>1227</v>
      </c>
      <c r="H70" s="126">
        <v>1178</v>
      </c>
      <c r="I70" s="30">
        <v>0</v>
      </c>
      <c r="J70" s="126">
        <v>352</v>
      </c>
      <c r="K70" s="30">
        <v>67</v>
      </c>
      <c r="L70" s="30">
        <v>30</v>
      </c>
      <c r="M70" s="30">
        <v>0</v>
      </c>
      <c r="N70" s="30">
        <v>20</v>
      </c>
      <c r="O70" s="30">
        <v>46</v>
      </c>
      <c r="P70" s="30">
        <v>0</v>
      </c>
      <c r="Q70" s="30">
        <v>0</v>
      </c>
      <c r="R70" s="30">
        <v>170</v>
      </c>
      <c r="S70" s="30">
        <v>0</v>
      </c>
      <c r="T70" s="126">
        <v>128</v>
      </c>
    </row>
    <row r="71" spans="1:20" ht="15" customHeight="1" x14ac:dyDescent="0.15">
      <c r="A71" s="125" t="s">
        <v>244</v>
      </c>
      <c r="B71" s="129">
        <v>20156</v>
      </c>
      <c r="C71" s="126">
        <v>10012</v>
      </c>
      <c r="D71" s="30">
        <v>10144</v>
      </c>
      <c r="E71" s="126">
        <v>17267</v>
      </c>
      <c r="F71" s="30">
        <v>0</v>
      </c>
      <c r="G71" s="126">
        <v>985</v>
      </c>
      <c r="H71" s="126">
        <v>1116</v>
      </c>
      <c r="I71" s="30">
        <v>0</v>
      </c>
      <c r="J71" s="126">
        <v>339</v>
      </c>
      <c r="K71" s="30">
        <v>78</v>
      </c>
      <c r="L71" s="30">
        <v>40</v>
      </c>
      <c r="M71" s="30">
        <v>0</v>
      </c>
      <c r="N71" s="30">
        <v>29</v>
      </c>
      <c r="O71" s="30">
        <v>46</v>
      </c>
      <c r="P71" s="30">
        <v>0</v>
      </c>
      <c r="Q71" s="30">
        <v>0</v>
      </c>
      <c r="R71" s="30">
        <v>144</v>
      </c>
      <c r="S71" s="30">
        <v>0</v>
      </c>
      <c r="T71" s="126">
        <v>112</v>
      </c>
    </row>
    <row r="72" spans="1:20" ht="15" customHeight="1" x14ac:dyDescent="0.15">
      <c r="A72" s="125" t="s">
        <v>2</v>
      </c>
      <c r="B72" s="129">
        <v>19924</v>
      </c>
      <c r="C72" s="126">
        <v>9692</v>
      </c>
      <c r="D72" s="30">
        <v>10232</v>
      </c>
      <c r="E72" s="126">
        <v>16908</v>
      </c>
      <c r="F72" s="30">
        <v>0</v>
      </c>
      <c r="G72" s="126">
        <v>1098</v>
      </c>
      <c r="H72" s="126">
        <v>1096</v>
      </c>
      <c r="I72" s="30">
        <v>0</v>
      </c>
      <c r="J72" s="126">
        <v>374</v>
      </c>
      <c r="K72" s="30">
        <v>69</v>
      </c>
      <c r="L72" s="30">
        <v>40</v>
      </c>
      <c r="M72" s="30">
        <v>0</v>
      </c>
      <c r="N72" s="30">
        <v>27</v>
      </c>
      <c r="O72" s="30">
        <v>38</v>
      </c>
      <c r="P72" s="30">
        <v>0</v>
      </c>
      <c r="Q72" s="30">
        <v>0</v>
      </c>
      <c r="R72" s="30">
        <v>101</v>
      </c>
      <c r="S72" s="30">
        <v>0</v>
      </c>
      <c r="T72" s="126">
        <v>173</v>
      </c>
    </row>
    <row r="73" spans="1:20" ht="15" customHeight="1" x14ac:dyDescent="0.15">
      <c r="A73" s="125" t="s">
        <v>361</v>
      </c>
      <c r="B73" s="129">
        <v>1</v>
      </c>
      <c r="C73" s="30">
        <v>0</v>
      </c>
      <c r="D73" s="30">
        <v>1</v>
      </c>
      <c r="E73" s="30">
        <v>0</v>
      </c>
      <c r="F73" s="30">
        <v>0</v>
      </c>
      <c r="G73" s="30">
        <v>0</v>
      </c>
      <c r="H73" s="30">
        <v>0</v>
      </c>
      <c r="I73" s="30">
        <v>0</v>
      </c>
      <c r="J73" s="30">
        <v>0</v>
      </c>
      <c r="K73" s="30">
        <v>1</v>
      </c>
      <c r="L73" s="30">
        <v>0</v>
      </c>
      <c r="M73" s="30">
        <v>0</v>
      </c>
      <c r="N73" s="30">
        <v>0</v>
      </c>
      <c r="O73" s="30">
        <v>0</v>
      </c>
      <c r="P73" s="30">
        <v>0</v>
      </c>
      <c r="Q73" s="30">
        <v>0</v>
      </c>
      <c r="R73" s="30">
        <v>0</v>
      </c>
      <c r="S73" s="30">
        <v>0</v>
      </c>
      <c r="T73" s="30">
        <v>0</v>
      </c>
    </row>
    <row r="74" spans="1:20" ht="15" customHeight="1" x14ac:dyDescent="0.15">
      <c r="A74" s="125" t="s">
        <v>191</v>
      </c>
      <c r="B74" s="129">
        <v>0</v>
      </c>
      <c r="C74" s="126">
        <v>0</v>
      </c>
      <c r="D74" s="30">
        <v>0</v>
      </c>
      <c r="E74" s="126">
        <v>0</v>
      </c>
      <c r="F74" s="30">
        <v>0</v>
      </c>
      <c r="G74" s="30">
        <v>0</v>
      </c>
      <c r="H74" s="30">
        <v>0</v>
      </c>
      <c r="I74" s="30">
        <v>0</v>
      </c>
      <c r="J74" s="30">
        <v>0</v>
      </c>
      <c r="K74" s="126">
        <v>0</v>
      </c>
      <c r="L74" s="30">
        <v>0</v>
      </c>
      <c r="M74" s="30">
        <v>0</v>
      </c>
      <c r="N74" s="30"/>
      <c r="O74" s="30"/>
      <c r="P74" s="30"/>
      <c r="Q74" s="30"/>
      <c r="R74" s="30"/>
      <c r="S74" s="30"/>
      <c r="T74" s="30">
        <v>0</v>
      </c>
    </row>
    <row r="75" spans="1:20" ht="15" customHeight="1" x14ac:dyDescent="0.15">
      <c r="A75" s="125" t="s">
        <v>244</v>
      </c>
      <c r="B75" s="129">
        <v>0</v>
      </c>
      <c r="C75" s="126">
        <v>0</v>
      </c>
      <c r="D75" s="30">
        <v>0</v>
      </c>
      <c r="E75" s="126">
        <v>0</v>
      </c>
      <c r="F75" s="30">
        <v>0</v>
      </c>
      <c r="G75" s="30">
        <v>0</v>
      </c>
      <c r="H75" s="30">
        <v>0</v>
      </c>
      <c r="I75" s="30">
        <v>0</v>
      </c>
      <c r="J75" s="30">
        <v>0</v>
      </c>
      <c r="K75" s="126">
        <v>0</v>
      </c>
      <c r="L75" s="30">
        <v>0</v>
      </c>
      <c r="M75" s="30">
        <v>0</v>
      </c>
      <c r="N75" s="30">
        <v>0</v>
      </c>
      <c r="O75" s="30">
        <v>0</v>
      </c>
      <c r="P75" s="30">
        <v>0</v>
      </c>
      <c r="Q75" s="30">
        <v>0</v>
      </c>
      <c r="R75" s="30">
        <v>0</v>
      </c>
      <c r="S75" s="30">
        <v>0</v>
      </c>
      <c r="T75" s="30">
        <v>0</v>
      </c>
    </row>
    <row r="76" spans="1:20" ht="15" customHeight="1" x14ac:dyDescent="0.15">
      <c r="A76" s="125" t="s">
        <v>2</v>
      </c>
      <c r="B76" s="129">
        <v>0</v>
      </c>
      <c r="C76" s="126">
        <v>0</v>
      </c>
      <c r="D76" s="30">
        <v>0</v>
      </c>
      <c r="E76" s="126">
        <v>0</v>
      </c>
      <c r="F76" s="30">
        <v>0</v>
      </c>
      <c r="G76" s="30">
        <v>0</v>
      </c>
      <c r="H76" s="30">
        <v>0</v>
      </c>
      <c r="I76" s="30">
        <v>0</v>
      </c>
      <c r="J76" s="30">
        <v>0</v>
      </c>
      <c r="K76" s="126">
        <v>0</v>
      </c>
      <c r="L76" s="30">
        <v>0</v>
      </c>
      <c r="M76" s="30">
        <v>0</v>
      </c>
      <c r="N76" s="30">
        <v>0</v>
      </c>
      <c r="O76" s="30">
        <v>0</v>
      </c>
      <c r="P76" s="30">
        <v>0</v>
      </c>
      <c r="Q76" s="30">
        <v>0</v>
      </c>
      <c r="R76" s="30">
        <v>0</v>
      </c>
      <c r="S76" s="30">
        <v>0</v>
      </c>
      <c r="T76" s="30">
        <v>0</v>
      </c>
    </row>
    <row r="77" spans="1:20" ht="15" customHeight="1" thickBot="1" x14ac:dyDescent="0.2">
      <c r="A77" s="130" t="s">
        <v>3</v>
      </c>
      <c r="B77" s="131">
        <v>1</v>
      </c>
      <c r="C77" s="133">
        <v>0</v>
      </c>
      <c r="D77" s="33">
        <v>1</v>
      </c>
      <c r="E77" s="133">
        <v>0</v>
      </c>
      <c r="F77" s="32">
        <v>0</v>
      </c>
      <c r="G77" s="32">
        <v>0</v>
      </c>
      <c r="H77" s="32">
        <v>0</v>
      </c>
      <c r="I77" s="32">
        <v>0</v>
      </c>
      <c r="J77" s="32">
        <v>0</v>
      </c>
      <c r="K77" s="133">
        <v>1</v>
      </c>
      <c r="L77" s="32">
        <v>0</v>
      </c>
      <c r="M77" s="32">
        <v>0</v>
      </c>
      <c r="N77" s="32">
        <v>0</v>
      </c>
      <c r="O77" s="32">
        <v>0</v>
      </c>
      <c r="P77" s="32">
        <v>0</v>
      </c>
      <c r="Q77" s="32">
        <v>0</v>
      </c>
      <c r="R77" s="32">
        <v>0</v>
      </c>
      <c r="S77" s="32">
        <v>0</v>
      </c>
      <c r="T77" s="32">
        <v>0</v>
      </c>
    </row>
    <row r="78" spans="1:20" ht="20.149999999999999" customHeight="1" x14ac:dyDescent="0.15">
      <c r="A78" s="39"/>
      <c r="B78" s="39"/>
      <c r="C78" s="39"/>
      <c r="D78" s="39"/>
      <c r="E78" s="39"/>
      <c r="F78" s="39"/>
      <c r="G78" s="39"/>
      <c r="H78" s="39"/>
      <c r="I78" s="39"/>
      <c r="J78" s="39"/>
      <c r="K78" s="39"/>
      <c r="L78" s="39"/>
      <c r="M78" s="39"/>
      <c r="T78" s="39"/>
    </row>
    <row r="79" spans="1:20" ht="20.149999999999999" customHeight="1" x14ac:dyDescent="0.15">
      <c r="A79" s="39"/>
      <c r="B79" s="39"/>
      <c r="C79" s="39"/>
      <c r="D79" s="39"/>
      <c r="E79" s="39"/>
      <c r="F79" s="39"/>
      <c r="G79" s="39"/>
      <c r="H79" s="39"/>
      <c r="I79" s="39"/>
      <c r="J79" s="39"/>
      <c r="K79" s="39"/>
      <c r="L79" s="39"/>
      <c r="M79" s="39"/>
      <c r="T79" s="39"/>
    </row>
    <row r="80" spans="1:20" ht="15" customHeight="1" thickBot="1" x14ac:dyDescent="0.2">
      <c r="A80" s="19" t="s">
        <v>356</v>
      </c>
      <c r="B80" s="119"/>
      <c r="C80" s="119"/>
      <c r="D80" s="119"/>
      <c r="E80" s="119"/>
      <c r="F80" s="119"/>
      <c r="G80" s="119"/>
      <c r="H80" s="119"/>
      <c r="I80" s="119"/>
      <c r="J80" s="119"/>
      <c r="K80" s="119"/>
      <c r="L80" s="119"/>
      <c r="M80" s="119"/>
      <c r="N80" s="119"/>
      <c r="O80" s="119"/>
      <c r="P80" s="119"/>
      <c r="Q80" s="119"/>
      <c r="R80" s="119"/>
      <c r="S80" s="119"/>
      <c r="T80" s="119"/>
    </row>
    <row r="81" spans="1:20" s="442" customFormat="1" ht="25.5" customHeight="1" x14ac:dyDescent="0.15">
      <c r="A81" s="416" t="s">
        <v>338</v>
      </c>
      <c r="B81" s="415"/>
      <c r="C81" s="1143" t="s">
        <v>209</v>
      </c>
      <c r="D81" s="416"/>
      <c r="E81" s="1258" t="s">
        <v>335</v>
      </c>
      <c r="F81" s="1323"/>
      <c r="G81" s="1258" t="s">
        <v>333</v>
      </c>
      <c r="H81" s="1323"/>
      <c r="I81" s="1258" t="s">
        <v>331</v>
      </c>
      <c r="J81" s="1358"/>
      <c r="K81" s="1358"/>
      <c r="L81" s="134"/>
      <c r="M81" s="134"/>
      <c r="N81" s="425"/>
      <c r="O81" s="425"/>
      <c r="P81" s="1356"/>
      <c r="Q81" s="425"/>
      <c r="R81" s="1356"/>
      <c r="S81" s="135"/>
      <c r="T81" s="20"/>
    </row>
    <row r="82" spans="1:20" s="447" customFormat="1" ht="20.149999999999999" customHeight="1" x14ac:dyDescent="0.2">
      <c r="A82" s="1142"/>
      <c r="B82" s="122" t="s">
        <v>209</v>
      </c>
      <c r="C82" s="122" t="s">
        <v>353</v>
      </c>
      <c r="D82" s="122" t="s">
        <v>352</v>
      </c>
      <c r="E82" s="1324"/>
      <c r="F82" s="1325"/>
      <c r="G82" s="1324"/>
      <c r="H82" s="1325"/>
      <c r="I82" s="1324"/>
      <c r="J82" s="1359"/>
      <c r="K82" s="1359"/>
      <c r="L82" s="134"/>
      <c r="M82" s="134"/>
      <c r="N82" s="424"/>
      <c r="O82" s="424"/>
      <c r="P82" s="1357"/>
      <c r="Q82" s="424"/>
      <c r="R82" s="1357"/>
      <c r="S82" s="424"/>
      <c r="T82" s="136"/>
    </row>
    <row r="83" spans="1:20" ht="20.149999999999999" customHeight="1" x14ac:dyDescent="0.15">
      <c r="A83" s="1202" t="s">
        <v>644</v>
      </c>
      <c r="B83" s="66">
        <v>390</v>
      </c>
      <c r="C83" s="66">
        <v>122</v>
      </c>
      <c r="D83" s="66">
        <v>268</v>
      </c>
      <c r="E83" s="39">
        <v>0</v>
      </c>
      <c r="F83" s="66">
        <v>116</v>
      </c>
      <c r="G83" s="39">
        <v>0</v>
      </c>
      <c r="H83" s="66">
        <v>31</v>
      </c>
      <c r="I83" s="39">
        <v>0</v>
      </c>
      <c r="J83" s="39">
        <v>0</v>
      </c>
      <c r="K83" s="66">
        <v>243</v>
      </c>
      <c r="L83" s="66"/>
      <c r="M83" s="66"/>
      <c r="T83" s="39"/>
    </row>
    <row r="84" spans="1:20" ht="13.5" customHeight="1" x14ac:dyDescent="0.15">
      <c r="A84" s="1203"/>
      <c r="B84" s="66"/>
      <c r="C84" s="66"/>
      <c r="D84" s="66"/>
      <c r="E84" s="39"/>
      <c r="F84" s="66"/>
      <c r="G84" s="39"/>
      <c r="H84" s="66"/>
      <c r="I84" s="39"/>
      <c r="J84" s="39"/>
      <c r="K84" s="66"/>
      <c r="L84" s="66"/>
      <c r="M84" s="66"/>
      <c r="T84" s="39"/>
    </row>
    <row r="85" spans="1:20" x14ac:dyDescent="0.15">
      <c r="A85" s="1204" t="s">
        <v>645</v>
      </c>
      <c r="B85" s="39">
        <v>390</v>
      </c>
      <c r="C85" s="39">
        <v>122</v>
      </c>
      <c r="D85" s="39">
        <v>268</v>
      </c>
      <c r="E85" s="39">
        <v>0</v>
      </c>
      <c r="F85" s="39">
        <v>116</v>
      </c>
      <c r="G85" s="39">
        <v>0</v>
      </c>
      <c r="H85" s="39">
        <v>31</v>
      </c>
      <c r="I85" s="39">
        <v>0</v>
      </c>
      <c r="J85" s="39">
        <v>0</v>
      </c>
      <c r="K85" s="39">
        <v>243</v>
      </c>
      <c r="L85" s="39"/>
      <c r="M85" s="39"/>
      <c r="T85" s="39"/>
    </row>
    <row r="86" spans="1:20" ht="15" customHeight="1" x14ac:dyDescent="0.15">
      <c r="A86" s="1204" t="s">
        <v>646</v>
      </c>
      <c r="B86" s="39">
        <v>0</v>
      </c>
      <c r="C86" s="39"/>
      <c r="D86" s="39"/>
      <c r="E86" s="39"/>
      <c r="F86" s="39"/>
      <c r="G86" s="39"/>
      <c r="H86" s="39"/>
      <c r="I86" s="39"/>
      <c r="J86" s="39"/>
      <c r="K86" s="39"/>
      <c r="L86" s="39"/>
      <c r="M86" s="39"/>
      <c r="T86" s="39"/>
    </row>
    <row r="87" spans="1:20" ht="15" customHeight="1" x14ac:dyDescent="0.15">
      <c r="A87" s="1204"/>
      <c r="B87" s="39"/>
      <c r="C87" s="39"/>
      <c r="D87" s="39"/>
      <c r="E87" s="39"/>
      <c r="F87" s="39"/>
      <c r="G87" s="39"/>
      <c r="H87" s="39"/>
      <c r="I87" s="39"/>
      <c r="J87" s="39"/>
      <c r="K87" s="39"/>
      <c r="L87" s="39"/>
      <c r="M87" s="39"/>
      <c r="T87" s="39"/>
    </row>
    <row r="88" spans="1:20" ht="15" customHeight="1" x14ac:dyDescent="0.15">
      <c r="A88" s="1204" t="s">
        <v>647</v>
      </c>
      <c r="B88" s="39">
        <v>122</v>
      </c>
      <c r="C88" s="39">
        <v>122</v>
      </c>
      <c r="D88" s="39">
        <v>0</v>
      </c>
      <c r="E88" s="39">
        <v>0</v>
      </c>
      <c r="F88" s="39">
        <v>85</v>
      </c>
      <c r="G88" s="39">
        <v>0</v>
      </c>
      <c r="H88" s="39">
        <v>29</v>
      </c>
      <c r="I88" s="39">
        <v>0</v>
      </c>
      <c r="J88" s="39">
        <v>0</v>
      </c>
      <c r="K88" s="39">
        <v>8</v>
      </c>
      <c r="L88" s="39"/>
      <c r="M88" s="39"/>
      <c r="T88" s="39"/>
    </row>
    <row r="89" spans="1:20" x14ac:dyDescent="0.15">
      <c r="A89" s="1204" t="s">
        <v>648</v>
      </c>
      <c r="B89" s="39">
        <v>268</v>
      </c>
      <c r="C89" s="39">
        <v>0</v>
      </c>
      <c r="D89" s="39">
        <v>268</v>
      </c>
      <c r="E89" s="39">
        <v>0</v>
      </c>
      <c r="F89" s="39">
        <v>31</v>
      </c>
      <c r="G89" s="39">
        <v>0</v>
      </c>
      <c r="H89" s="39">
        <v>2</v>
      </c>
      <c r="I89" s="39">
        <v>0</v>
      </c>
      <c r="J89" s="39">
        <v>0</v>
      </c>
      <c r="K89" s="39">
        <v>235</v>
      </c>
      <c r="L89" s="39"/>
      <c r="M89" s="39"/>
      <c r="T89" s="39"/>
    </row>
    <row r="90" spans="1:20" ht="15" customHeight="1" x14ac:dyDescent="0.15">
      <c r="A90" s="1204"/>
      <c r="B90" s="39"/>
      <c r="C90" s="39"/>
      <c r="D90" s="39"/>
      <c r="E90" s="39"/>
      <c r="F90" s="39"/>
      <c r="G90" s="39"/>
      <c r="H90" s="39"/>
      <c r="I90" s="39"/>
      <c r="J90" s="39"/>
      <c r="K90" s="39"/>
      <c r="L90" s="39"/>
      <c r="M90" s="39"/>
      <c r="T90" s="39"/>
    </row>
    <row r="91" spans="1:20" ht="15" customHeight="1" x14ac:dyDescent="0.15">
      <c r="A91" s="1203" t="s">
        <v>649</v>
      </c>
      <c r="B91" s="66">
        <v>288</v>
      </c>
      <c r="C91" s="66">
        <v>117</v>
      </c>
      <c r="D91" s="66">
        <v>171</v>
      </c>
      <c r="E91" s="66">
        <v>0</v>
      </c>
      <c r="F91" s="66">
        <v>116</v>
      </c>
      <c r="G91" s="66">
        <v>0</v>
      </c>
      <c r="H91" s="66">
        <v>31</v>
      </c>
      <c r="I91" s="66">
        <v>0</v>
      </c>
      <c r="J91" s="66">
        <v>0</v>
      </c>
      <c r="K91" s="66">
        <v>141</v>
      </c>
      <c r="L91" s="39"/>
      <c r="M91" s="39"/>
      <c r="T91" s="39"/>
    </row>
    <row r="92" spans="1:20" ht="6.75" customHeight="1" x14ac:dyDescent="0.15">
      <c r="A92" s="1203"/>
      <c r="B92" s="66"/>
      <c r="C92" s="66"/>
      <c r="D92" s="66"/>
      <c r="E92" s="66"/>
      <c r="F92" s="66"/>
      <c r="G92" s="66"/>
      <c r="H92" s="66"/>
      <c r="I92" s="66"/>
      <c r="J92" s="66"/>
      <c r="K92" s="66"/>
      <c r="L92" s="39"/>
      <c r="M92" s="39"/>
      <c r="T92" s="39"/>
    </row>
    <row r="93" spans="1:20" x14ac:dyDescent="0.15">
      <c r="A93" s="1204" t="s">
        <v>650</v>
      </c>
      <c r="B93" s="74">
        <v>117</v>
      </c>
      <c r="C93" s="74">
        <v>117</v>
      </c>
      <c r="D93" s="74"/>
      <c r="E93" s="74"/>
      <c r="F93" s="74">
        <v>85</v>
      </c>
      <c r="G93" s="74"/>
      <c r="H93" s="74">
        <v>29</v>
      </c>
      <c r="I93" s="74"/>
      <c r="J93" s="74"/>
      <c r="K93" s="74">
        <v>3</v>
      </c>
      <c r="L93" s="74"/>
      <c r="M93" s="74"/>
      <c r="T93" s="39"/>
    </row>
    <row r="94" spans="1:20" x14ac:dyDescent="0.15">
      <c r="A94" s="1204" t="s">
        <v>651</v>
      </c>
      <c r="B94" s="39">
        <v>171</v>
      </c>
      <c r="C94" s="39"/>
      <c r="D94" s="39">
        <v>171</v>
      </c>
      <c r="E94" s="39"/>
      <c r="F94" s="39">
        <v>31</v>
      </c>
      <c r="G94" s="39"/>
      <c r="H94" s="39">
        <v>2</v>
      </c>
      <c r="I94" s="39"/>
      <c r="J94" s="39"/>
      <c r="K94" s="39">
        <v>138</v>
      </c>
      <c r="L94" s="39"/>
      <c r="M94" s="39"/>
      <c r="T94" s="39"/>
    </row>
    <row r="95" spans="1:20" x14ac:dyDescent="0.15">
      <c r="A95" s="1204"/>
      <c r="B95" s="39"/>
      <c r="C95" s="39"/>
      <c r="D95" s="39"/>
      <c r="E95" s="39"/>
      <c r="F95" s="39"/>
      <c r="G95" s="39"/>
      <c r="H95" s="39"/>
      <c r="I95" s="39"/>
      <c r="J95" s="39"/>
      <c r="K95" s="39"/>
      <c r="L95" s="39"/>
      <c r="M95" s="39"/>
      <c r="T95" s="39"/>
    </row>
    <row r="96" spans="1:20" x14ac:dyDescent="0.15">
      <c r="A96" s="1203" t="s">
        <v>652</v>
      </c>
      <c r="B96" s="66">
        <v>102</v>
      </c>
      <c r="C96" s="66">
        <v>5</v>
      </c>
      <c r="D96" s="66">
        <v>97</v>
      </c>
      <c r="E96" s="66"/>
      <c r="F96" s="66">
        <v>0</v>
      </c>
      <c r="G96" s="66"/>
      <c r="H96" s="66">
        <v>0</v>
      </c>
      <c r="I96" s="66"/>
      <c r="J96" s="66"/>
      <c r="K96" s="66">
        <v>102</v>
      </c>
      <c r="L96" s="39"/>
      <c r="M96" s="39"/>
      <c r="T96" s="39"/>
    </row>
    <row r="97" spans="1:20" ht="6.75" customHeight="1" x14ac:dyDescent="0.15">
      <c r="A97" s="1203"/>
      <c r="B97" s="66"/>
      <c r="C97" s="66"/>
      <c r="D97" s="66"/>
      <c r="E97" s="66"/>
      <c r="F97" s="66"/>
      <c r="G97" s="66"/>
      <c r="H97" s="66"/>
      <c r="I97" s="66"/>
      <c r="J97" s="66"/>
      <c r="K97" s="66"/>
      <c r="L97" s="39"/>
      <c r="M97" s="39"/>
      <c r="T97" s="39"/>
    </row>
    <row r="98" spans="1:20" x14ac:dyDescent="0.15">
      <c r="A98" s="1204" t="s">
        <v>647</v>
      </c>
      <c r="B98" s="39">
        <v>5</v>
      </c>
      <c r="C98" s="39">
        <v>5</v>
      </c>
      <c r="D98" s="39"/>
      <c r="E98" s="39"/>
      <c r="F98" s="39">
        <v>0</v>
      </c>
      <c r="G98" s="39"/>
      <c r="H98" s="39">
        <v>0</v>
      </c>
      <c r="I98" s="39"/>
      <c r="J98" s="39"/>
      <c r="K98" s="39">
        <v>5</v>
      </c>
      <c r="L98" s="39"/>
      <c r="M98" s="39"/>
      <c r="T98" s="39"/>
    </row>
    <row r="99" spans="1:20" x14ac:dyDescent="0.15">
      <c r="A99" s="1204" t="s">
        <v>648</v>
      </c>
      <c r="B99" s="39">
        <v>97</v>
      </c>
      <c r="C99" s="39"/>
      <c r="D99" s="39">
        <v>97</v>
      </c>
      <c r="E99" s="39"/>
      <c r="F99" s="39">
        <v>0</v>
      </c>
      <c r="G99" s="39"/>
      <c r="H99" s="39">
        <v>0</v>
      </c>
      <c r="I99" s="39"/>
      <c r="J99" s="39"/>
      <c r="K99" s="39">
        <v>97</v>
      </c>
      <c r="L99" s="39"/>
      <c r="M99" s="39"/>
      <c r="T99" s="39"/>
    </row>
    <row r="100" spans="1:20" ht="12" thickBot="1" x14ac:dyDescent="0.2">
      <c r="A100" s="1205"/>
      <c r="B100" s="42"/>
      <c r="C100" s="42"/>
      <c r="D100" s="42"/>
      <c r="E100" s="42"/>
      <c r="F100" s="42"/>
      <c r="G100" s="42"/>
      <c r="H100" s="42"/>
      <c r="I100" s="42"/>
      <c r="J100" s="42"/>
      <c r="K100" s="42"/>
      <c r="L100" s="39"/>
      <c r="M100" s="39"/>
      <c r="T100" s="39"/>
    </row>
    <row r="101" spans="1:20" x14ac:dyDescent="0.15">
      <c r="A101" s="39"/>
      <c r="B101" s="39"/>
      <c r="C101" s="39"/>
      <c r="D101" s="39"/>
      <c r="E101" s="39"/>
      <c r="F101" s="39"/>
      <c r="G101" s="39"/>
      <c r="H101" s="39"/>
      <c r="I101" s="39"/>
      <c r="J101" s="39"/>
      <c r="K101" s="39"/>
      <c r="L101" s="39"/>
      <c r="M101" s="39"/>
      <c r="T101" s="39"/>
    </row>
  </sheetData>
  <mergeCells count="7">
    <mergeCell ref="N5:S5"/>
    <mergeCell ref="G81:H82"/>
    <mergeCell ref="E81:F82"/>
    <mergeCell ref="P81:P82"/>
    <mergeCell ref="R81:R82"/>
    <mergeCell ref="I81:K82"/>
    <mergeCell ref="N56:S56"/>
  </mergeCells>
  <phoneticPr fontId="2"/>
  <pageMargins left="0.78740157480314965" right="0.59055118110236227" top="0.39370078740157483" bottom="0.39370078740157483" header="0.51181102362204722" footer="0.39370078740157483"/>
  <pageSetup paperSize="9" scale="74" firstPageNumber="40" fitToHeight="2" orientation="portrait" useFirstPageNumber="1" r:id="rId1"/>
  <headerFooter scaleWithDoc="0" alignWithMargins="0">
    <oddFooter>&amp;C－&amp;P－</odd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16">
    <pageSetUpPr fitToPage="1"/>
  </sheetPr>
  <dimension ref="A1:AG57"/>
  <sheetViews>
    <sheetView showGridLines="0" showZeros="0" view="pageBreakPreview" zoomScale="70" zoomScaleNormal="100" zoomScaleSheetLayoutView="70" workbookViewId="0"/>
  </sheetViews>
  <sheetFormatPr defaultColWidth="14.1796875" defaultRowHeight="11.5" x14ac:dyDescent="0.15"/>
  <cols>
    <col min="1" max="1" width="11.453125" style="435" customWidth="1"/>
    <col min="2" max="2" width="8" style="435" customWidth="1"/>
    <col min="3" max="4" width="7.36328125" style="435" customWidth="1"/>
    <col min="5" max="12" width="5.1796875" style="435" customWidth="1"/>
    <col min="13" max="13" width="5.81640625" style="435" customWidth="1"/>
    <col min="14" max="14" width="6" style="435" customWidth="1"/>
    <col min="15" max="15" width="7.453125" style="435" customWidth="1"/>
    <col min="16" max="16" width="6" style="435" customWidth="1"/>
    <col min="17" max="24" width="4.90625" style="435" customWidth="1"/>
    <col min="25" max="26" width="4.81640625" style="435" customWidth="1"/>
    <col min="27" max="27" width="4.6328125" style="435" customWidth="1"/>
    <col min="28" max="29" width="6" style="435" customWidth="1"/>
    <col min="30" max="31" width="5.453125" style="435" customWidth="1"/>
    <col min="32" max="32" width="6.1796875" style="435" customWidth="1"/>
    <col min="33" max="33" width="4.81640625" style="435" customWidth="1"/>
    <col min="34" max="16384" width="14.1796875" style="435"/>
  </cols>
  <sheetData>
    <row r="1" spans="1:33" s="39" customFormat="1" x14ac:dyDescent="0.15">
      <c r="A1" s="38" t="s">
        <v>417</v>
      </c>
      <c r="AF1" s="40"/>
      <c r="AG1" s="40" t="s">
        <v>416</v>
      </c>
    </row>
    <row r="2" spans="1:33" s="39" customFormat="1" x14ac:dyDescent="0.15"/>
    <row r="3" spans="1:33" s="39" customFormat="1" ht="15" customHeight="1" thickBot="1" x14ac:dyDescent="0.2">
      <c r="A3" s="41" t="s">
        <v>415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row>
    <row r="4" spans="1:33" s="39" customFormat="1" ht="15" customHeight="1" x14ac:dyDescent="0.15">
      <c r="A4" s="39" t="s">
        <v>414</v>
      </c>
      <c r="B4" s="43"/>
      <c r="C4" s="44"/>
      <c r="D4" s="44"/>
      <c r="E4" s="44"/>
      <c r="F4" s="44"/>
      <c r="G4" s="44"/>
      <c r="H4" s="45" t="s">
        <v>227</v>
      </c>
      <c r="I4" s="44"/>
      <c r="J4" s="44"/>
      <c r="K4" s="44"/>
      <c r="L4" s="45" t="s">
        <v>226</v>
      </c>
      <c r="M4" s="44"/>
      <c r="N4" s="44"/>
      <c r="O4" s="44"/>
      <c r="P4" s="45" t="s">
        <v>161</v>
      </c>
      <c r="Q4" s="45"/>
      <c r="R4" s="45"/>
      <c r="S4" s="45"/>
      <c r="T4" s="44"/>
      <c r="U4" s="44"/>
      <c r="V4" s="44"/>
      <c r="W4" s="44"/>
      <c r="X4" s="44"/>
      <c r="Y4" s="1371" t="s">
        <v>413</v>
      </c>
      <c r="Z4" s="1372"/>
      <c r="AA4" s="1373"/>
      <c r="AB4" s="1369" t="s">
        <v>412</v>
      </c>
      <c r="AC4" s="1370"/>
      <c r="AD4" s="46"/>
      <c r="AE4" s="47"/>
    </row>
    <row r="5" spans="1:33" s="39" customFormat="1" ht="15" customHeight="1" x14ac:dyDescent="0.15">
      <c r="A5" s="48" t="s">
        <v>387</v>
      </c>
      <c r="B5" s="43"/>
      <c r="C5" s="49" t="s">
        <v>0</v>
      </c>
      <c r="D5" s="44"/>
      <c r="E5" s="1360" t="s">
        <v>411</v>
      </c>
      <c r="F5" s="1361"/>
      <c r="G5" s="1360" t="s">
        <v>410</v>
      </c>
      <c r="H5" s="1361"/>
      <c r="I5" s="1360" t="s">
        <v>409</v>
      </c>
      <c r="J5" s="1361"/>
      <c r="K5" s="1360" t="s">
        <v>262</v>
      </c>
      <c r="L5" s="1361"/>
      <c r="M5" s="1360" t="s">
        <v>408</v>
      </c>
      <c r="N5" s="1361"/>
      <c r="O5" s="1360" t="s">
        <v>407</v>
      </c>
      <c r="P5" s="1361"/>
      <c r="Q5" s="1379" t="s">
        <v>406</v>
      </c>
      <c r="R5" s="1380"/>
      <c r="S5" s="1374" t="s">
        <v>405</v>
      </c>
      <c r="T5" s="1375"/>
      <c r="U5" s="1374" t="s">
        <v>404</v>
      </c>
      <c r="V5" s="1375"/>
      <c r="W5" s="1374" t="s">
        <v>403</v>
      </c>
      <c r="X5" s="1375"/>
      <c r="Y5" s="50" t="s">
        <v>402</v>
      </c>
      <c r="Z5" s="51" t="s">
        <v>401</v>
      </c>
      <c r="AA5" s="51" t="s">
        <v>212</v>
      </c>
      <c r="AB5" s="1333"/>
      <c r="AC5" s="1334"/>
      <c r="AD5" s="52" t="s">
        <v>400</v>
      </c>
      <c r="AE5" s="53"/>
    </row>
    <row r="6" spans="1:33" s="39" customFormat="1" ht="15" customHeight="1" x14ac:dyDescent="0.15">
      <c r="A6" s="54"/>
      <c r="B6" s="55" t="s">
        <v>0</v>
      </c>
      <c r="C6" s="55" t="s">
        <v>146</v>
      </c>
      <c r="D6" s="55" t="s">
        <v>145</v>
      </c>
      <c r="E6" s="56" t="s">
        <v>0</v>
      </c>
      <c r="F6" s="56" t="s">
        <v>144</v>
      </c>
      <c r="G6" s="56" t="s">
        <v>0</v>
      </c>
      <c r="H6" s="56" t="s">
        <v>144</v>
      </c>
      <c r="I6" s="56" t="s">
        <v>0</v>
      </c>
      <c r="J6" s="56" t="s">
        <v>144</v>
      </c>
      <c r="K6" s="56" t="s">
        <v>0</v>
      </c>
      <c r="L6" s="56" t="s">
        <v>144</v>
      </c>
      <c r="M6" s="56" t="s">
        <v>0</v>
      </c>
      <c r="N6" s="56" t="s">
        <v>144</v>
      </c>
      <c r="O6" s="56" t="s">
        <v>0</v>
      </c>
      <c r="P6" s="56" t="s">
        <v>144</v>
      </c>
      <c r="Q6" s="56" t="s">
        <v>0</v>
      </c>
      <c r="R6" s="56" t="s">
        <v>144</v>
      </c>
      <c r="S6" s="56" t="s">
        <v>0</v>
      </c>
      <c r="T6" s="56" t="s">
        <v>144</v>
      </c>
      <c r="U6" s="56" t="s">
        <v>0</v>
      </c>
      <c r="V6" s="56" t="s">
        <v>144</v>
      </c>
      <c r="W6" s="56" t="s">
        <v>0</v>
      </c>
      <c r="X6" s="57" t="s">
        <v>144</v>
      </c>
      <c r="Y6" s="58"/>
      <c r="Z6" s="59" t="s">
        <v>399</v>
      </c>
      <c r="AA6" s="59" t="s">
        <v>206</v>
      </c>
      <c r="AB6" s="55" t="s">
        <v>0</v>
      </c>
      <c r="AC6" s="55" t="s">
        <v>144</v>
      </c>
      <c r="AD6" s="60"/>
      <c r="AE6" s="61"/>
    </row>
    <row r="7" spans="1:33" s="39" customFormat="1" ht="15" customHeight="1" x14ac:dyDescent="0.15">
      <c r="A7" s="17" t="s">
        <v>765</v>
      </c>
      <c r="B7" s="62">
        <v>12244</v>
      </c>
      <c r="C7" s="40">
        <v>7977</v>
      </c>
      <c r="D7" s="40">
        <v>4267</v>
      </c>
      <c r="E7" s="40">
        <v>216</v>
      </c>
      <c r="F7" s="40">
        <v>193</v>
      </c>
      <c r="G7" s="40">
        <v>31</v>
      </c>
      <c r="H7" s="40">
        <v>29</v>
      </c>
      <c r="I7" s="40">
        <v>389</v>
      </c>
      <c r="J7" s="40">
        <v>336</v>
      </c>
      <c r="K7" s="40">
        <v>21</v>
      </c>
      <c r="L7" s="40">
        <v>19</v>
      </c>
      <c r="M7" s="40">
        <v>6</v>
      </c>
      <c r="N7" s="40">
        <v>5</v>
      </c>
      <c r="O7" s="40">
        <v>10591</v>
      </c>
      <c r="P7" s="40">
        <v>7000</v>
      </c>
      <c r="Q7" s="40">
        <v>7</v>
      </c>
      <c r="R7" s="40">
        <v>1</v>
      </c>
      <c r="S7" s="40">
        <v>402</v>
      </c>
      <c r="T7" s="40">
        <v>2</v>
      </c>
      <c r="U7" s="40">
        <v>2</v>
      </c>
      <c r="V7" s="40">
        <v>0</v>
      </c>
      <c r="W7" s="40">
        <v>579</v>
      </c>
      <c r="X7" s="63">
        <v>392</v>
      </c>
      <c r="Y7" s="40">
        <v>50</v>
      </c>
      <c r="Z7" s="40">
        <v>55</v>
      </c>
      <c r="AA7" s="40">
        <v>209</v>
      </c>
      <c r="AB7" s="40">
        <v>5387</v>
      </c>
      <c r="AC7" s="64">
        <v>3063</v>
      </c>
      <c r="AD7" s="65" t="s">
        <v>765</v>
      </c>
    </row>
    <row r="8" spans="1:33" s="39" customFormat="1" ht="15" customHeight="1" x14ac:dyDescent="0.15">
      <c r="A8" s="37" t="s">
        <v>751</v>
      </c>
      <c r="B8" s="66">
        <v>12308</v>
      </c>
      <c r="C8" s="66">
        <v>7966</v>
      </c>
      <c r="D8" s="66">
        <v>4342</v>
      </c>
      <c r="E8" s="66">
        <v>216</v>
      </c>
      <c r="F8" s="66">
        <v>195</v>
      </c>
      <c r="G8" s="66">
        <v>29</v>
      </c>
      <c r="H8" s="66">
        <v>27</v>
      </c>
      <c r="I8" s="66">
        <v>395</v>
      </c>
      <c r="J8" s="66">
        <v>339</v>
      </c>
      <c r="K8" s="66">
        <v>22</v>
      </c>
      <c r="L8" s="66">
        <v>19</v>
      </c>
      <c r="M8" s="66">
        <v>4</v>
      </c>
      <c r="N8" s="66">
        <v>4</v>
      </c>
      <c r="O8" s="66">
        <v>10631</v>
      </c>
      <c r="P8" s="66">
        <v>6986</v>
      </c>
      <c r="Q8" s="66">
        <v>7</v>
      </c>
      <c r="R8" s="66">
        <v>1</v>
      </c>
      <c r="S8" s="66">
        <v>412</v>
      </c>
      <c r="T8" s="66">
        <v>2</v>
      </c>
      <c r="U8" s="66">
        <v>0</v>
      </c>
      <c r="V8" s="66">
        <v>0</v>
      </c>
      <c r="W8" s="66">
        <v>592</v>
      </c>
      <c r="X8" s="66">
        <v>393</v>
      </c>
      <c r="Y8" s="66">
        <v>58</v>
      </c>
      <c r="Z8" s="128">
        <f>1+37</f>
        <v>38</v>
      </c>
      <c r="AA8" s="128">
        <f>263+1</f>
        <v>264</v>
      </c>
      <c r="AB8" s="66">
        <v>5358</v>
      </c>
      <c r="AC8" s="66">
        <v>3083</v>
      </c>
      <c r="AD8" s="1377" t="s">
        <v>751</v>
      </c>
      <c r="AE8" s="1378"/>
    </row>
    <row r="9" spans="1:33" s="39" customFormat="1" x14ac:dyDescent="0.15">
      <c r="A9" s="67" t="s">
        <v>205</v>
      </c>
      <c r="B9" s="68"/>
      <c r="C9" s="421"/>
      <c r="D9" s="421"/>
      <c r="E9" s="421"/>
      <c r="F9" s="421"/>
      <c r="G9" s="421"/>
      <c r="H9" s="421"/>
      <c r="I9" s="421"/>
      <c r="J9" s="421"/>
      <c r="K9" s="421"/>
      <c r="L9" s="421"/>
      <c r="M9" s="421"/>
      <c r="N9" s="421"/>
      <c r="O9" s="421"/>
      <c r="P9" s="421"/>
      <c r="Q9" s="421"/>
      <c r="R9" s="421"/>
      <c r="S9" s="421"/>
      <c r="T9" s="421"/>
      <c r="U9" s="421"/>
      <c r="V9" s="421"/>
      <c r="W9" s="421"/>
      <c r="X9" s="63"/>
      <c r="Y9" s="421"/>
      <c r="Z9" s="421"/>
      <c r="AA9" s="421"/>
      <c r="AB9" s="421"/>
      <c r="AC9" s="421"/>
      <c r="AD9" s="69"/>
      <c r="AE9" s="70"/>
    </row>
    <row r="10" spans="1:33" s="39" customFormat="1" ht="15" customHeight="1" x14ac:dyDescent="0.15">
      <c r="A10" s="71" t="s">
        <v>367</v>
      </c>
      <c r="B10" s="72">
        <v>11832</v>
      </c>
      <c r="C10" s="71">
        <v>7631</v>
      </c>
      <c r="D10" s="71">
        <v>4201</v>
      </c>
      <c r="E10" s="71">
        <v>212</v>
      </c>
      <c r="F10" s="71">
        <v>191</v>
      </c>
      <c r="G10" s="71">
        <v>29</v>
      </c>
      <c r="H10" s="71">
        <v>27</v>
      </c>
      <c r="I10" s="71">
        <v>360</v>
      </c>
      <c r="J10" s="71">
        <v>307</v>
      </c>
      <c r="K10" s="71">
        <v>22</v>
      </c>
      <c r="L10" s="71">
        <v>19</v>
      </c>
      <c r="M10" s="71">
        <v>4</v>
      </c>
      <c r="N10" s="71">
        <v>4</v>
      </c>
      <c r="O10" s="71">
        <v>10246</v>
      </c>
      <c r="P10" s="71">
        <v>6693</v>
      </c>
      <c r="Q10" s="71">
        <v>7</v>
      </c>
      <c r="R10" s="71">
        <v>1</v>
      </c>
      <c r="S10" s="71">
        <v>370</v>
      </c>
      <c r="T10" s="71">
        <v>2</v>
      </c>
      <c r="U10" s="71">
        <v>0</v>
      </c>
      <c r="V10" s="71">
        <v>0</v>
      </c>
      <c r="W10" s="71">
        <v>582</v>
      </c>
      <c r="X10" s="73">
        <v>387</v>
      </c>
      <c r="Y10" s="71">
        <v>54</v>
      </c>
      <c r="Z10" s="457">
        <f>1+34</f>
        <v>35</v>
      </c>
      <c r="AA10" s="457">
        <f>254+1</f>
        <v>255</v>
      </c>
      <c r="AB10" s="71">
        <v>4937</v>
      </c>
      <c r="AC10" s="71">
        <v>2834</v>
      </c>
      <c r="AD10" s="419" t="s">
        <v>376</v>
      </c>
      <c r="AE10" s="420"/>
    </row>
    <row r="11" spans="1:33" s="39" customFormat="1" ht="15" customHeight="1" x14ac:dyDescent="0.15">
      <c r="A11" s="71" t="s">
        <v>398</v>
      </c>
      <c r="B11" s="72">
        <v>476</v>
      </c>
      <c r="C11" s="71">
        <v>335</v>
      </c>
      <c r="D11" s="71">
        <v>141</v>
      </c>
      <c r="E11" s="71">
        <v>4</v>
      </c>
      <c r="F11" s="71">
        <v>4</v>
      </c>
      <c r="G11" s="71">
        <v>0</v>
      </c>
      <c r="H11" s="71">
        <v>0</v>
      </c>
      <c r="I11" s="71">
        <v>35</v>
      </c>
      <c r="J11" s="71">
        <v>32</v>
      </c>
      <c r="K11" s="71">
        <v>0</v>
      </c>
      <c r="L11" s="71">
        <v>0</v>
      </c>
      <c r="M11" s="71">
        <v>0</v>
      </c>
      <c r="N11" s="71">
        <v>0</v>
      </c>
      <c r="O11" s="71">
        <v>385</v>
      </c>
      <c r="P11" s="71">
        <v>293</v>
      </c>
      <c r="Q11" s="71">
        <v>0</v>
      </c>
      <c r="R11" s="71">
        <v>0</v>
      </c>
      <c r="S11" s="71">
        <v>42</v>
      </c>
      <c r="T11" s="71">
        <v>0</v>
      </c>
      <c r="U11" s="71">
        <v>0</v>
      </c>
      <c r="V11" s="71">
        <v>0</v>
      </c>
      <c r="W11" s="71">
        <v>10</v>
      </c>
      <c r="X11" s="73">
        <v>6</v>
      </c>
      <c r="Y11" s="71">
        <v>4</v>
      </c>
      <c r="Z11" s="71">
        <v>3</v>
      </c>
      <c r="AA11" s="71">
        <v>9</v>
      </c>
      <c r="AB11" s="71">
        <v>421</v>
      </c>
      <c r="AC11" s="71">
        <v>249</v>
      </c>
      <c r="AD11" s="419" t="s">
        <v>375</v>
      </c>
      <c r="AE11" s="74"/>
    </row>
    <row r="12" spans="1:33" s="39" customFormat="1" x14ac:dyDescent="0.15">
      <c r="A12" s="71"/>
      <c r="B12" s="72"/>
      <c r="C12" s="71"/>
      <c r="D12" s="71"/>
      <c r="E12" s="71"/>
      <c r="F12" s="71"/>
      <c r="G12" s="71"/>
      <c r="H12" s="71"/>
      <c r="I12" s="71"/>
      <c r="J12" s="71"/>
      <c r="K12" s="71"/>
      <c r="L12" s="71"/>
      <c r="M12" s="71"/>
      <c r="N12" s="71"/>
      <c r="O12" s="71"/>
      <c r="P12" s="71"/>
      <c r="Q12" s="71"/>
      <c r="R12" s="71"/>
      <c r="S12" s="71"/>
      <c r="T12" s="71"/>
      <c r="U12" s="71"/>
      <c r="V12" s="71"/>
      <c r="W12" s="71"/>
      <c r="X12" s="63"/>
      <c r="Y12" s="71"/>
      <c r="Z12" s="71"/>
      <c r="AA12" s="71"/>
      <c r="AB12" s="71"/>
      <c r="AC12" s="71"/>
      <c r="AD12" s="419"/>
      <c r="AE12" s="74"/>
    </row>
    <row r="13" spans="1:33" s="66" customFormat="1" ht="15" customHeight="1" x14ac:dyDescent="0.15">
      <c r="A13" s="71" t="s">
        <v>366</v>
      </c>
      <c r="B13" s="75">
        <v>54</v>
      </c>
      <c r="C13" s="71">
        <v>33</v>
      </c>
      <c r="D13" s="76">
        <v>21</v>
      </c>
      <c r="E13" s="76">
        <v>1</v>
      </c>
      <c r="F13" s="76">
        <v>1</v>
      </c>
      <c r="G13" s="76">
        <v>1</v>
      </c>
      <c r="H13" s="76">
        <v>1</v>
      </c>
      <c r="I13" s="76">
        <v>1</v>
      </c>
      <c r="J13" s="76">
        <v>1</v>
      </c>
      <c r="K13" s="76">
        <v>2</v>
      </c>
      <c r="L13" s="76">
        <v>1</v>
      </c>
      <c r="M13" s="76">
        <v>0</v>
      </c>
      <c r="N13" s="76">
        <v>0</v>
      </c>
      <c r="O13" s="76">
        <v>47</v>
      </c>
      <c r="P13" s="76">
        <v>29</v>
      </c>
      <c r="Q13" s="76">
        <v>0</v>
      </c>
      <c r="R13" s="76">
        <v>0</v>
      </c>
      <c r="S13" s="76">
        <v>2</v>
      </c>
      <c r="T13" s="76">
        <v>0</v>
      </c>
      <c r="U13" s="77">
        <v>0</v>
      </c>
      <c r="V13" s="77">
        <v>0</v>
      </c>
      <c r="W13" s="77">
        <v>0</v>
      </c>
      <c r="X13" s="73">
        <v>0</v>
      </c>
      <c r="Y13" s="71">
        <v>0</v>
      </c>
      <c r="Z13" s="71">
        <v>0</v>
      </c>
      <c r="AA13" s="71">
        <v>1</v>
      </c>
      <c r="AB13" s="71">
        <v>39</v>
      </c>
      <c r="AC13" s="71">
        <v>22</v>
      </c>
      <c r="AD13" s="419" t="s">
        <v>374</v>
      </c>
      <c r="AE13" s="78"/>
    </row>
    <row r="14" spans="1:33" s="39" customFormat="1" x14ac:dyDescent="0.15">
      <c r="A14" s="40" t="s">
        <v>365</v>
      </c>
      <c r="B14" s="62"/>
      <c r="C14" s="71"/>
      <c r="D14" s="71"/>
      <c r="E14" s="40"/>
      <c r="F14" s="40"/>
      <c r="G14" s="40"/>
      <c r="H14" s="40"/>
      <c r="I14" s="40"/>
      <c r="J14" s="40"/>
      <c r="K14" s="40"/>
      <c r="L14" s="40"/>
      <c r="M14" s="40"/>
      <c r="N14" s="40"/>
      <c r="O14" s="40"/>
      <c r="P14" s="40"/>
      <c r="Q14" s="40"/>
      <c r="R14" s="40"/>
      <c r="S14" s="40"/>
      <c r="T14" s="40"/>
      <c r="U14" s="40"/>
      <c r="V14" s="40"/>
      <c r="W14" s="40"/>
      <c r="X14" s="63"/>
      <c r="Y14" s="40"/>
      <c r="Z14" s="40"/>
      <c r="AA14" s="40"/>
      <c r="AB14" s="40"/>
      <c r="AC14" s="40"/>
      <c r="AD14" s="79" t="s">
        <v>373</v>
      </c>
      <c r="AE14" s="74"/>
    </row>
    <row r="15" spans="1:33" s="39" customFormat="1" ht="15" customHeight="1" x14ac:dyDescent="0.15">
      <c r="A15" s="71" t="s">
        <v>397</v>
      </c>
      <c r="B15" s="72">
        <v>8734</v>
      </c>
      <c r="C15" s="71">
        <v>5433</v>
      </c>
      <c r="D15" s="71">
        <v>3301</v>
      </c>
      <c r="E15" s="80">
        <v>162</v>
      </c>
      <c r="F15" s="80">
        <v>146</v>
      </c>
      <c r="G15" s="80">
        <v>1</v>
      </c>
      <c r="H15" s="80">
        <v>1</v>
      </c>
      <c r="I15" s="80">
        <v>300</v>
      </c>
      <c r="J15" s="80">
        <v>254</v>
      </c>
      <c r="K15" s="80">
        <v>0</v>
      </c>
      <c r="L15" s="80">
        <v>0</v>
      </c>
      <c r="M15" s="80">
        <v>0</v>
      </c>
      <c r="N15" s="80">
        <v>0</v>
      </c>
      <c r="O15" s="80">
        <v>7752</v>
      </c>
      <c r="P15" s="80">
        <v>4898</v>
      </c>
      <c r="Q15" s="80">
        <v>0</v>
      </c>
      <c r="R15" s="80">
        <v>0</v>
      </c>
      <c r="S15" s="80">
        <v>317</v>
      </c>
      <c r="T15" s="80">
        <v>0</v>
      </c>
      <c r="U15" s="80">
        <v>0</v>
      </c>
      <c r="V15" s="80">
        <v>0</v>
      </c>
      <c r="W15" s="80">
        <v>202</v>
      </c>
      <c r="X15" s="73">
        <v>134</v>
      </c>
      <c r="Y15" s="80">
        <v>47</v>
      </c>
      <c r="Z15" s="80">
        <v>34</v>
      </c>
      <c r="AA15" s="80">
        <v>242</v>
      </c>
      <c r="AB15" s="80">
        <v>3661</v>
      </c>
      <c r="AC15" s="81">
        <v>2193</v>
      </c>
      <c r="AD15" s="419" t="s">
        <v>372</v>
      </c>
      <c r="AE15" s="74"/>
    </row>
    <row r="16" spans="1:33" s="39" customFormat="1" ht="15" customHeight="1" x14ac:dyDescent="0.15">
      <c r="A16" s="82" t="s">
        <v>394</v>
      </c>
      <c r="B16" s="83">
        <v>8261</v>
      </c>
      <c r="C16" s="82">
        <v>5099</v>
      </c>
      <c r="D16" s="84">
        <v>3162</v>
      </c>
      <c r="E16" s="84">
        <v>158</v>
      </c>
      <c r="F16" s="84">
        <v>142</v>
      </c>
      <c r="G16" s="84">
        <v>1</v>
      </c>
      <c r="H16" s="84">
        <v>1</v>
      </c>
      <c r="I16" s="84">
        <v>266</v>
      </c>
      <c r="J16" s="84">
        <v>222</v>
      </c>
      <c r="K16" s="84">
        <v>0</v>
      </c>
      <c r="L16" s="84">
        <v>0</v>
      </c>
      <c r="M16" s="84">
        <v>0</v>
      </c>
      <c r="N16" s="84">
        <v>0</v>
      </c>
      <c r="O16" s="84">
        <v>7367</v>
      </c>
      <c r="P16" s="84">
        <v>4605</v>
      </c>
      <c r="Q16" s="84">
        <v>0</v>
      </c>
      <c r="R16" s="84">
        <v>0</v>
      </c>
      <c r="S16" s="84">
        <v>276</v>
      </c>
      <c r="T16" s="84">
        <v>0</v>
      </c>
      <c r="U16" s="85">
        <v>0</v>
      </c>
      <c r="V16" s="85">
        <v>0</v>
      </c>
      <c r="W16" s="85">
        <v>193</v>
      </c>
      <c r="X16" s="86">
        <v>129</v>
      </c>
      <c r="Y16" s="85">
        <v>43</v>
      </c>
      <c r="Z16" s="85">
        <v>31</v>
      </c>
      <c r="AA16" s="85">
        <v>233</v>
      </c>
      <c r="AB16" s="85">
        <v>3240</v>
      </c>
      <c r="AC16" s="85">
        <v>1944</v>
      </c>
      <c r="AD16" s="52" t="s">
        <v>345</v>
      </c>
      <c r="AE16" s="74"/>
    </row>
    <row r="17" spans="1:33" s="39" customFormat="1" ht="15" customHeight="1" x14ac:dyDescent="0.15">
      <c r="A17" s="82" t="s">
        <v>393</v>
      </c>
      <c r="B17" s="83">
        <v>473</v>
      </c>
      <c r="C17" s="82">
        <v>334</v>
      </c>
      <c r="D17" s="84">
        <v>139</v>
      </c>
      <c r="E17" s="84">
        <v>4</v>
      </c>
      <c r="F17" s="84">
        <v>4</v>
      </c>
      <c r="G17" s="84">
        <v>0</v>
      </c>
      <c r="H17" s="84">
        <v>0</v>
      </c>
      <c r="I17" s="84">
        <v>34</v>
      </c>
      <c r="J17" s="84">
        <v>32</v>
      </c>
      <c r="K17" s="84">
        <v>0</v>
      </c>
      <c r="L17" s="84">
        <v>0</v>
      </c>
      <c r="M17" s="84">
        <v>0</v>
      </c>
      <c r="N17" s="84">
        <v>0</v>
      </c>
      <c r="O17" s="84">
        <v>385</v>
      </c>
      <c r="P17" s="84">
        <v>293</v>
      </c>
      <c r="Q17" s="84">
        <v>0</v>
      </c>
      <c r="R17" s="84">
        <v>0</v>
      </c>
      <c r="S17" s="84">
        <v>41</v>
      </c>
      <c r="T17" s="84">
        <v>0</v>
      </c>
      <c r="U17" s="85">
        <v>0</v>
      </c>
      <c r="V17" s="85">
        <v>0</v>
      </c>
      <c r="W17" s="85">
        <v>9</v>
      </c>
      <c r="X17" s="86">
        <v>5</v>
      </c>
      <c r="Y17" s="85">
        <v>4</v>
      </c>
      <c r="Z17" s="85">
        <v>3</v>
      </c>
      <c r="AA17" s="85">
        <v>9</v>
      </c>
      <c r="AB17" s="85">
        <v>421</v>
      </c>
      <c r="AC17" s="85">
        <v>249</v>
      </c>
      <c r="AD17" s="52" t="s">
        <v>344</v>
      </c>
      <c r="AE17" s="74"/>
    </row>
    <row r="18" spans="1:33" s="39" customFormat="1" ht="20.149999999999999" customHeight="1" x14ac:dyDescent="0.15">
      <c r="A18" s="40" t="s">
        <v>355</v>
      </c>
      <c r="B18" s="62">
        <v>7821</v>
      </c>
      <c r="C18" s="421">
        <v>4913</v>
      </c>
      <c r="D18" s="421">
        <v>2908</v>
      </c>
      <c r="E18" s="421">
        <v>147</v>
      </c>
      <c r="F18" s="421">
        <v>132</v>
      </c>
      <c r="G18" s="421">
        <v>1</v>
      </c>
      <c r="H18" s="421">
        <v>1</v>
      </c>
      <c r="I18" s="421">
        <v>282</v>
      </c>
      <c r="J18" s="421">
        <v>239</v>
      </c>
      <c r="K18" s="421">
        <v>0</v>
      </c>
      <c r="L18" s="421">
        <v>0</v>
      </c>
      <c r="M18" s="421">
        <v>0</v>
      </c>
      <c r="N18" s="421">
        <v>0</v>
      </c>
      <c r="O18" s="421">
        <v>6907</v>
      </c>
      <c r="P18" s="421">
        <v>4408</v>
      </c>
      <c r="Q18" s="421">
        <v>0</v>
      </c>
      <c r="R18" s="421">
        <v>0</v>
      </c>
      <c r="S18" s="421">
        <v>284</v>
      </c>
      <c r="T18" s="421">
        <v>0</v>
      </c>
      <c r="U18" s="421">
        <v>0</v>
      </c>
      <c r="V18" s="421">
        <v>0</v>
      </c>
      <c r="W18" s="421">
        <v>200</v>
      </c>
      <c r="X18" s="63">
        <v>133</v>
      </c>
      <c r="Y18" s="421">
        <v>44</v>
      </c>
      <c r="Z18" s="421">
        <v>28</v>
      </c>
      <c r="AA18" s="421">
        <v>216</v>
      </c>
      <c r="AB18" s="421">
        <v>3334</v>
      </c>
      <c r="AC18" s="421">
        <v>2027</v>
      </c>
      <c r="AD18" s="79" t="s">
        <v>371</v>
      </c>
      <c r="AE18" s="74"/>
    </row>
    <row r="19" spans="1:33" s="39" customFormat="1" ht="15" customHeight="1" x14ac:dyDescent="0.15">
      <c r="A19" s="82" t="s">
        <v>394</v>
      </c>
      <c r="B19" s="83">
        <v>7476</v>
      </c>
      <c r="C19" s="82">
        <v>4655</v>
      </c>
      <c r="D19" s="84">
        <v>2821</v>
      </c>
      <c r="E19" s="85">
        <v>145</v>
      </c>
      <c r="F19" s="85">
        <v>130</v>
      </c>
      <c r="G19" s="85">
        <v>1</v>
      </c>
      <c r="H19" s="85">
        <v>1</v>
      </c>
      <c r="I19" s="85">
        <v>253</v>
      </c>
      <c r="J19" s="85">
        <v>210</v>
      </c>
      <c r="K19" s="85">
        <v>0</v>
      </c>
      <c r="L19" s="85">
        <v>0</v>
      </c>
      <c r="M19" s="85">
        <v>0</v>
      </c>
      <c r="N19" s="85">
        <v>0</v>
      </c>
      <c r="O19" s="85">
        <v>6635</v>
      </c>
      <c r="P19" s="85">
        <v>4185</v>
      </c>
      <c r="Q19" s="85">
        <v>0</v>
      </c>
      <c r="R19" s="85">
        <v>0</v>
      </c>
      <c r="S19" s="85">
        <v>249</v>
      </c>
      <c r="T19" s="85">
        <v>0</v>
      </c>
      <c r="U19" s="85">
        <v>0</v>
      </c>
      <c r="V19" s="85">
        <v>0</v>
      </c>
      <c r="W19" s="85">
        <v>193</v>
      </c>
      <c r="X19" s="22">
        <v>129</v>
      </c>
      <c r="Y19" s="85">
        <v>40</v>
      </c>
      <c r="Z19" s="85">
        <v>25</v>
      </c>
      <c r="AA19" s="85">
        <v>210</v>
      </c>
      <c r="AB19" s="85">
        <v>3017</v>
      </c>
      <c r="AC19" s="85">
        <v>1834</v>
      </c>
      <c r="AD19" s="52" t="s">
        <v>345</v>
      </c>
      <c r="AE19" s="74"/>
    </row>
    <row r="20" spans="1:33" s="39" customFormat="1" ht="15" customHeight="1" x14ac:dyDescent="0.15">
      <c r="A20" s="82" t="s">
        <v>393</v>
      </c>
      <c r="B20" s="83">
        <v>345</v>
      </c>
      <c r="C20" s="82">
        <v>258</v>
      </c>
      <c r="D20" s="84">
        <v>87</v>
      </c>
      <c r="E20" s="85">
        <v>2</v>
      </c>
      <c r="F20" s="85">
        <v>2</v>
      </c>
      <c r="G20" s="85">
        <v>0</v>
      </c>
      <c r="H20" s="85">
        <v>0</v>
      </c>
      <c r="I20" s="85">
        <v>29</v>
      </c>
      <c r="J20" s="85">
        <v>29</v>
      </c>
      <c r="K20" s="85">
        <v>0</v>
      </c>
      <c r="L20" s="85">
        <v>0</v>
      </c>
      <c r="M20" s="85">
        <v>0</v>
      </c>
      <c r="N20" s="85">
        <v>0</v>
      </c>
      <c r="O20" s="85">
        <v>272</v>
      </c>
      <c r="P20" s="85">
        <v>223</v>
      </c>
      <c r="Q20" s="85">
        <v>0</v>
      </c>
      <c r="R20" s="85">
        <v>0</v>
      </c>
      <c r="S20" s="85">
        <v>35</v>
      </c>
      <c r="T20" s="85">
        <v>0</v>
      </c>
      <c r="U20" s="85">
        <v>0</v>
      </c>
      <c r="V20" s="85">
        <v>0</v>
      </c>
      <c r="W20" s="85">
        <v>7</v>
      </c>
      <c r="X20" s="22">
        <v>4</v>
      </c>
      <c r="Y20" s="85">
        <v>4</v>
      </c>
      <c r="Z20" s="85">
        <v>3</v>
      </c>
      <c r="AA20" s="85">
        <v>6</v>
      </c>
      <c r="AB20" s="85">
        <v>317</v>
      </c>
      <c r="AC20" s="85">
        <v>193</v>
      </c>
      <c r="AD20" s="52" t="s">
        <v>344</v>
      </c>
      <c r="AE20" s="74"/>
    </row>
    <row r="21" spans="1:33" s="39" customFormat="1" ht="20.149999999999999" customHeight="1" x14ac:dyDescent="0.15">
      <c r="A21" s="40" t="s">
        <v>396</v>
      </c>
      <c r="B21" s="62">
        <v>913</v>
      </c>
      <c r="C21" s="40">
        <v>520</v>
      </c>
      <c r="D21" s="40">
        <v>393</v>
      </c>
      <c r="E21" s="421">
        <v>15</v>
      </c>
      <c r="F21" s="421">
        <v>14</v>
      </c>
      <c r="G21" s="421">
        <v>0</v>
      </c>
      <c r="H21" s="421">
        <v>0</v>
      </c>
      <c r="I21" s="421">
        <v>18</v>
      </c>
      <c r="J21" s="421">
        <v>15</v>
      </c>
      <c r="K21" s="421">
        <v>0</v>
      </c>
      <c r="L21" s="421">
        <v>0</v>
      </c>
      <c r="M21" s="421">
        <v>0</v>
      </c>
      <c r="N21" s="421">
        <v>0</v>
      </c>
      <c r="O21" s="421">
        <v>845</v>
      </c>
      <c r="P21" s="421">
        <v>490</v>
      </c>
      <c r="Q21" s="421">
        <v>0</v>
      </c>
      <c r="R21" s="421">
        <v>0</v>
      </c>
      <c r="S21" s="421">
        <v>33</v>
      </c>
      <c r="T21" s="421">
        <v>0</v>
      </c>
      <c r="U21" s="421">
        <v>0</v>
      </c>
      <c r="V21" s="421">
        <v>0</v>
      </c>
      <c r="W21" s="421">
        <v>2</v>
      </c>
      <c r="X21" s="63">
        <v>1</v>
      </c>
      <c r="Y21" s="421">
        <v>3</v>
      </c>
      <c r="Z21" s="421">
        <v>6</v>
      </c>
      <c r="AA21" s="421">
        <v>26</v>
      </c>
      <c r="AB21" s="421">
        <v>327</v>
      </c>
      <c r="AC21" s="421">
        <v>166</v>
      </c>
      <c r="AD21" s="79" t="s">
        <v>370</v>
      </c>
      <c r="AE21" s="74"/>
    </row>
    <row r="22" spans="1:33" s="39" customFormat="1" ht="15" customHeight="1" x14ac:dyDescent="0.15">
      <c r="A22" s="82" t="s">
        <v>394</v>
      </c>
      <c r="B22" s="83">
        <v>785</v>
      </c>
      <c r="C22" s="82">
        <v>444</v>
      </c>
      <c r="D22" s="84">
        <v>341</v>
      </c>
      <c r="E22" s="85">
        <v>13</v>
      </c>
      <c r="F22" s="85">
        <v>12</v>
      </c>
      <c r="G22" s="85">
        <v>0</v>
      </c>
      <c r="H22" s="85">
        <v>0</v>
      </c>
      <c r="I22" s="85">
        <v>13</v>
      </c>
      <c r="J22" s="85">
        <v>12</v>
      </c>
      <c r="K22" s="85">
        <v>0</v>
      </c>
      <c r="L22" s="85">
        <v>0</v>
      </c>
      <c r="M22" s="85">
        <v>0</v>
      </c>
      <c r="N22" s="85">
        <v>0</v>
      </c>
      <c r="O22" s="85">
        <v>732</v>
      </c>
      <c r="P22" s="85">
        <v>420</v>
      </c>
      <c r="Q22" s="85">
        <v>0</v>
      </c>
      <c r="R22" s="85">
        <v>0</v>
      </c>
      <c r="S22" s="85">
        <v>27</v>
      </c>
      <c r="T22" s="85">
        <v>0</v>
      </c>
      <c r="U22" s="85">
        <v>0</v>
      </c>
      <c r="V22" s="85">
        <v>0</v>
      </c>
      <c r="W22" s="85">
        <v>0</v>
      </c>
      <c r="X22" s="86">
        <v>0</v>
      </c>
      <c r="Y22" s="85">
        <v>3</v>
      </c>
      <c r="Z22" s="85">
        <v>6</v>
      </c>
      <c r="AA22" s="85">
        <v>23</v>
      </c>
      <c r="AB22" s="85">
        <v>223</v>
      </c>
      <c r="AC22" s="85">
        <v>110</v>
      </c>
      <c r="AD22" s="52" t="s">
        <v>345</v>
      </c>
      <c r="AE22" s="74"/>
    </row>
    <row r="23" spans="1:33" s="39" customFormat="1" ht="15" customHeight="1" x14ac:dyDescent="0.15">
      <c r="A23" s="82" t="s">
        <v>393</v>
      </c>
      <c r="B23" s="83">
        <v>128</v>
      </c>
      <c r="C23" s="82">
        <v>76</v>
      </c>
      <c r="D23" s="84">
        <v>52</v>
      </c>
      <c r="E23" s="85">
        <v>2</v>
      </c>
      <c r="F23" s="85">
        <v>2</v>
      </c>
      <c r="G23" s="85">
        <v>0</v>
      </c>
      <c r="H23" s="85">
        <v>0</v>
      </c>
      <c r="I23" s="85">
        <v>5</v>
      </c>
      <c r="J23" s="85">
        <v>3</v>
      </c>
      <c r="K23" s="85">
        <v>0</v>
      </c>
      <c r="L23" s="85">
        <v>0</v>
      </c>
      <c r="M23" s="85">
        <v>0</v>
      </c>
      <c r="N23" s="85">
        <v>0</v>
      </c>
      <c r="O23" s="85">
        <v>113</v>
      </c>
      <c r="P23" s="85">
        <v>70</v>
      </c>
      <c r="Q23" s="85">
        <v>0</v>
      </c>
      <c r="R23" s="85">
        <v>0</v>
      </c>
      <c r="S23" s="85">
        <v>6</v>
      </c>
      <c r="T23" s="85">
        <v>0</v>
      </c>
      <c r="U23" s="85">
        <v>0</v>
      </c>
      <c r="V23" s="85">
        <v>0</v>
      </c>
      <c r="W23" s="85">
        <v>2</v>
      </c>
      <c r="X23" s="86">
        <v>1</v>
      </c>
      <c r="Y23" s="85">
        <v>0</v>
      </c>
      <c r="Z23" s="85">
        <v>0</v>
      </c>
      <c r="AA23" s="85">
        <v>3</v>
      </c>
      <c r="AB23" s="85">
        <v>104</v>
      </c>
      <c r="AC23" s="85">
        <v>56</v>
      </c>
      <c r="AD23" s="52" t="s">
        <v>344</v>
      </c>
      <c r="AE23" s="74"/>
    </row>
    <row r="24" spans="1:33" s="39" customFormat="1" ht="20.149999999999999" customHeight="1" x14ac:dyDescent="0.15">
      <c r="A24" s="71" t="s">
        <v>395</v>
      </c>
      <c r="B24" s="72">
        <v>3520</v>
      </c>
      <c r="C24" s="71">
        <v>2500</v>
      </c>
      <c r="D24" s="71">
        <v>1020</v>
      </c>
      <c r="E24" s="87">
        <v>53</v>
      </c>
      <c r="F24" s="87">
        <v>48</v>
      </c>
      <c r="G24" s="87">
        <v>27</v>
      </c>
      <c r="H24" s="87">
        <v>25</v>
      </c>
      <c r="I24" s="87">
        <v>94</v>
      </c>
      <c r="J24" s="87">
        <v>84</v>
      </c>
      <c r="K24" s="87">
        <v>20</v>
      </c>
      <c r="L24" s="87">
        <v>18</v>
      </c>
      <c r="M24" s="87">
        <v>4</v>
      </c>
      <c r="N24" s="87">
        <v>4</v>
      </c>
      <c r="O24" s="87">
        <v>2832</v>
      </c>
      <c r="P24" s="87">
        <v>2059</v>
      </c>
      <c r="Q24" s="87">
        <v>7</v>
      </c>
      <c r="R24" s="87">
        <v>1</v>
      </c>
      <c r="S24" s="87">
        <v>93</v>
      </c>
      <c r="T24" s="87">
        <v>2</v>
      </c>
      <c r="U24" s="87">
        <v>0</v>
      </c>
      <c r="V24" s="87">
        <v>0</v>
      </c>
      <c r="W24" s="87">
        <v>390</v>
      </c>
      <c r="X24" s="73">
        <v>259</v>
      </c>
      <c r="Y24" s="87">
        <v>11</v>
      </c>
      <c r="Z24" s="458">
        <f>3+1</f>
        <v>4</v>
      </c>
      <c r="AA24" s="458">
        <f>20+1</f>
        <v>21</v>
      </c>
      <c r="AB24" s="87">
        <v>1658</v>
      </c>
      <c r="AC24" s="87">
        <v>868</v>
      </c>
      <c r="AD24" s="419" t="s">
        <v>369</v>
      </c>
      <c r="AE24" s="74"/>
    </row>
    <row r="25" spans="1:33" s="39" customFormat="1" ht="15" customHeight="1" x14ac:dyDescent="0.15">
      <c r="A25" s="82" t="s">
        <v>394</v>
      </c>
      <c r="B25" s="83">
        <v>3517</v>
      </c>
      <c r="C25" s="82">
        <v>2499</v>
      </c>
      <c r="D25" s="84">
        <v>1018</v>
      </c>
      <c r="E25" s="84">
        <v>53</v>
      </c>
      <c r="F25" s="84">
        <v>48</v>
      </c>
      <c r="G25" s="84">
        <v>27</v>
      </c>
      <c r="H25" s="84">
        <v>25</v>
      </c>
      <c r="I25" s="84">
        <v>93</v>
      </c>
      <c r="J25" s="84">
        <v>84</v>
      </c>
      <c r="K25" s="84">
        <v>20</v>
      </c>
      <c r="L25" s="84">
        <v>18</v>
      </c>
      <c r="M25" s="84">
        <v>4</v>
      </c>
      <c r="N25" s="84">
        <v>4</v>
      </c>
      <c r="O25" s="84">
        <v>2832</v>
      </c>
      <c r="P25" s="84">
        <v>2059</v>
      </c>
      <c r="Q25" s="84">
        <v>7</v>
      </c>
      <c r="R25" s="84">
        <v>1</v>
      </c>
      <c r="S25" s="84">
        <v>92</v>
      </c>
      <c r="T25" s="84">
        <v>2</v>
      </c>
      <c r="U25" s="85">
        <v>0</v>
      </c>
      <c r="V25" s="85">
        <v>0</v>
      </c>
      <c r="W25" s="85">
        <v>389</v>
      </c>
      <c r="X25" s="86">
        <v>258</v>
      </c>
      <c r="Y25" s="85">
        <v>11</v>
      </c>
      <c r="Z25" s="459">
        <f>3+1</f>
        <v>4</v>
      </c>
      <c r="AA25" s="459">
        <f>20+1</f>
        <v>21</v>
      </c>
      <c r="AB25" s="85">
        <v>1658</v>
      </c>
      <c r="AC25" s="85">
        <v>868</v>
      </c>
      <c r="AD25" s="52" t="s">
        <v>345</v>
      </c>
      <c r="AE25" s="74"/>
    </row>
    <row r="26" spans="1:33" s="39" customFormat="1" ht="15" customHeight="1" thickBot="1" x14ac:dyDescent="0.2">
      <c r="A26" s="88" t="s">
        <v>393</v>
      </c>
      <c r="B26" s="83">
        <v>3</v>
      </c>
      <c r="C26" s="82">
        <v>1</v>
      </c>
      <c r="D26" s="84">
        <v>2</v>
      </c>
      <c r="E26" s="84">
        <v>0</v>
      </c>
      <c r="F26" s="84">
        <v>0</v>
      </c>
      <c r="G26" s="84">
        <v>0</v>
      </c>
      <c r="H26" s="84">
        <v>0</v>
      </c>
      <c r="I26" s="84">
        <v>1</v>
      </c>
      <c r="J26" s="84">
        <v>0</v>
      </c>
      <c r="K26" s="84">
        <v>0</v>
      </c>
      <c r="L26" s="84">
        <v>0</v>
      </c>
      <c r="M26" s="84">
        <v>0</v>
      </c>
      <c r="N26" s="84">
        <v>0</v>
      </c>
      <c r="O26" s="84">
        <v>0</v>
      </c>
      <c r="P26" s="84">
        <v>0</v>
      </c>
      <c r="Q26" s="84">
        <v>0</v>
      </c>
      <c r="R26" s="84">
        <v>0</v>
      </c>
      <c r="S26" s="84">
        <v>1</v>
      </c>
      <c r="T26" s="84">
        <v>0</v>
      </c>
      <c r="U26" s="85">
        <v>0</v>
      </c>
      <c r="V26" s="85">
        <v>0</v>
      </c>
      <c r="W26" s="85">
        <v>1</v>
      </c>
      <c r="X26" s="383">
        <v>1</v>
      </c>
      <c r="Y26" s="33">
        <v>0</v>
      </c>
      <c r="Z26" s="33">
        <v>0</v>
      </c>
      <c r="AA26" s="33">
        <v>0</v>
      </c>
      <c r="AB26" s="33">
        <v>0</v>
      </c>
      <c r="AC26" s="33">
        <v>0</v>
      </c>
      <c r="AD26" s="89" t="s">
        <v>344</v>
      </c>
      <c r="AE26" s="42"/>
    </row>
    <row r="27" spans="1:33" s="39" customFormat="1" ht="15" customHeight="1" x14ac:dyDescent="0.15">
      <c r="A27" s="34" t="s">
        <v>392</v>
      </c>
      <c r="B27" s="90"/>
      <c r="C27" s="90"/>
      <c r="D27" s="90"/>
      <c r="E27" s="91"/>
      <c r="F27" s="91"/>
      <c r="G27" s="91"/>
      <c r="H27" s="91"/>
      <c r="I27" s="91"/>
      <c r="J27" s="91"/>
      <c r="K27" s="91"/>
      <c r="L27" s="91"/>
      <c r="M27" s="91"/>
      <c r="N27" s="91"/>
      <c r="O27" s="91"/>
      <c r="P27" s="91"/>
      <c r="Q27" s="91"/>
      <c r="R27" s="91"/>
      <c r="S27" s="91"/>
      <c r="T27" s="91"/>
      <c r="U27" s="91"/>
      <c r="V27" s="91"/>
      <c r="W27" s="91"/>
      <c r="X27" s="91"/>
      <c r="Y27" s="36"/>
      <c r="Z27" s="36"/>
      <c r="AA27" s="36"/>
      <c r="AB27" s="36"/>
      <c r="AC27" s="36"/>
      <c r="AD27" s="36"/>
      <c r="AE27" s="53"/>
    </row>
    <row r="28" spans="1:33" s="39" customFormat="1" ht="15" customHeight="1" x14ac:dyDescent="0.15"/>
    <row r="29" spans="1:33" s="39" customFormat="1" ht="15" customHeight="1" x14ac:dyDescent="0.15">
      <c r="D29" s="74"/>
    </row>
    <row r="30" spans="1:33" s="39" customFormat="1" ht="15" customHeight="1" thickBot="1" x14ac:dyDescent="0.2">
      <c r="A30" s="41" t="s">
        <v>391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3" s="39" customFormat="1" ht="18" customHeight="1" x14ac:dyDescent="0.15">
      <c r="A31" s="92"/>
      <c r="B31" s="93"/>
      <c r="C31" s="91"/>
      <c r="D31" s="94"/>
      <c r="E31" s="95"/>
      <c r="F31" s="95"/>
      <c r="G31" s="95"/>
      <c r="H31" s="96"/>
      <c r="I31" s="97" t="s">
        <v>390</v>
      </c>
      <c r="J31" s="95"/>
      <c r="K31" s="95"/>
      <c r="L31" s="96"/>
      <c r="M31" s="98"/>
      <c r="N31" s="93"/>
      <c r="O31" s="99"/>
      <c r="P31" s="100"/>
      <c r="Q31" s="101"/>
      <c r="R31" s="101"/>
      <c r="S31" s="100"/>
      <c r="T31" s="91"/>
      <c r="U31" s="91"/>
      <c r="V31" s="91"/>
      <c r="W31" s="1367" t="s">
        <v>389</v>
      </c>
      <c r="X31" s="91"/>
      <c r="Y31" s="91"/>
      <c r="Z31" s="94"/>
      <c r="AA31" s="91"/>
      <c r="AB31" s="91"/>
      <c r="AC31" s="94"/>
      <c r="AD31" s="1369" t="s">
        <v>388</v>
      </c>
      <c r="AE31" s="1376"/>
      <c r="AF31" s="46"/>
      <c r="AG31" s="47"/>
    </row>
    <row r="32" spans="1:33" s="39" customFormat="1" ht="18" customHeight="1" x14ac:dyDescent="0.15">
      <c r="A32" s="102" t="s">
        <v>387</v>
      </c>
      <c r="B32" s="103"/>
      <c r="C32" s="418" t="s">
        <v>0</v>
      </c>
      <c r="D32" s="104"/>
      <c r="E32" s="95"/>
      <c r="F32" s="49" t="s">
        <v>386</v>
      </c>
      <c r="G32" s="105"/>
      <c r="H32" s="95"/>
      <c r="I32" s="106" t="s">
        <v>385</v>
      </c>
      <c r="J32" s="107"/>
      <c r="K32" s="108"/>
      <c r="L32" s="49" t="s">
        <v>288</v>
      </c>
      <c r="M32" s="109"/>
      <c r="N32" s="1362" t="s">
        <v>384</v>
      </c>
      <c r="O32" s="1363"/>
      <c r="P32" s="1364"/>
      <c r="Q32" s="418"/>
      <c r="R32" s="418" t="s">
        <v>383</v>
      </c>
      <c r="S32" s="418"/>
      <c r="T32" s="417"/>
      <c r="U32" s="418" t="s">
        <v>382</v>
      </c>
      <c r="V32" s="110"/>
      <c r="W32" s="1368"/>
      <c r="X32" s="1362" t="s">
        <v>726</v>
      </c>
      <c r="Y32" s="1363"/>
      <c r="Z32" s="1364"/>
      <c r="AA32" s="1362" t="s">
        <v>381</v>
      </c>
      <c r="AB32" s="1363"/>
      <c r="AC32" s="1364"/>
      <c r="AD32" s="1365" t="s">
        <v>380</v>
      </c>
      <c r="AE32" s="111" t="s">
        <v>379</v>
      </c>
      <c r="AF32" s="52" t="s">
        <v>378</v>
      </c>
      <c r="AG32" s="53"/>
    </row>
    <row r="33" spans="1:33" s="39" customFormat="1" ht="18" customHeight="1" x14ac:dyDescent="0.15">
      <c r="A33" s="95"/>
      <c r="B33" s="55" t="s">
        <v>0</v>
      </c>
      <c r="C33" s="55" t="s">
        <v>146</v>
      </c>
      <c r="D33" s="55" t="s">
        <v>145</v>
      </c>
      <c r="E33" s="55" t="s">
        <v>0</v>
      </c>
      <c r="F33" s="55" t="s">
        <v>146</v>
      </c>
      <c r="G33" s="55" t="s">
        <v>145</v>
      </c>
      <c r="H33" s="55" t="s">
        <v>0</v>
      </c>
      <c r="I33" s="55" t="s">
        <v>146</v>
      </c>
      <c r="J33" s="55" t="s">
        <v>145</v>
      </c>
      <c r="K33" s="55" t="s">
        <v>0</v>
      </c>
      <c r="L33" s="55" t="s">
        <v>146</v>
      </c>
      <c r="M33" s="112" t="s">
        <v>145</v>
      </c>
      <c r="N33" s="55" t="s">
        <v>0</v>
      </c>
      <c r="O33" s="112" t="s">
        <v>146</v>
      </c>
      <c r="P33" s="112" t="s">
        <v>145</v>
      </c>
      <c r="Q33" s="55" t="s">
        <v>209</v>
      </c>
      <c r="R33" s="55" t="s">
        <v>353</v>
      </c>
      <c r="S33" s="55" t="s">
        <v>352</v>
      </c>
      <c r="T33" s="55" t="s">
        <v>209</v>
      </c>
      <c r="U33" s="55" t="s">
        <v>353</v>
      </c>
      <c r="V33" s="55" t="s">
        <v>145</v>
      </c>
      <c r="W33" s="55" t="s">
        <v>145</v>
      </c>
      <c r="X33" s="55" t="s">
        <v>0</v>
      </c>
      <c r="Y33" s="55" t="s">
        <v>146</v>
      </c>
      <c r="Z33" s="55" t="s">
        <v>145</v>
      </c>
      <c r="AA33" s="55" t="s">
        <v>0</v>
      </c>
      <c r="AB33" s="55" t="s">
        <v>146</v>
      </c>
      <c r="AC33" s="55" t="s">
        <v>145</v>
      </c>
      <c r="AD33" s="1366"/>
      <c r="AE33" s="113" t="s">
        <v>377</v>
      </c>
      <c r="AF33" s="60"/>
      <c r="AG33" s="61"/>
    </row>
    <row r="34" spans="1:33" s="39" customFormat="1" ht="15" customHeight="1" x14ac:dyDescent="0.15">
      <c r="A34" s="17" t="s">
        <v>765</v>
      </c>
      <c r="B34" s="62">
        <v>1789</v>
      </c>
      <c r="C34" s="40">
        <v>947</v>
      </c>
      <c r="D34" s="40">
        <v>842</v>
      </c>
      <c r="E34" s="40">
        <v>639</v>
      </c>
      <c r="F34" s="40">
        <v>332</v>
      </c>
      <c r="G34" s="40">
        <v>307</v>
      </c>
      <c r="H34" s="40">
        <v>1</v>
      </c>
      <c r="I34" s="40">
        <v>0</v>
      </c>
      <c r="J34" s="40">
        <v>1</v>
      </c>
      <c r="K34" s="40">
        <v>411</v>
      </c>
      <c r="L34" s="40">
        <v>202</v>
      </c>
      <c r="M34" s="40">
        <v>209</v>
      </c>
      <c r="N34" s="40">
        <v>606</v>
      </c>
      <c r="O34" s="40">
        <v>327</v>
      </c>
      <c r="P34" s="40">
        <v>279</v>
      </c>
      <c r="Q34" s="40">
        <v>18</v>
      </c>
      <c r="R34" s="40">
        <v>3</v>
      </c>
      <c r="S34" s="40">
        <v>15</v>
      </c>
      <c r="T34" s="40">
        <v>32</v>
      </c>
      <c r="U34" s="40">
        <v>19</v>
      </c>
      <c r="V34" s="40">
        <v>13</v>
      </c>
      <c r="W34" s="40">
        <v>2</v>
      </c>
      <c r="X34" s="40">
        <v>65</v>
      </c>
      <c r="Y34" s="40">
        <v>53</v>
      </c>
      <c r="Z34" s="40">
        <v>12</v>
      </c>
      <c r="AA34" s="40">
        <v>16</v>
      </c>
      <c r="AB34" s="40">
        <v>11</v>
      </c>
      <c r="AC34" s="40">
        <v>5</v>
      </c>
      <c r="AD34" s="40">
        <v>15</v>
      </c>
      <c r="AE34" s="40">
        <v>1</v>
      </c>
      <c r="AF34" s="79" t="s">
        <v>765</v>
      </c>
      <c r="AG34" s="420"/>
    </row>
    <row r="35" spans="1:33" s="39" customFormat="1" ht="15" customHeight="1" x14ac:dyDescent="0.15">
      <c r="A35" s="37" t="s">
        <v>751</v>
      </c>
      <c r="B35" s="66">
        <v>1802</v>
      </c>
      <c r="C35" s="66">
        <v>927</v>
      </c>
      <c r="D35" s="66">
        <v>875</v>
      </c>
      <c r="E35" s="66">
        <v>664</v>
      </c>
      <c r="F35" s="66">
        <v>333</v>
      </c>
      <c r="G35" s="66">
        <v>331</v>
      </c>
      <c r="H35" s="66">
        <v>1</v>
      </c>
      <c r="I35" s="66">
        <v>0</v>
      </c>
      <c r="J35" s="66">
        <v>1</v>
      </c>
      <c r="K35" s="66">
        <v>400</v>
      </c>
      <c r="L35" s="66">
        <v>195</v>
      </c>
      <c r="M35" s="66">
        <v>205</v>
      </c>
      <c r="N35" s="66">
        <v>615</v>
      </c>
      <c r="O35" s="66">
        <v>321</v>
      </c>
      <c r="P35" s="66">
        <v>294</v>
      </c>
      <c r="Q35" s="66">
        <v>18</v>
      </c>
      <c r="R35" s="66">
        <v>2</v>
      </c>
      <c r="S35" s="66">
        <v>16</v>
      </c>
      <c r="T35" s="66">
        <v>28</v>
      </c>
      <c r="U35" s="66">
        <v>18</v>
      </c>
      <c r="V35" s="66">
        <v>10</v>
      </c>
      <c r="W35" s="66">
        <v>2</v>
      </c>
      <c r="X35" s="66">
        <v>55</v>
      </c>
      <c r="Y35" s="66">
        <v>45</v>
      </c>
      <c r="Z35" s="66">
        <v>10</v>
      </c>
      <c r="AA35" s="66">
        <v>20</v>
      </c>
      <c r="AB35" s="66">
        <v>13</v>
      </c>
      <c r="AC35" s="66">
        <v>7</v>
      </c>
      <c r="AD35" s="66">
        <v>18</v>
      </c>
      <c r="AE35" s="66">
        <v>4</v>
      </c>
      <c r="AF35" s="419" t="s">
        <v>751</v>
      </c>
      <c r="AG35" s="420"/>
    </row>
    <row r="36" spans="1:33" s="39" customFormat="1" x14ac:dyDescent="0.15">
      <c r="A36" s="67" t="s">
        <v>205</v>
      </c>
      <c r="B36" s="68"/>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69"/>
      <c r="AG36" s="70"/>
    </row>
    <row r="37" spans="1:33" s="39" customFormat="1" ht="15" customHeight="1" x14ac:dyDescent="0.15">
      <c r="A37" s="71" t="s">
        <v>376</v>
      </c>
      <c r="B37" s="72">
        <v>1718</v>
      </c>
      <c r="C37" s="71">
        <v>878</v>
      </c>
      <c r="D37" s="71">
        <v>840</v>
      </c>
      <c r="E37" s="71">
        <v>624</v>
      </c>
      <c r="F37" s="71">
        <v>309</v>
      </c>
      <c r="G37" s="71">
        <v>315</v>
      </c>
      <c r="H37" s="71">
        <v>1</v>
      </c>
      <c r="I37" s="71">
        <v>0</v>
      </c>
      <c r="J37" s="71">
        <v>1</v>
      </c>
      <c r="K37" s="71">
        <v>398</v>
      </c>
      <c r="L37" s="71">
        <v>193</v>
      </c>
      <c r="M37" s="71">
        <v>205</v>
      </c>
      <c r="N37" s="71">
        <v>589</v>
      </c>
      <c r="O37" s="71">
        <v>302</v>
      </c>
      <c r="P37" s="71">
        <v>287</v>
      </c>
      <c r="Q37" s="71">
        <v>17</v>
      </c>
      <c r="R37" s="71">
        <v>2</v>
      </c>
      <c r="S37" s="71">
        <v>15</v>
      </c>
      <c r="T37" s="71">
        <v>17</v>
      </c>
      <c r="U37" s="71">
        <v>16</v>
      </c>
      <c r="V37" s="71">
        <v>1</v>
      </c>
      <c r="W37" s="71">
        <v>2</v>
      </c>
      <c r="X37" s="71">
        <v>51</v>
      </c>
      <c r="Y37" s="71">
        <v>43</v>
      </c>
      <c r="Z37" s="71">
        <v>8</v>
      </c>
      <c r="AA37" s="71">
        <v>20</v>
      </c>
      <c r="AB37" s="71">
        <v>13</v>
      </c>
      <c r="AC37" s="71">
        <v>7</v>
      </c>
      <c r="AD37" s="71">
        <v>18</v>
      </c>
      <c r="AE37" s="71">
        <v>4</v>
      </c>
      <c r="AF37" s="419" t="s">
        <v>376</v>
      </c>
      <c r="AG37" s="420"/>
    </row>
    <row r="38" spans="1:33" s="39" customFormat="1" ht="15" customHeight="1" x14ac:dyDescent="0.15">
      <c r="A38" s="71" t="s">
        <v>375</v>
      </c>
      <c r="B38" s="72">
        <v>84</v>
      </c>
      <c r="C38" s="71">
        <v>49</v>
      </c>
      <c r="D38" s="71">
        <v>35</v>
      </c>
      <c r="E38" s="71">
        <v>40</v>
      </c>
      <c r="F38" s="71">
        <v>24</v>
      </c>
      <c r="G38" s="71">
        <v>16</v>
      </c>
      <c r="H38" s="71">
        <v>0</v>
      </c>
      <c r="I38" s="71">
        <v>0</v>
      </c>
      <c r="J38" s="71">
        <v>0</v>
      </c>
      <c r="K38" s="71">
        <v>2</v>
      </c>
      <c r="L38" s="71">
        <v>2</v>
      </c>
      <c r="M38" s="71">
        <v>0</v>
      </c>
      <c r="N38" s="71">
        <v>26</v>
      </c>
      <c r="O38" s="71">
        <v>19</v>
      </c>
      <c r="P38" s="71">
        <v>7</v>
      </c>
      <c r="Q38" s="71">
        <v>1</v>
      </c>
      <c r="R38" s="71">
        <v>0</v>
      </c>
      <c r="S38" s="71">
        <v>1</v>
      </c>
      <c r="T38" s="71">
        <v>11</v>
      </c>
      <c r="U38" s="71">
        <v>2</v>
      </c>
      <c r="V38" s="71">
        <v>9</v>
      </c>
      <c r="W38" s="71">
        <v>0</v>
      </c>
      <c r="X38" s="71">
        <v>4</v>
      </c>
      <c r="Y38" s="71">
        <v>2</v>
      </c>
      <c r="Z38" s="71">
        <v>2</v>
      </c>
      <c r="AA38" s="71">
        <v>0</v>
      </c>
      <c r="AB38" s="71">
        <v>0</v>
      </c>
      <c r="AC38" s="71">
        <v>0</v>
      </c>
      <c r="AD38" s="71">
        <v>0</v>
      </c>
      <c r="AE38" s="71">
        <v>0</v>
      </c>
      <c r="AF38" s="419" t="s">
        <v>375</v>
      </c>
      <c r="AG38" s="74"/>
    </row>
    <row r="39" spans="1:33" s="39" customFormat="1" x14ac:dyDescent="0.15">
      <c r="A39" s="71"/>
      <c r="B39" s="72"/>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419"/>
      <c r="AG39" s="74"/>
    </row>
    <row r="40" spans="1:33" s="39" customFormat="1" ht="15" customHeight="1" x14ac:dyDescent="0.15">
      <c r="A40" s="71" t="s">
        <v>374</v>
      </c>
      <c r="B40" s="72">
        <v>7</v>
      </c>
      <c r="C40" s="71">
        <v>2</v>
      </c>
      <c r="D40" s="71">
        <v>5</v>
      </c>
      <c r="E40" s="71">
        <v>0</v>
      </c>
      <c r="F40" s="71">
        <v>0</v>
      </c>
      <c r="G40" s="71">
        <v>0</v>
      </c>
      <c r="H40" s="71">
        <v>0</v>
      </c>
      <c r="I40" s="71">
        <v>0</v>
      </c>
      <c r="J40" s="71">
        <v>0</v>
      </c>
      <c r="K40" s="71">
        <v>5</v>
      </c>
      <c r="L40" s="71">
        <v>2</v>
      </c>
      <c r="M40" s="71">
        <v>3</v>
      </c>
      <c r="N40" s="71">
        <v>1</v>
      </c>
      <c r="O40" s="71">
        <v>0</v>
      </c>
      <c r="P40" s="71">
        <v>1</v>
      </c>
      <c r="Q40" s="71">
        <v>1</v>
      </c>
      <c r="R40" s="71">
        <v>0</v>
      </c>
      <c r="S40" s="71">
        <v>1</v>
      </c>
      <c r="T40" s="71">
        <v>0</v>
      </c>
      <c r="U40" s="71">
        <v>0</v>
      </c>
      <c r="V40" s="71">
        <v>0</v>
      </c>
      <c r="W40" s="71">
        <v>0</v>
      </c>
      <c r="X40" s="71">
        <v>0</v>
      </c>
      <c r="Y40" s="71">
        <v>0</v>
      </c>
      <c r="Z40" s="71">
        <v>0</v>
      </c>
      <c r="AA40" s="71">
        <v>0</v>
      </c>
      <c r="AB40" s="71">
        <v>0</v>
      </c>
      <c r="AC40" s="71">
        <v>0</v>
      </c>
      <c r="AD40" s="71">
        <v>0</v>
      </c>
      <c r="AE40" s="71">
        <v>0</v>
      </c>
      <c r="AF40" s="419" t="s">
        <v>374</v>
      </c>
      <c r="AG40" s="74"/>
    </row>
    <row r="41" spans="1:33" s="39" customFormat="1" x14ac:dyDescent="0.15">
      <c r="A41" s="40" t="s">
        <v>373</v>
      </c>
      <c r="B41" s="62"/>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79" t="s">
        <v>373</v>
      </c>
      <c r="AG41" s="74"/>
    </row>
    <row r="42" spans="1:33" s="39" customFormat="1" ht="15" customHeight="1" x14ac:dyDescent="0.15">
      <c r="A42" s="71" t="s">
        <v>372</v>
      </c>
      <c r="B42" s="72">
        <v>1340</v>
      </c>
      <c r="C42" s="80">
        <v>707</v>
      </c>
      <c r="D42" s="80">
        <v>633</v>
      </c>
      <c r="E42" s="80">
        <v>664</v>
      </c>
      <c r="F42" s="80">
        <v>333</v>
      </c>
      <c r="G42" s="80">
        <v>331</v>
      </c>
      <c r="H42" s="80">
        <v>1</v>
      </c>
      <c r="I42" s="80">
        <v>0</v>
      </c>
      <c r="J42" s="80">
        <v>1</v>
      </c>
      <c r="K42" s="80">
        <v>19</v>
      </c>
      <c r="L42" s="80">
        <v>10</v>
      </c>
      <c r="M42" s="80">
        <v>9</v>
      </c>
      <c r="N42" s="80">
        <v>595</v>
      </c>
      <c r="O42" s="80">
        <v>317</v>
      </c>
      <c r="P42" s="80">
        <v>278</v>
      </c>
      <c r="Q42" s="80">
        <v>0</v>
      </c>
      <c r="R42" s="80">
        <v>0</v>
      </c>
      <c r="S42" s="80">
        <v>0</v>
      </c>
      <c r="T42" s="80">
        <v>23</v>
      </c>
      <c r="U42" s="80">
        <v>14</v>
      </c>
      <c r="V42" s="80">
        <v>9</v>
      </c>
      <c r="W42" s="80">
        <v>0</v>
      </c>
      <c r="X42" s="80">
        <v>34</v>
      </c>
      <c r="Y42" s="80">
        <v>29</v>
      </c>
      <c r="Z42" s="80">
        <v>5</v>
      </c>
      <c r="AA42" s="80">
        <v>5</v>
      </c>
      <c r="AB42" s="80">
        <v>4</v>
      </c>
      <c r="AC42" s="80">
        <v>1</v>
      </c>
      <c r="AD42" s="80">
        <v>11</v>
      </c>
      <c r="AE42" s="80">
        <v>3</v>
      </c>
      <c r="AF42" s="419" t="s">
        <v>372</v>
      </c>
      <c r="AG42" s="74"/>
    </row>
    <row r="43" spans="1:33" s="39" customFormat="1" ht="15" customHeight="1" x14ac:dyDescent="0.15">
      <c r="A43" s="82" t="s">
        <v>345</v>
      </c>
      <c r="B43" s="62">
        <v>1259</v>
      </c>
      <c r="C43" s="423">
        <v>660</v>
      </c>
      <c r="D43" s="40">
        <v>599</v>
      </c>
      <c r="E43" s="84">
        <v>624</v>
      </c>
      <c r="F43" s="84">
        <v>309</v>
      </c>
      <c r="G43" s="84">
        <v>315</v>
      </c>
      <c r="H43" s="84">
        <v>1</v>
      </c>
      <c r="I43" s="84">
        <v>0</v>
      </c>
      <c r="J43" s="84">
        <v>1</v>
      </c>
      <c r="K43" s="85">
        <v>18</v>
      </c>
      <c r="L43" s="85">
        <v>9</v>
      </c>
      <c r="M43" s="85">
        <v>9</v>
      </c>
      <c r="N43" s="84">
        <v>569</v>
      </c>
      <c r="O43" s="84">
        <v>298</v>
      </c>
      <c r="P43" s="84">
        <v>271</v>
      </c>
      <c r="Q43" s="85">
        <v>0</v>
      </c>
      <c r="R43" s="85">
        <v>0</v>
      </c>
      <c r="S43" s="85">
        <v>0</v>
      </c>
      <c r="T43" s="84">
        <v>12</v>
      </c>
      <c r="U43" s="84">
        <v>12</v>
      </c>
      <c r="V43" s="84">
        <v>0</v>
      </c>
      <c r="W43" s="85">
        <v>0</v>
      </c>
      <c r="X43" s="84">
        <v>31</v>
      </c>
      <c r="Y43" s="84">
        <v>28</v>
      </c>
      <c r="Z43" s="84">
        <v>3</v>
      </c>
      <c r="AA43" s="85">
        <v>5</v>
      </c>
      <c r="AB43" s="85">
        <v>4</v>
      </c>
      <c r="AC43" s="85">
        <v>1</v>
      </c>
      <c r="AD43" s="85">
        <v>11</v>
      </c>
      <c r="AE43" s="30">
        <v>3</v>
      </c>
      <c r="AF43" s="52" t="s">
        <v>345</v>
      </c>
      <c r="AG43" s="74"/>
    </row>
    <row r="44" spans="1:33" s="39" customFormat="1" ht="15" customHeight="1" x14ac:dyDescent="0.15">
      <c r="A44" s="82" t="s">
        <v>344</v>
      </c>
      <c r="B44" s="62">
        <v>81</v>
      </c>
      <c r="C44" s="423">
        <v>47</v>
      </c>
      <c r="D44" s="40">
        <v>34</v>
      </c>
      <c r="E44" s="84">
        <v>40</v>
      </c>
      <c r="F44" s="84">
        <v>24</v>
      </c>
      <c r="G44" s="84">
        <v>16</v>
      </c>
      <c r="H44" s="85">
        <v>0</v>
      </c>
      <c r="I44" s="85">
        <v>0</v>
      </c>
      <c r="J44" s="85">
        <v>0</v>
      </c>
      <c r="K44" s="85">
        <v>1</v>
      </c>
      <c r="L44" s="85">
        <v>1</v>
      </c>
      <c r="M44" s="85">
        <v>0</v>
      </c>
      <c r="N44" s="84">
        <v>26</v>
      </c>
      <c r="O44" s="84">
        <v>19</v>
      </c>
      <c r="P44" s="84">
        <v>7</v>
      </c>
      <c r="Q44" s="85">
        <v>0</v>
      </c>
      <c r="R44" s="85">
        <v>0</v>
      </c>
      <c r="S44" s="85">
        <v>0</v>
      </c>
      <c r="T44" s="84">
        <v>11</v>
      </c>
      <c r="U44" s="84">
        <v>2</v>
      </c>
      <c r="V44" s="84">
        <v>9</v>
      </c>
      <c r="W44" s="85">
        <v>0</v>
      </c>
      <c r="X44" s="84">
        <v>3</v>
      </c>
      <c r="Y44" s="84">
        <v>1</v>
      </c>
      <c r="Z44" s="84">
        <v>2</v>
      </c>
      <c r="AA44" s="85">
        <v>0</v>
      </c>
      <c r="AB44" s="85">
        <v>0</v>
      </c>
      <c r="AC44" s="85">
        <v>0</v>
      </c>
      <c r="AD44" s="85">
        <v>0</v>
      </c>
      <c r="AE44" s="85">
        <v>0</v>
      </c>
      <c r="AF44" s="52" t="s">
        <v>344</v>
      </c>
      <c r="AG44" s="74"/>
    </row>
    <row r="45" spans="1:33" s="39" customFormat="1" ht="20.149999999999999" customHeight="1" x14ac:dyDescent="0.15">
      <c r="A45" s="40" t="s">
        <v>371</v>
      </c>
      <c r="B45" s="62">
        <v>1225</v>
      </c>
      <c r="C45" s="423">
        <v>653</v>
      </c>
      <c r="D45" s="423">
        <v>572</v>
      </c>
      <c r="E45" s="421">
        <v>617</v>
      </c>
      <c r="F45" s="421">
        <v>303</v>
      </c>
      <c r="G45" s="421">
        <v>314</v>
      </c>
      <c r="H45" s="421">
        <v>1</v>
      </c>
      <c r="I45" s="421">
        <v>0</v>
      </c>
      <c r="J45" s="421">
        <v>1</v>
      </c>
      <c r="K45" s="421">
        <v>18</v>
      </c>
      <c r="L45" s="421">
        <v>9</v>
      </c>
      <c r="M45" s="421">
        <v>9</v>
      </c>
      <c r="N45" s="421">
        <v>529</v>
      </c>
      <c r="O45" s="421">
        <v>295</v>
      </c>
      <c r="P45" s="421">
        <v>234</v>
      </c>
      <c r="Q45" s="421">
        <v>0</v>
      </c>
      <c r="R45" s="421">
        <v>0</v>
      </c>
      <c r="S45" s="421">
        <v>0</v>
      </c>
      <c r="T45" s="421">
        <v>23</v>
      </c>
      <c r="U45" s="421">
        <v>14</v>
      </c>
      <c r="V45" s="421">
        <v>9</v>
      </c>
      <c r="W45" s="421">
        <v>0</v>
      </c>
      <c r="X45" s="421">
        <v>33</v>
      </c>
      <c r="Y45" s="421">
        <v>28</v>
      </c>
      <c r="Z45" s="421">
        <v>5</v>
      </c>
      <c r="AA45" s="421">
        <v>5</v>
      </c>
      <c r="AB45" s="421">
        <v>4</v>
      </c>
      <c r="AC45" s="421">
        <v>1</v>
      </c>
      <c r="AD45" s="421">
        <v>11</v>
      </c>
      <c r="AE45" s="421">
        <v>2</v>
      </c>
      <c r="AF45" s="79" t="s">
        <v>371</v>
      </c>
      <c r="AG45" s="74"/>
    </row>
    <row r="46" spans="1:33" s="39" customFormat="1" ht="15" customHeight="1" x14ac:dyDescent="0.15">
      <c r="A46" s="82" t="s">
        <v>345</v>
      </c>
      <c r="B46" s="62">
        <v>1160</v>
      </c>
      <c r="C46" s="423">
        <v>615</v>
      </c>
      <c r="D46" s="40">
        <v>545</v>
      </c>
      <c r="E46" s="85">
        <v>585</v>
      </c>
      <c r="F46" s="85">
        <v>284</v>
      </c>
      <c r="G46" s="85">
        <v>301</v>
      </c>
      <c r="H46" s="85">
        <v>1</v>
      </c>
      <c r="I46" s="85">
        <v>0</v>
      </c>
      <c r="J46" s="85">
        <v>1</v>
      </c>
      <c r="K46" s="85">
        <v>18</v>
      </c>
      <c r="L46" s="85">
        <v>9</v>
      </c>
      <c r="M46" s="85">
        <v>9</v>
      </c>
      <c r="N46" s="85">
        <v>509</v>
      </c>
      <c r="O46" s="85">
        <v>278</v>
      </c>
      <c r="P46" s="85">
        <v>231</v>
      </c>
      <c r="Q46" s="85">
        <v>0</v>
      </c>
      <c r="R46" s="85">
        <v>0</v>
      </c>
      <c r="S46" s="85">
        <v>0</v>
      </c>
      <c r="T46" s="85">
        <v>12</v>
      </c>
      <c r="U46" s="85">
        <v>12</v>
      </c>
      <c r="V46" s="85">
        <v>0</v>
      </c>
      <c r="W46" s="85">
        <v>0</v>
      </c>
      <c r="X46" s="85">
        <v>31</v>
      </c>
      <c r="Y46" s="85">
        <v>28</v>
      </c>
      <c r="Z46" s="85">
        <v>3</v>
      </c>
      <c r="AA46" s="85">
        <v>5</v>
      </c>
      <c r="AB46" s="85">
        <v>4</v>
      </c>
      <c r="AC46" s="85">
        <v>1</v>
      </c>
      <c r="AD46" s="85">
        <v>11</v>
      </c>
      <c r="AE46" s="85">
        <v>2</v>
      </c>
      <c r="AF46" s="52" t="s">
        <v>345</v>
      </c>
      <c r="AG46" s="74"/>
    </row>
    <row r="47" spans="1:33" s="39" customFormat="1" ht="15" customHeight="1" x14ac:dyDescent="0.15">
      <c r="A47" s="82" t="s">
        <v>344</v>
      </c>
      <c r="B47" s="62">
        <v>65</v>
      </c>
      <c r="C47" s="423">
        <v>38</v>
      </c>
      <c r="D47" s="40">
        <v>27</v>
      </c>
      <c r="E47" s="85">
        <v>32</v>
      </c>
      <c r="F47" s="85">
        <v>19</v>
      </c>
      <c r="G47" s="85">
        <v>13</v>
      </c>
      <c r="H47" s="85">
        <v>0</v>
      </c>
      <c r="I47" s="85">
        <v>0</v>
      </c>
      <c r="J47" s="85">
        <v>0</v>
      </c>
      <c r="K47" s="85">
        <v>0</v>
      </c>
      <c r="L47" s="85">
        <v>0</v>
      </c>
      <c r="M47" s="85">
        <v>0</v>
      </c>
      <c r="N47" s="85">
        <v>20</v>
      </c>
      <c r="O47" s="85">
        <v>17</v>
      </c>
      <c r="P47" s="85">
        <v>3</v>
      </c>
      <c r="Q47" s="85">
        <v>0</v>
      </c>
      <c r="R47" s="85">
        <v>0</v>
      </c>
      <c r="S47" s="85">
        <v>0</v>
      </c>
      <c r="T47" s="85">
        <v>11</v>
      </c>
      <c r="U47" s="85">
        <v>2</v>
      </c>
      <c r="V47" s="85">
        <v>9</v>
      </c>
      <c r="W47" s="85">
        <v>0</v>
      </c>
      <c r="X47" s="85">
        <v>2</v>
      </c>
      <c r="Y47" s="85">
        <v>0</v>
      </c>
      <c r="Z47" s="85">
        <v>2</v>
      </c>
      <c r="AA47" s="85">
        <v>0</v>
      </c>
      <c r="AB47" s="85">
        <v>0</v>
      </c>
      <c r="AC47" s="85">
        <v>0</v>
      </c>
      <c r="AD47" s="85">
        <v>0</v>
      </c>
      <c r="AE47" s="85">
        <v>0</v>
      </c>
      <c r="AF47" s="52" t="s">
        <v>344</v>
      </c>
      <c r="AG47" s="74"/>
    </row>
    <row r="48" spans="1:33" s="39" customFormat="1" ht="20.149999999999999" customHeight="1" x14ac:dyDescent="0.15">
      <c r="A48" s="40" t="s">
        <v>370</v>
      </c>
      <c r="B48" s="62">
        <v>115</v>
      </c>
      <c r="C48" s="423">
        <v>54</v>
      </c>
      <c r="D48" s="423">
        <v>61</v>
      </c>
      <c r="E48" s="421">
        <v>47</v>
      </c>
      <c r="F48" s="421">
        <v>30</v>
      </c>
      <c r="G48" s="421">
        <v>17</v>
      </c>
      <c r="H48" s="421">
        <v>0</v>
      </c>
      <c r="I48" s="421">
        <v>0</v>
      </c>
      <c r="J48" s="421">
        <v>0</v>
      </c>
      <c r="K48" s="421">
        <v>1</v>
      </c>
      <c r="L48" s="421">
        <v>1</v>
      </c>
      <c r="M48" s="421">
        <v>0</v>
      </c>
      <c r="N48" s="421">
        <v>66</v>
      </c>
      <c r="O48" s="421">
        <v>22</v>
      </c>
      <c r="P48" s="421">
        <v>44</v>
      </c>
      <c r="Q48" s="421">
        <v>0</v>
      </c>
      <c r="R48" s="421">
        <v>0</v>
      </c>
      <c r="S48" s="421">
        <v>0</v>
      </c>
      <c r="T48" s="421">
        <v>0</v>
      </c>
      <c r="U48" s="421">
        <v>0</v>
      </c>
      <c r="V48" s="421">
        <v>0</v>
      </c>
      <c r="W48" s="421">
        <v>0</v>
      </c>
      <c r="X48" s="421">
        <v>1</v>
      </c>
      <c r="Y48" s="421">
        <v>1</v>
      </c>
      <c r="Z48" s="421">
        <v>0</v>
      </c>
      <c r="AA48" s="421">
        <v>0</v>
      </c>
      <c r="AB48" s="421">
        <v>0</v>
      </c>
      <c r="AC48" s="421">
        <v>0</v>
      </c>
      <c r="AD48" s="421">
        <v>0</v>
      </c>
      <c r="AE48" s="421">
        <v>1</v>
      </c>
      <c r="AF48" s="79" t="s">
        <v>370</v>
      </c>
      <c r="AG48" s="74"/>
    </row>
    <row r="49" spans="1:33" s="39" customFormat="1" ht="15" customHeight="1" x14ac:dyDescent="0.15">
      <c r="A49" s="82" t="s">
        <v>345</v>
      </c>
      <c r="B49" s="62">
        <v>99</v>
      </c>
      <c r="C49" s="423">
        <v>45</v>
      </c>
      <c r="D49" s="40">
        <v>54</v>
      </c>
      <c r="E49" s="85">
        <v>39</v>
      </c>
      <c r="F49" s="85">
        <v>25</v>
      </c>
      <c r="G49" s="85">
        <v>14</v>
      </c>
      <c r="H49" s="85">
        <v>0</v>
      </c>
      <c r="I49" s="85">
        <v>0</v>
      </c>
      <c r="J49" s="85">
        <v>0</v>
      </c>
      <c r="K49" s="85">
        <v>0</v>
      </c>
      <c r="L49" s="85">
        <v>0</v>
      </c>
      <c r="M49" s="85">
        <v>0</v>
      </c>
      <c r="N49" s="85">
        <v>60</v>
      </c>
      <c r="O49" s="85">
        <v>20</v>
      </c>
      <c r="P49" s="85">
        <v>40</v>
      </c>
      <c r="Q49" s="85">
        <v>0</v>
      </c>
      <c r="R49" s="85">
        <v>0</v>
      </c>
      <c r="S49" s="85">
        <v>0</v>
      </c>
      <c r="T49" s="85">
        <v>0</v>
      </c>
      <c r="U49" s="85">
        <v>0</v>
      </c>
      <c r="V49" s="85">
        <v>0</v>
      </c>
      <c r="W49" s="85">
        <v>0</v>
      </c>
      <c r="X49" s="85">
        <v>0</v>
      </c>
      <c r="Y49" s="85">
        <v>0</v>
      </c>
      <c r="Z49" s="85">
        <v>0</v>
      </c>
      <c r="AA49" s="85">
        <v>0</v>
      </c>
      <c r="AB49" s="85">
        <v>0</v>
      </c>
      <c r="AC49" s="85">
        <v>0</v>
      </c>
      <c r="AD49" s="85">
        <v>0</v>
      </c>
      <c r="AE49" s="85">
        <v>1</v>
      </c>
      <c r="AF49" s="52" t="s">
        <v>345</v>
      </c>
      <c r="AG49" s="74"/>
    </row>
    <row r="50" spans="1:33" s="39" customFormat="1" ht="15" customHeight="1" x14ac:dyDescent="0.15">
      <c r="A50" s="82" t="s">
        <v>344</v>
      </c>
      <c r="B50" s="62">
        <v>16</v>
      </c>
      <c r="C50" s="423">
        <v>9</v>
      </c>
      <c r="D50" s="40">
        <v>7</v>
      </c>
      <c r="E50" s="85">
        <v>8</v>
      </c>
      <c r="F50" s="85">
        <v>5</v>
      </c>
      <c r="G50" s="85">
        <v>3</v>
      </c>
      <c r="H50" s="85">
        <v>0</v>
      </c>
      <c r="I50" s="85">
        <v>0</v>
      </c>
      <c r="J50" s="85">
        <v>0</v>
      </c>
      <c r="K50" s="85">
        <v>1</v>
      </c>
      <c r="L50" s="85">
        <v>1</v>
      </c>
      <c r="M50" s="85">
        <v>0</v>
      </c>
      <c r="N50" s="85">
        <v>6</v>
      </c>
      <c r="O50" s="85">
        <v>2</v>
      </c>
      <c r="P50" s="85">
        <v>4</v>
      </c>
      <c r="Q50" s="85">
        <v>0</v>
      </c>
      <c r="R50" s="85">
        <v>0</v>
      </c>
      <c r="S50" s="85">
        <v>0</v>
      </c>
      <c r="T50" s="85">
        <v>0</v>
      </c>
      <c r="U50" s="85">
        <v>0</v>
      </c>
      <c r="V50" s="85">
        <v>0</v>
      </c>
      <c r="W50" s="85">
        <v>0</v>
      </c>
      <c r="X50" s="85">
        <v>1</v>
      </c>
      <c r="Y50" s="85">
        <v>1</v>
      </c>
      <c r="Z50" s="85">
        <v>0</v>
      </c>
      <c r="AA50" s="85">
        <v>0</v>
      </c>
      <c r="AB50" s="85">
        <v>0</v>
      </c>
      <c r="AC50" s="85">
        <v>0</v>
      </c>
      <c r="AD50" s="85">
        <v>0</v>
      </c>
      <c r="AE50" s="85">
        <v>0</v>
      </c>
      <c r="AF50" s="52" t="s">
        <v>344</v>
      </c>
      <c r="AG50" s="74"/>
    </row>
    <row r="51" spans="1:33" s="39" customFormat="1" ht="20.149999999999999" customHeight="1" x14ac:dyDescent="0.15">
      <c r="A51" s="71" t="s">
        <v>369</v>
      </c>
      <c r="B51" s="72">
        <v>455</v>
      </c>
      <c r="C51" s="80">
        <v>218</v>
      </c>
      <c r="D51" s="80">
        <v>237</v>
      </c>
      <c r="E51" s="87">
        <v>0</v>
      </c>
      <c r="F51" s="87">
        <v>0</v>
      </c>
      <c r="G51" s="87">
        <v>0</v>
      </c>
      <c r="H51" s="87">
        <v>0</v>
      </c>
      <c r="I51" s="87">
        <v>0</v>
      </c>
      <c r="J51" s="87">
        <v>0</v>
      </c>
      <c r="K51" s="87">
        <v>376</v>
      </c>
      <c r="L51" s="87">
        <v>183</v>
      </c>
      <c r="M51" s="87">
        <v>193</v>
      </c>
      <c r="N51" s="87">
        <v>19</v>
      </c>
      <c r="O51" s="87">
        <v>4</v>
      </c>
      <c r="P51" s="87">
        <v>15</v>
      </c>
      <c r="Q51" s="87">
        <v>17</v>
      </c>
      <c r="R51" s="87">
        <v>2</v>
      </c>
      <c r="S51" s="87">
        <v>15</v>
      </c>
      <c r="T51" s="87">
        <v>5</v>
      </c>
      <c r="U51" s="87">
        <v>4</v>
      </c>
      <c r="V51" s="87">
        <v>1</v>
      </c>
      <c r="W51" s="87">
        <v>2</v>
      </c>
      <c r="X51" s="87">
        <v>21</v>
      </c>
      <c r="Y51" s="87">
        <v>16</v>
      </c>
      <c r="Z51" s="87">
        <v>5</v>
      </c>
      <c r="AA51" s="87">
        <v>15</v>
      </c>
      <c r="AB51" s="87">
        <v>9</v>
      </c>
      <c r="AC51" s="87">
        <v>6</v>
      </c>
      <c r="AD51" s="87">
        <v>7</v>
      </c>
      <c r="AE51" s="87">
        <v>1</v>
      </c>
      <c r="AF51" s="419" t="s">
        <v>369</v>
      </c>
      <c r="AG51" s="74"/>
    </row>
    <row r="52" spans="1:33" s="39" customFormat="1" ht="15" customHeight="1" x14ac:dyDescent="0.15">
      <c r="A52" s="82" t="s">
        <v>345</v>
      </c>
      <c r="B52" s="62">
        <v>452</v>
      </c>
      <c r="C52" s="40">
        <v>216</v>
      </c>
      <c r="D52" s="40">
        <v>236</v>
      </c>
      <c r="E52" s="85">
        <v>0</v>
      </c>
      <c r="F52" s="85">
        <v>0</v>
      </c>
      <c r="G52" s="85">
        <v>0</v>
      </c>
      <c r="H52" s="85">
        <v>0</v>
      </c>
      <c r="I52" s="85">
        <v>0</v>
      </c>
      <c r="J52" s="85">
        <v>0</v>
      </c>
      <c r="K52" s="85">
        <v>375</v>
      </c>
      <c r="L52" s="85">
        <v>182</v>
      </c>
      <c r="M52" s="85">
        <v>193</v>
      </c>
      <c r="N52" s="85">
        <v>19</v>
      </c>
      <c r="O52" s="85">
        <v>4</v>
      </c>
      <c r="P52" s="85">
        <v>15</v>
      </c>
      <c r="Q52" s="85">
        <v>16</v>
      </c>
      <c r="R52" s="85">
        <v>2</v>
      </c>
      <c r="S52" s="85">
        <v>14</v>
      </c>
      <c r="T52" s="85">
        <v>5</v>
      </c>
      <c r="U52" s="85">
        <v>4</v>
      </c>
      <c r="V52" s="85">
        <v>1</v>
      </c>
      <c r="W52" s="85">
        <v>2</v>
      </c>
      <c r="X52" s="85">
        <v>20</v>
      </c>
      <c r="Y52" s="85">
        <v>15</v>
      </c>
      <c r="Z52" s="85">
        <v>5</v>
      </c>
      <c r="AA52" s="85">
        <v>15</v>
      </c>
      <c r="AB52" s="85">
        <v>9</v>
      </c>
      <c r="AC52" s="85">
        <v>6</v>
      </c>
      <c r="AD52" s="85">
        <v>7</v>
      </c>
      <c r="AE52" s="85">
        <v>1</v>
      </c>
      <c r="AF52" s="52" t="s">
        <v>345</v>
      </c>
      <c r="AG52" s="74"/>
    </row>
    <row r="53" spans="1:33" s="39" customFormat="1" ht="15" customHeight="1" thickBot="1" x14ac:dyDescent="0.2">
      <c r="A53" s="88" t="s">
        <v>344</v>
      </c>
      <c r="B53" s="114">
        <v>3</v>
      </c>
      <c r="C53" s="115">
        <v>2</v>
      </c>
      <c r="D53" s="115">
        <v>1</v>
      </c>
      <c r="E53" s="33">
        <v>0</v>
      </c>
      <c r="F53" s="33">
        <v>0</v>
      </c>
      <c r="G53" s="33">
        <v>0</v>
      </c>
      <c r="H53" s="33">
        <v>0</v>
      </c>
      <c r="I53" s="33">
        <v>0</v>
      </c>
      <c r="J53" s="33">
        <v>0</v>
      </c>
      <c r="K53" s="33">
        <v>1</v>
      </c>
      <c r="L53" s="33">
        <v>1</v>
      </c>
      <c r="M53" s="33">
        <v>0</v>
      </c>
      <c r="N53" s="33">
        <v>0</v>
      </c>
      <c r="O53" s="33">
        <v>0</v>
      </c>
      <c r="P53" s="33">
        <v>0</v>
      </c>
      <c r="Q53" s="33">
        <v>1</v>
      </c>
      <c r="R53" s="33">
        <v>0</v>
      </c>
      <c r="S53" s="33">
        <v>1</v>
      </c>
      <c r="T53" s="33">
        <v>0</v>
      </c>
      <c r="U53" s="33">
        <v>0</v>
      </c>
      <c r="V53" s="33">
        <v>0</v>
      </c>
      <c r="W53" s="33">
        <v>0</v>
      </c>
      <c r="X53" s="33">
        <v>1</v>
      </c>
      <c r="Y53" s="33">
        <v>1</v>
      </c>
      <c r="Z53" s="33">
        <v>0</v>
      </c>
      <c r="AA53" s="33">
        <v>0</v>
      </c>
      <c r="AB53" s="33">
        <v>0</v>
      </c>
      <c r="AC53" s="33">
        <v>0</v>
      </c>
      <c r="AD53" s="33">
        <v>0</v>
      </c>
      <c r="AE53" s="33">
        <v>0</v>
      </c>
      <c r="AF53" s="89" t="s">
        <v>344</v>
      </c>
      <c r="AG53" s="42"/>
    </row>
    <row r="54" spans="1:33" s="39" customFormat="1" x14ac:dyDescent="0.15"/>
    <row r="55" spans="1:33" s="39" customFormat="1" x14ac:dyDescent="0.15"/>
    <row r="56" spans="1:33" s="39" customFormat="1" x14ac:dyDescent="0.15"/>
    <row r="57" spans="1:33" s="39" customFormat="1" x14ac:dyDescent="0.15"/>
  </sheetData>
  <mergeCells count="19">
    <mergeCell ref="N32:P32"/>
    <mergeCell ref="AD32:AD33"/>
    <mergeCell ref="W31:W32"/>
    <mergeCell ref="AB4:AC5"/>
    <mergeCell ref="Y4:AA4"/>
    <mergeCell ref="W5:X5"/>
    <mergeCell ref="AD31:AE31"/>
    <mergeCell ref="AD8:AE8"/>
    <mergeCell ref="X32:Z32"/>
    <mergeCell ref="AA32:AC32"/>
    <mergeCell ref="Q5:R5"/>
    <mergeCell ref="U5:V5"/>
    <mergeCell ref="S5:T5"/>
    <mergeCell ref="O5:P5"/>
    <mergeCell ref="E5:F5"/>
    <mergeCell ref="G5:H5"/>
    <mergeCell ref="I5:J5"/>
    <mergeCell ref="K5:L5"/>
    <mergeCell ref="M5:N5"/>
  </mergeCells>
  <phoneticPr fontId="2"/>
  <pageMargins left="0.78740157480314965" right="0.59055118110236227" top="0.39370078740157483" bottom="0.39370078740157483" header="0.51181102362204722" footer="0.39370078740157483"/>
  <pageSetup paperSize="9" scale="93" firstPageNumber="42" fitToWidth="2" orientation="portrait" useFirstPageNumber="1" r:id="rId1"/>
  <headerFooter scaleWithDoc="0" alignWithMargins="0">
    <oddFooter>&amp;C－&amp;P－</odd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AE80-912C-4624-9DD6-D53C7787964A}">
  <sheetPr syncVertical="1" syncRef="B6" transitionEvaluation="1" codeName="Sheet21">
    <pageSetUpPr fitToPage="1"/>
  </sheetPr>
  <dimension ref="A1:K49"/>
  <sheetViews>
    <sheetView showGridLines="0" showZeros="0" view="pageBreakPreview" zoomScale="115" zoomScaleNormal="100" zoomScaleSheetLayoutView="115" workbookViewId="0">
      <pane xSplit="1" ySplit="5" topLeftCell="B6" activePane="bottomRight" state="frozen"/>
      <selection pane="topRight"/>
      <selection pane="bottomLeft"/>
      <selection pane="bottomRight"/>
    </sheetView>
  </sheetViews>
  <sheetFormatPr defaultColWidth="14.1796875" defaultRowHeight="11.5" x14ac:dyDescent="0.15"/>
  <cols>
    <col min="1" max="1" width="12.1796875" style="448" customWidth="1"/>
    <col min="2" max="10" width="8.90625" style="448" customWidth="1"/>
    <col min="11" max="16384" width="14.1796875" style="448"/>
  </cols>
  <sheetData>
    <row r="1" spans="1:11" s="245" customFormat="1" x14ac:dyDescent="0.15">
      <c r="A1" s="270" t="s">
        <v>417</v>
      </c>
    </row>
    <row r="2" spans="1:11" s="245" customFormat="1" x14ac:dyDescent="0.15"/>
    <row r="3" spans="1:11" s="245" customFormat="1" ht="15" customHeight="1" thickBot="1" x14ac:dyDescent="0.2">
      <c r="A3" s="1038" t="s">
        <v>814</v>
      </c>
      <c r="B3" s="244"/>
      <c r="C3" s="244"/>
      <c r="D3" s="244"/>
      <c r="E3" s="244"/>
      <c r="F3" s="244"/>
      <c r="G3" s="244"/>
      <c r="H3" s="244"/>
      <c r="I3" s="244"/>
      <c r="J3" s="244"/>
    </row>
    <row r="4" spans="1:11" s="245" customFormat="1" ht="15" customHeight="1" x14ac:dyDescent="0.15">
      <c r="A4" s="1381" t="s">
        <v>338</v>
      </c>
      <c r="B4" s="1381" t="s">
        <v>813</v>
      </c>
      <c r="C4" s="1039"/>
      <c r="D4" s="1040" t="s">
        <v>812</v>
      </c>
      <c r="E4" s="1041"/>
      <c r="F4" s="250"/>
      <c r="G4" s="250"/>
      <c r="H4" s="251" t="s">
        <v>811</v>
      </c>
      <c r="I4" s="250"/>
      <c r="J4" s="250"/>
    </row>
    <row r="5" spans="1:11" s="245" customFormat="1" ht="39.9" customHeight="1" x14ac:dyDescent="0.15">
      <c r="A5" s="1382" t="s">
        <v>147</v>
      </c>
      <c r="B5" s="1382"/>
      <c r="C5" s="1042" t="s">
        <v>0</v>
      </c>
      <c r="D5" s="1043" t="s">
        <v>353</v>
      </c>
      <c r="E5" s="1043" t="s">
        <v>352</v>
      </c>
      <c r="F5" s="1042" t="s">
        <v>209</v>
      </c>
      <c r="G5" s="1043" t="s">
        <v>353</v>
      </c>
      <c r="H5" s="1043" t="s">
        <v>352</v>
      </c>
      <c r="I5" s="1044" t="s">
        <v>810</v>
      </c>
      <c r="J5" s="1045" t="s">
        <v>809</v>
      </c>
    </row>
    <row r="6" spans="1:11" s="1048" customFormat="1" ht="15" customHeight="1" x14ac:dyDescent="0.15">
      <c r="A6" s="1046" t="s">
        <v>791</v>
      </c>
      <c r="B6" s="1047">
        <v>66657</v>
      </c>
      <c r="C6" s="1047">
        <v>157789</v>
      </c>
      <c r="D6" s="1047">
        <v>82147</v>
      </c>
      <c r="E6" s="1047">
        <v>75642</v>
      </c>
      <c r="F6" s="1047">
        <v>62077</v>
      </c>
      <c r="G6" s="1047">
        <v>31607</v>
      </c>
      <c r="H6" s="1047">
        <v>30470</v>
      </c>
      <c r="I6" s="1047">
        <v>666</v>
      </c>
      <c r="J6" s="1047">
        <v>194</v>
      </c>
    </row>
    <row r="7" spans="1:11" s="245" customFormat="1" ht="15" customHeight="1" x14ac:dyDescent="0.15">
      <c r="A7" s="37" t="s">
        <v>790</v>
      </c>
      <c r="B7" s="263">
        <v>66447</v>
      </c>
      <c r="C7" s="263">
        <v>157192</v>
      </c>
      <c r="D7" s="263">
        <v>81243</v>
      </c>
      <c r="E7" s="263">
        <v>75949</v>
      </c>
      <c r="F7" s="263">
        <v>61661</v>
      </c>
      <c r="G7" s="263">
        <v>31246</v>
      </c>
      <c r="H7" s="263">
        <v>30415</v>
      </c>
      <c r="I7" s="263">
        <v>736</v>
      </c>
      <c r="J7" s="263">
        <v>186</v>
      </c>
    </row>
    <row r="8" spans="1:11" s="245" customFormat="1" x14ac:dyDescent="0.15">
      <c r="A8" s="37" t="s">
        <v>205</v>
      </c>
      <c r="B8" s="1048"/>
      <c r="C8" s="1048"/>
      <c r="D8" s="1048"/>
      <c r="E8" s="1048"/>
      <c r="F8" s="1048"/>
      <c r="G8" s="1048"/>
      <c r="H8" s="1048"/>
      <c r="I8" s="1048"/>
      <c r="J8" s="1048"/>
    </row>
    <row r="9" spans="1:11" s="245" customFormat="1" ht="15" customHeight="1" x14ac:dyDescent="0.15">
      <c r="A9" s="37" t="s">
        <v>367</v>
      </c>
      <c r="B9" s="263">
        <v>64427</v>
      </c>
      <c r="C9" s="263">
        <v>155256</v>
      </c>
      <c r="D9" s="263">
        <v>80181</v>
      </c>
      <c r="E9" s="263">
        <v>75075</v>
      </c>
      <c r="F9" s="263">
        <v>60053</v>
      </c>
      <c r="G9" s="263">
        <v>30375</v>
      </c>
      <c r="H9" s="263">
        <v>29678</v>
      </c>
      <c r="I9" s="263">
        <v>715</v>
      </c>
      <c r="J9" s="263">
        <v>32</v>
      </c>
    </row>
    <row r="10" spans="1:11" s="245" customFormat="1" ht="15" customHeight="1" x14ac:dyDescent="0.15">
      <c r="A10" s="37" t="s">
        <v>398</v>
      </c>
      <c r="B10" s="263">
        <v>2020</v>
      </c>
      <c r="C10" s="263">
        <v>1936</v>
      </c>
      <c r="D10" s="263">
        <v>1062</v>
      </c>
      <c r="E10" s="263">
        <v>874</v>
      </c>
      <c r="F10" s="263">
        <v>1608</v>
      </c>
      <c r="G10" s="263">
        <v>871</v>
      </c>
      <c r="H10" s="263">
        <v>737</v>
      </c>
      <c r="I10" s="263">
        <v>21</v>
      </c>
      <c r="J10" s="263">
        <v>154</v>
      </c>
      <c r="K10" s="1048"/>
    </row>
    <row r="11" spans="1:11" s="245" customFormat="1" x14ac:dyDescent="0.15">
      <c r="A11" s="1145"/>
      <c r="B11" s="263"/>
      <c r="C11" s="259"/>
      <c r="D11" s="259"/>
      <c r="E11" s="259"/>
      <c r="F11" s="259"/>
      <c r="G11" s="259"/>
      <c r="H11" s="259"/>
      <c r="I11" s="259"/>
      <c r="J11" s="259"/>
      <c r="K11" s="1048"/>
    </row>
    <row r="12" spans="1:11" s="245" customFormat="1" ht="15" customHeight="1" x14ac:dyDescent="0.15">
      <c r="A12" s="1145" t="s">
        <v>366</v>
      </c>
      <c r="B12" s="1146">
        <v>240</v>
      </c>
      <c r="C12" s="1146">
        <v>313</v>
      </c>
      <c r="D12" s="1146">
        <v>130</v>
      </c>
      <c r="E12" s="1146">
        <v>183</v>
      </c>
      <c r="F12" s="1146">
        <v>239</v>
      </c>
      <c r="G12" s="1146">
        <v>100</v>
      </c>
      <c r="H12" s="1146">
        <v>139</v>
      </c>
      <c r="I12" s="1146">
        <v>3</v>
      </c>
      <c r="J12" s="1146">
        <v>0</v>
      </c>
    </row>
    <row r="13" spans="1:11" s="245" customFormat="1" x14ac:dyDescent="0.15">
      <c r="A13" s="1147" t="s">
        <v>365</v>
      </c>
      <c r="B13" s="1047"/>
      <c r="C13" s="258"/>
      <c r="D13" s="258"/>
      <c r="E13" s="258"/>
      <c r="F13" s="258"/>
      <c r="G13" s="258"/>
      <c r="H13" s="258"/>
      <c r="I13" s="258"/>
      <c r="J13" s="258"/>
    </row>
    <row r="14" spans="1:11" s="245" customFormat="1" ht="20.149999999999999" customHeight="1" x14ac:dyDescent="0.15">
      <c r="A14" s="1145" t="s">
        <v>397</v>
      </c>
      <c r="B14" s="263">
        <v>43700</v>
      </c>
      <c r="C14" s="263">
        <v>74795</v>
      </c>
      <c r="D14" s="263">
        <v>38843</v>
      </c>
      <c r="E14" s="263">
        <v>35952</v>
      </c>
      <c r="F14" s="263">
        <v>41280</v>
      </c>
      <c r="G14" s="263">
        <v>21299</v>
      </c>
      <c r="H14" s="263">
        <v>19981</v>
      </c>
      <c r="I14" s="263">
        <v>140</v>
      </c>
      <c r="J14" s="263">
        <v>178</v>
      </c>
    </row>
    <row r="15" spans="1:11" s="245" customFormat="1" ht="15" customHeight="1" x14ac:dyDescent="0.15">
      <c r="A15" s="1147" t="s">
        <v>367</v>
      </c>
      <c r="B15" s="1148">
        <v>41680</v>
      </c>
      <c r="C15" s="1148">
        <v>72859</v>
      </c>
      <c r="D15" s="1148">
        <v>37781</v>
      </c>
      <c r="E15" s="1148">
        <v>35078</v>
      </c>
      <c r="F15" s="1148">
        <v>39672</v>
      </c>
      <c r="G15" s="1148">
        <v>20428</v>
      </c>
      <c r="H15" s="1148">
        <v>19244</v>
      </c>
      <c r="I15" s="1148">
        <v>119</v>
      </c>
      <c r="J15" s="1148">
        <v>24</v>
      </c>
    </row>
    <row r="16" spans="1:11" s="245" customFormat="1" ht="15" customHeight="1" x14ac:dyDescent="0.15">
      <c r="A16" s="1147" t="s">
        <v>398</v>
      </c>
      <c r="B16" s="1148">
        <v>2020</v>
      </c>
      <c r="C16" s="1148">
        <v>1936</v>
      </c>
      <c r="D16" s="1148">
        <v>1062</v>
      </c>
      <c r="E16" s="1148">
        <v>874</v>
      </c>
      <c r="F16" s="1148">
        <v>1608</v>
      </c>
      <c r="G16" s="1148">
        <v>871</v>
      </c>
      <c r="H16" s="1148">
        <v>737</v>
      </c>
      <c r="I16" s="1148">
        <v>21</v>
      </c>
      <c r="J16" s="1148">
        <v>154</v>
      </c>
    </row>
    <row r="17" spans="1:10" s="245" customFormat="1" ht="20.149999999999999" customHeight="1" x14ac:dyDescent="0.15">
      <c r="A17" s="1046" t="s">
        <v>808</v>
      </c>
      <c r="B17" s="1047">
        <v>39260</v>
      </c>
      <c r="C17" s="1047">
        <v>65919</v>
      </c>
      <c r="D17" s="1047">
        <v>34900</v>
      </c>
      <c r="E17" s="1047">
        <v>31019</v>
      </c>
      <c r="F17" s="1047">
        <v>36839</v>
      </c>
      <c r="G17" s="1047">
        <v>19318</v>
      </c>
      <c r="H17" s="1047">
        <v>17521</v>
      </c>
      <c r="I17" s="1047">
        <v>113</v>
      </c>
      <c r="J17" s="1047">
        <v>123</v>
      </c>
    </row>
    <row r="18" spans="1:10" s="245" customFormat="1" ht="18" customHeight="1" x14ac:dyDescent="0.15">
      <c r="A18" s="1147" t="s">
        <v>367</v>
      </c>
      <c r="B18" s="1149">
        <v>37800</v>
      </c>
      <c r="C18" s="1149">
        <v>64651</v>
      </c>
      <c r="D18" s="1149">
        <v>34169</v>
      </c>
      <c r="E18" s="1149">
        <v>30482</v>
      </c>
      <c r="F18" s="1149">
        <v>35733</v>
      </c>
      <c r="G18" s="1149">
        <v>18688</v>
      </c>
      <c r="H18" s="1149">
        <v>17045</v>
      </c>
      <c r="I18" s="1149">
        <v>97</v>
      </c>
      <c r="J18" s="1149">
        <v>23</v>
      </c>
    </row>
    <row r="19" spans="1:10" s="245" customFormat="1" ht="15" customHeight="1" x14ac:dyDescent="0.15">
      <c r="A19" s="1147" t="s">
        <v>796</v>
      </c>
      <c r="B19" s="1149">
        <v>25400</v>
      </c>
      <c r="C19" s="1150">
        <v>46722</v>
      </c>
      <c r="D19" s="1150">
        <v>24586</v>
      </c>
      <c r="E19" s="1150">
        <v>22136</v>
      </c>
      <c r="F19" s="1149">
        <v>24313</v>
      </c>
      <c r="G19" s="1150">
        <v>12769</v>
      </c>
      <c r="H19" s="1150">
        <v>11544</v>
      </c>
      <c r="I19" s="1150">
        <v>60</v>
      </c>
      <c r="J19" s="1150">
        <v>13</v>
      </c>
    </row>
    <row r="20" spans="1:10" s="245" customFormat="1" ht="15" customHeight="1" x14ac:dyDescent="0.15">
      <c r="A20" s="1147" t="s">
        <v>807</v>
      </c>
      <c r="B20" s="1149">
        <v>1120</v>
      </c>
      <c r="C20" s="1150">
        <v>1428</v>
      </c>
      <c r="D20" s="1151">
        <v>788</v>
      </c>
      <c r="E20" s="1151">
        <v>640</v>
      </c>
      <c r="F20" s="1149">
        <v>972</v>
      </c>
      <c r="G20" s="1151">
        <v>516</v>
      </c>
      <c r="H20" s="1151">
        <v>456</v>
      </c>
      <c r="I20" s="1151">
        <v>4</v>
      </c>
      <c r="J20" s="1151">
        <v>1</v>
      </c>
    </row>
    <row r="21" spans="1:10" s="245" customFormat="1" ht="15" customHeight="1" x14ac:dyDescent="0.15">
      <c r="A21" s="1147" t="s">
        <v>795</v>
      </c>
      <c r="B21" s="1149">
        <v>3720</v>
      </c>
      <c r="C21" s="1150">
        <v>5433</v>
      </c>
      <c r="D21" s="1149">
        <v>4831</v>
      </c>
      <c r="E21" s="1149">
        <v>602</v>
      </c>
      <c r="F21" s="1149">
        <v>3416</v>
      </c>
      <c r="G21" s="1149">
        <v>2996</v>
      </c>
      <c r="H21" s="1149">
        <v>420</v>
      </c>
      <c r="I21" s="1149">
        <v>7</v>
      </c>
      <c r="J21" s="1149">
        <v>3</v>
      </c>
    </row>
    <row r="22" spans="1:10" s="245" customFormat="1" ht="15" customHeight="1" x14ac:dyDescent="0.15">
      <c r="A22" s="1147" t="s">
        <v>794</v>
      </c>
      <c r="B22" s="1149">
        <v>2560</v>
      </c>
      <c r="C22" s="1150">
        <v>3943</v>
      </c>
      <c r="D22" s="1149">
        <v>1284</v>
      </c>
      <c r="E22" s="1149">
        <v>2659</v>
      </c>
      <c r="F22" s="1149">
        <v>2422</v>
      </c>
      <c r="G22" s="1149">
        <v>727</v>
      </c>
      <c r="H22" s="1149">
        <v>1695</v>
      </c>
      <c r="I22" s="1149">
        <v>9</v>
      </c>
      <c r="J22" s="1149">
        <v>4</v>
      </c>
    </row>
    <row r="23" spans="1:10" s="245" customFormat="1" ht="15" customHeight="1" x14ac:dyDescent="0.15">
      <c r="A23" s="1147" t="s">
        <v>806</v>
      </c>
      <c r="B23" s="1149">
        <v>160</v>
      </c>
      <c r="C23" s="1150">
        <v>228</v>
      </c>
      <c r="D23" s="1151">
        <v>192</v>
      </c>
      <c r="E23" s="1151">
        <v>36</v>
      </c>
      <c r="F23" s="1149">
        <v>149</v>
      </c>
      <c r="G23" s="1151">
        <v>122</v>
      </c>
      <c r="H23" s="1151">
        <v>27</v>
      </c>
      <c r="I23" s="1151">
        <v>6</v>
      </c>
      <c r="J23" s="1151">
        <v>1</v>
      </c>
    </row>
    <row r="24" spans="1:10" s="245" customFormat="1" ht="15" customHeight="1" x14ac:dyDescent="0.15">
      <c r="A24" s="1147" t="s">
        <v>418</v>
      </c>
      <c r="B24" s="1149">
        <v>880</v>
      </c>
      <c r="C24" s="1150">
        <v>1140</v>
      </c>
      <c r="D24" s="1149">
        <v>92</v>
      </c>
      <c r="E24" s="1149">
        <v>1048</v>
      </c>
      <c r="F24" s="1149">
        <v>760</v>
      </c>
      <c r="G24" s="1149">
        <v>64</v>
      </c>
      <c r="H24" s="1149">
        <v>696</v>
      </c>
      <c r="I24" s="1149">
        <v>4</v>
      </c>
      <c r="J24" s="1149">
        <v>1</v>
      </c>
    </row>
    <row r="25" spans="1:10" s="245" customFormat="1" ht="15" customHeight="1" x14ac:dyDescent="0.15">
      <c r="A25" s="1147" t="s">
        <v>805</v>
      </c>
      <c r="B25" s="1149">
        <v>80</v>
      </c>
      <c r="C25" s="1150">
        <v>108</v>
      </c>
      <c r="D25" s="1151">
        <v>5</v>
      </c>
      <c r="E25" s="1151">
        <v>103</v>
      </c>
      <c r="F25" s="1149">
        <v>78</v>
      </c>
      <c r="G25" s="1151">
        <v>3</v>
      </c>
      <c r="H25" s="1151">
        <v>75</v>
      </c>
      <c r="I25" s="1151">
        <v>0</v>
      </c>
      <c r="J25" s="1151">
        <v>0</v>
      </c>
    </row>
    <row r="26" spans="1:10" s="245" customFormat="1" ht="15" customHeight="1" x14ac:dyDescent="0.15">
      <c r="A26" s="1147" t="s">
        <v>804</v>
      </c>
      <c r="B26" s="1152">
        <v>0</v>
      </c>
      <c r="C26" s="1153">
        <v>0</v>
      </c>
      <c r="D26" s="1152">
        <v>0</v>
      </c>
      <c r="E26" s="1152">
        <v>0</v>
      </c>
      <c r="F26" s="1047">
        <v>0</v>
      </c>
      <c r="G26" s="1152">
        <v>0</v>
      </c>
      <c r="H26" s="1152">
        <v>0</v>
      </c>
      <c r="I26" s="1152">
        <v>0</v>
      </c>
      <c r="J26" s="1152">
        <v>0</v>
      </c>
    </row>
    <row r="27" spans="1:10" s="245" customFormat="1" ht="15" customHeight="1" x14ac:dyDescent="0.15">
      <c r="A27" s="1147" t="s">
        <v>803</v>
      </c>
      <c r="B27" s="1047">
        <v>160</v>
      </c>
      <c r="C27" s="1153">
        <v>158</v>
      </c>
      <c r="D27" s="1148">
        <v>48</v>
      </c>
      <c r="E27" s="1148">
        <v>110</v>
      </c>
      <c r="F27" s="1047">
        <v>120</v>
      </c>
      <c r="G27" s="1148">
        <v>32</v>
      </c>
      <c r="H27" s="1148">
        <v>88</v>
      </c>
      <c r="I27" s="1148">
        <v>1</v>
      </c>
      <c r="J27" s="1148">
        <v>0</v>
      </c>
    </row>
    <row r="28" spans="1:10" s="245" customFormat="1" ht="15" customHeight="1" x14ac:dyDescent="0.15">
      <c r="A28" s="1147" t="s">
        <v>802</v>
      </c>
      <c r="B28" s="1047">
        <v>0</v>
      </c>
      <c r="C28" s="1153">
        <v>0</v>
      </c>
      <c r="D28" s="1047"/>
      <c r="E28" s="1047"/>
      <c r="F28" s="1047">
        <v>0</v>
      </c>
      <c r="G28" s="1047"/>
      <c r="H28" s="1047"/>
      <c r="I28" s="1047"/>
      <c r="J28" s="1047"/>
    </row>
    <row r="29" spans="1:10" s="245" customFormat="1" ht="15" customHeight="1" x14ac:dyDescent="0.15">
      <c r="A29" s="1147" t="s">
        <v>801</v>
      </c>
      <c r="B29" s="1047">
        <v>40</v>
      </c>
      <c r="C29" s="1153">
        <v>38</v>
      </c>
      <c r="D29" s="1047">
        <v>9</v>
      </c>
      <c r="E29" s="1047">
        <v>29</v>
      </c>
      <c r="F29" s="1047">
        <v>34</v>
      </c>
      <c r="G29" s="1047">
        <v>8</v>
      </c>
      <c r="H29" s="1047">
        <v>26</v>
      </c>
      <c r="I29" s="1047">
        <v>3</v>
      </c>
      <c r="J29" s="1047">
        <v>0</v>
      </c>
    </row>
    <row r="30" spans="1:10" s="245" customFormat="1" ht="15" customHeight="1" x14ac:dyDescent="0.15">
      <c r="A30" s="1147" t="s">
        <v>800</v>
      </c>
      <c r="B30" s="1047">
        <v>40</v>
      </c>
      <c r="C30" s="1153">
        <v>140</v>
      </c>
      <c r="D30" s="1047">
        <v>6</v>
      </c>
      <c r="E30" s="1047">
        <v>134</v>
      </c>
      <c r="F30" s="1047">
        <v>40</v>
      </c>
      <c r="G30" s="1047">
        <v>2</v>
      </c>
      <c r="H30" s="1047">
        <v>38</v>
      </c>
      <c r="I30" s="1047">
        <v>1</v>
      </c>
      <c r="J30" s="1047">
        <v>0</v>
      </c>
    </row>
    <row r="31" spans="1:10" s="245" customFormat="1" ht="15" customHeight="1" x14ac:dyDescent="0.15">
      <c r="A31" s="1147" t="s">
        <v>799</v>
      </c>
      <c r="B31" s="1047">
        <v>120</v>
      </c>
      <c r="C31" s="1153">
        <v>225</v>
      </c>
      <c r="D31" s="1148">
        <v>180</v>
      </c>
      <c r="E31" s="1148">
        <v>45</v>
      </c>
      <c r="F31" s="1047">
        <v>120</v>
      </c>
      <c r="G31" s="1148">
        <v>93</v>
      </c>
      <c r="H31" s="1148">
        <v>27</v>
      </c>
      <c r="I31" s="1148">
        <v>1</v>
      </c>
      <c r="J31" s="1148">
        <v>0</v>
      </c>
    </row>
    <row r="32" spans="1:10" s="245" customFormat="1" ht="15" customHeight="1" x14ac:dyDescent="0.15">
      <c r="A32" s="1147" t="s">
        <v>326</v>
      </c>
      <c r="B32" s="1047">
        <v>160</v>
      </c>
      <c r="C32" s="1153">
        <v>360</v>
      </c>
      <c r="D32" s="1148">
        <v>76</v>
      </c>
      <c r="E32" s="1148">
        <v>284</v>
      </c>
      <c r="F32" s="1047">
        <v>160</v>
      </c>
      <c r="G32" s="1148">
        <v>35</v>
      </c>
      <c r="H32" s="1148">
        <v>125</v>
      </c>
      <c r="I32" s="1148">
        <v>1</v>
      </c>
      <c r="J32" s="1148">
        <v>0</v>
      </c>
    </row>
    <row r="33" spans="1:10" s="245" customFormat="1" ht="15" customHeight="1" x14ac:dyDescent="0.15">
      <c r="A33" s="1147" t="s">
        <v>798</v>
      </c>
      <c r="B33" s="1047">
        <v>80</v>
      </c>
      <c r="C33" s="1153">
        <v>0</v>
      </c>
      <c r="D33" s="1047"/>
      <c r="E33" s="1047"/>
      <c r="F33" s="1047">
        <v>0</v>
      </c>
      <c r="G33" s="1047"/>
      <c r="H33" s="1047"/>
      <c r="I33" s="1047"/>
      <c r="J33" s="1047"/>
    </row>
    <row r="34" spans="1:10" s="245" customFormat="1" ht="15" customHeight="1" x14ac:dyDescent="0.15">
      <c r="A34" s="1147" t="s">
        <v>797</v>
      </c>
      <c r="B34" s="1047">
        <v>3280</v>
      </c>
      <c r="C34" s="1153">
        <v>4728</v>
      </c>
      <c r="D34" s="1047">
        <v>2072</v>
      </c>
      <c r="E34" s="1047">
        <v>2656</v>
      </c>
      <c r="F34" s="1047">
        <v>3149</v>
      </c>
      <c r="G34" s="1047">
        <v>1321</v>
      </c>
      <c r="H34" s="1047">
        <v>1828</v>
      </c>
      <c r="I34" s="1047">
        <v>0</v>
      </c>
      <c r="J34" s="1047">
        <v>0</v>
      </c>
    </row>
    <row r="35" spans="1:10" s="245" customFormat="1" ht="18" customHeight="1" x14ac:dyDescent="0.15">
      <c r="A35" s="1147" t="s">
        <v>398</v>
      </c>
      <c r="B35" s="1047">
        <v>1460</v>
      </c>
      <c r="C35" s="1047">
        <v>1268</v>
      </c>
      <c r="D35" s="1047">
        <v>731</v>
      </c>
      <c r="E35" s="1047">
        <v>537</v>
      </c>
      <c r="F35" s="1047">
        <v>1106</v>
      </c>
      <c r="G35" s="1047">
        <v>630</v>
      </c>
      <c r="H35" s="1047">
        <v>476</v>
      </c>
      <c r="I35" s="1047">
        <v>16</v>
      </c>
      <c r="J35" s="1047">
        <v>100</v>
      </c>
    </row>
    <row r="36" spans="1:10" s="245" customFormat="1" ht="15" customHeight="1" x14ac:dyDescent="0.15">
      <c r="A36" s="1147" t="s">
        <v>796</v>
      </c>
      <c r="B36" s="1047">
        <v>980</v>
      </c>
      <c r="C36" s="1047">
        <v>861</v>
      </c>
      <c r="D36" s="1047">
        <v>466</v>
      </c>
      <c r="E36" s="1047">
        <v>395</v>
      </c>
      <c r="F36" s="1047">
        <v>756</v>
      </c>
      <c r="G36" s="1047">
        <v>405</v>
      </c>
      <c r="H36" s="1047">
        <v>351</v>
      </c>
      <c r="I36" s="1047">
        <v>12</v>
      </c>
      <c r="J36" s="1047">
        <v>77</v>
      </c>
    </row>
    <row r="37" spans="1:10" s="245" customFormat="1" ht="15" customHeight="1" x14ac:dyDescent="0.15">
      <c r="A37" s="1147" t="s">
        <v>795</v>
      </c>
      <c r="B37" s="1047">
        <v>240</v>
      </c>
      <c r="C37" s="1047">
        <v>172</v>
      </c>
      <c r="D37" s="1047">
        <v>155</v>
      </c>
      <c r="E37" s="1047">
        <v>17</v>
      </c>
      <c r="F37" s="1047">
        <v>140</v>
      </c>
      <c r="G37" s="1047">
        <v>126</v>
      </c>
      <c r="H37" s="1047">
        <v>14</v>
      </c>
      <c r="I37" s="1047">
        <v>1</v>
      </c>
      <c r="J37" s="1047">
        <v>9</v>
      </c>
    </row>
    <row r="38" spans="1:10" s="245" customFormat="1" ht="15" customHeight="1" x14ac:dyDescent="0.15">
      <c r="A38" s="1147" t="s">
        <v>794</v>
      </c>
      <c r="B38" s="1047">
        <v>80</v>
      </c>
      <c r="C38" s="1047">
        <v>57</v>
      </c>
      <c r="D38" s="1047">
        <v>32</v>
      </c>
      <c r="E38" s="1047">
        <v>25</v>
      </c>
      <c r="F38" s="1047">
        <v>51</v>
      </c>
      <c r="G38" s="1047">
        <v>29</v>
      </c>
      <c r="H38" s="1047">
        <v>22</v>
      </c>
      <c r="I38" s="1047">
        <v>0</v>
      </c>
      <c r="J38" s="1047">
        <v>6</v>
      </c>
    </row>
    <row r="39" spans="1:10" s="245" customFormat="1" ht="15" customHeight="1" x14ac:dyDescent="0.15">
      <c r="A39" s="1147" t="s">
        <v>793</v>
      </c>
      <c r="B39" s="1047">
        <v>160</v>
      </c>
      <c r="C39" s="1047">
        <v>178</v>
      </c>
      <c r="D39" s="1047">
        <v>78</v>
      </c>
      <c r="E39" s="1047">
        <v>100</v>
      </c>
      <c r="F39" s="1047">
        <v>159</v>
      </c>
      <c r="G39" s="1047">
        <v>70</v>
      </c>
      <c r="H39" s="1047">
        <v>89</v>
      </c>
      <c r="I39" s="1047">
        <v>3</v>
      </c>
      <c r="J39" s="1047">
        <v>8</v>
      </c>
    </row>
    <row r="40" spans="1:10" s="245" customFormat="1" ht="20.149999999999999" customHeight="1" x14ac:dyDescent="0.15">
      <c r="A40" s="1145" t="s">
        <v>395</v>
      </c>
      <c r="B40" s="263">
        <v>22507</v>
      </c>
      <c r="C40" s="1154">
        <v>82084</v>
      </c>
      <c r="D40" s="1154">
        <v>42270</v>
      </c>
      <c r="E40" s="1154">
        <v>39814</v>
      </c>
      <c r="F40" s="1154">
        <v>20142</v>
      </c>
      <c r="G40" s="1154">
        <v>9847</v>
      </c>
      <c r="H40" s="1154">
        <v>10295</v>
      </c>
      <c r="I40" s="1154">
        <v>593</v>
      </c>
      <c r="J40" s="1154">
        <v>8</v>
      </c>
    </row>
    <row r="41" spans="1:10" s="245" customFormat="1" ht="15" customHeight="1" x14ac:dyDescent="0.15">
      <c r="A41" s="1147" t="s">
        <v>367</v>
      </c>
      <c r="B41" s="1148">
        <v>22507</v>
      </c>
      <c r="C41" s="1148">
        <v>82084</v>
      </c>
      <c r="D41" s="1148">
        <v>42270</v>
      </c>
      <c r="E41" s="1148">
        <v>39814</v>
      </c>
      <c r="F41" s="1148">
        <v>20142</v>
      </c>
      <c r="G41" s="1148">
        <v>9847</v>
      </c>
      <c r="H41" s="1148">
        <v>10295</v>
      </c>
      <c r="I41" s="1148">
        <v>593</v>
      </c>
      <c r="J41" s="1148">
        <v>8</v>
      </c>
    </row>
    <row r="42" spans="1:10" s="245" customFormat="1" ht="15" customHeight="1" x14ac:dyDescent="0.15">
      <c r="A42" s="1147" t="s">
        <v>398</v>
      </c>
      <c r="B42" s="1148">
        <v>0</v>
      </c>
      <c r="C42" s="1148">
        <v>0</v>
      </c>
      <c r="D42" s="1148">
        <v>0</v>
      </c>
      <c r="E42" s="1148">
        <v>0</v>
      </c>
      <c r="F42" s="1148">
        <v>0</v>
      </c>
      <c r="G42" s="1148">
        <v>0</v>
      </c>
      <c r="H42" s="1148">
        <v>0</v>
      </c>
      <c r="I42" s="1148">
        <v>0</v>
      </c>
      <c r="J42" s="1148">
        <v>0</v>
      </c>
    </row>
    <row r="43" spans="1:10" s="245" customFormat="1" ht="9.9" customHeight="1" thickBot="1" x14ac:dyDescent="0.2">
      <c r="A43" s="1155"/>
      <c r="B43" s="1156"/>
      <c r="C43" s="1156"/>
      <c r="D43" s="1156"/>
      <c r="E43" s="244"/>
      <c r="F43" s="244"/>
      <c r="G43" s="244"/>
      <c r="H43" s="244"/>
      <c r="I43" s="244"/>
      <c r="J43" s="244"/>
    </row>
    <row r="44" spans="1:10" s="245" customFormat="1" ht="15" customHeight="1" x14ac:dyDescent="0.15">
      <c r="A44" s="1157" t="s">
        <v>792</v>
      </c>
      <c r="B44" s="1047"/>
      <c r="C44" s="1047"/>
      <c r="D44" s="1047"/>
      <c r="E44" s="1048"/>
      <c r="F44" s="1048"/>
      <c r="G44" s="1048"/>
      <c r="H44" s="1048"/>
      <c r="I44" s="1048"/>
      <c r="J44" s="1048"/>
    </row>
    <row r="45" spans="1:10" s="1159" customFormat="1" ht="10.5" x14ac:dyDescent="0.15">
      <c r="A45" s="1158"/>
      <c r="B45" s="1158"/>
      <c r="C45" s="294"/>
      <c r="D45" s="294"/>
      <c r="E45" s="294"/>
      <c r="F45" s="294"/>
      <c r="G45" s="294"/>
      <c r="H45" s="294"/>
      <c r="I45" s="294"/>
      <c r="J45" s="294"/>
    </row>
    <row r="46" spans="1:10" s="245" customFormat="1" ht="15" customHeight="1" x14ac:dyDescent="0.15">
      <c r="G46" s="1048"/>
      <c r="H46" s="1048"/>
      <c r="I46" s="1048"/>
      <c r="J46" s="1048"/>
    </row>
    <row r="47" spans="1:10" s="245" customFormat="1" x14ac:dyDescent="0.15">
      <c r="G47" s="1048"/>
      <c r="H47" s="1048"/>
      <c r="I47" s="1048"/>
      <c r="J47" s="1048"/>
    </row>
    <row r="48" spans="1:10" s="245" customFormat="1" x14ac:dyDescent="0.15"/>
    <row r="49" s="245" customFormat="1" x14ac:dyDescent="0.15"/>
  </sheetData>
  <mergeCells count="2">
    <mergeCell ref="A4:A5"/>
    <mergeCell ref="B4:B5"/>
  </mergeCells>
  <phoneticPr fontId="2"/>
  <pageMargins left="0.78740157480314965" right="0.59055118110236227" top="0.39370078740157483" bottom="0.39370078740157483" header="0.51181102362204722" footer="0.39370078740157483"/>
  <pageSetup paperSize="9" scale="96" firstPageNumber="44" orientation="portrait" useFirstPageNumber="1" r:id="rId1"/>
  <headerFooter scaleWithDoc="0" alignWithMargins="0">
    <oddFooter>&amp;C-44-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8">
    <pageSetUpPr fitToPage="1"/>
  </sheetPr>
  <dimension ref="A1:W39"/>
  <sheetViews>
    <sheetView showGridLines="0" showZeros="0" view="pageBreakPreview" zoomScale="130" zoomScaleNormal="150" zoomScaleSheetLayoutView="130" workbookViewId="0"/>
  </sheetViews>
  <sheetFormatPr defaultColWidth="14.1796875" defaultRowHeight="11.5" x14ac:dyDescent="0.15"/>
  <cols>
    <col min="1" max="1" width="11.08984375" style="434" customWidth="1"/>
    <col min="2" max="2" width="7.54296875" style="434" customWidth="1"/>
    <col min="3" max="4" width="6.08984375" style="434" customWidth="1"/>
    <col min="5" max="21" width="4.36328125" style="434" customWidth="1"/>
    <col min="22" max="16384" width="14.1796875" style="434"/>
  </cols>
  <sheetData>
    <row r="1" spans="1:21" x14ac:dyDescent="0.15">
      <c r="A1" s="564"/>
      <c r="B1" s="564"/>
      <c r="C1" s="564"/>
      <c r="D1" s="564"/>
      <c r="E1" s="564"/>
      <c r="F1" s="564"/>
      <c r="G1" s="564"/>
      <c r="H1" s="564"/>
      <c r="I1" s="564"/>
      <c r="J1" s="564"/>
      <c r="K1" s="564"/>
      <c r="L1" s="564"/>
      <c r="M1" s="564"/>
      <c r="N1" s="564"/>
      <c r="O1" s="564"/>
      <c r="P1" s="564"/>
      <c r="Q1" s="564"/>
      <c r="R1" s="564"/>
      <c r="S1" s="564"/>
      <c r="T1" s="565"/>
      <c r="U1" s="565" t="s">
        <v>417</v>
      </c>
    </row>
    <row r="2" spans="1:21" ht="12" customHeight="1" x14ac:dyDescent="0.15">
      <c r="A2" s="564"/>
      <c r="B2" s="564"/>
      <c r="C2" s="564"/>
      <c r="D2" s="564"/>
      <c r="E2" s="564"/>
      <c r="F2" s="564"/>
      <c r="G2" s="564"/>
      <c r="H2" s="564"/>
      <c r="I2" s="564"/>
      <c r="J2" s="564"/>
      <c r="K2" s="564"/>
      <c r="L2" s="564"/>
      <c r="M2" s="564"/>
      <c r="N2" s="564"/>
      <c r="O2" s="564"/>
      <c r="P2" s="564"/>
      <c r="Q2" s="564"/>
      <c r="R2" s="564"/>
      <c r="S2" s="564"/>
      <c r="T2" s="564"/>
      <c r="U2" s="564"/>
    </row>
    <row r="3" spans="1:21" ht="15" customHeight="1" x14ac:dyDescent="0.15">
      <c r="A3" s="566" t="s">
        <v>1206</v>
      </c>
      <c r="B3" s="564"/>
      <c r="C3" s="564"/>
      <c r="D3" s="564"/>
      <c r="E3" s="564"/>
      <c r="F3" s="564"/>
      <c r="G3" s="564"/>
      <c r="H3" s="564"/>
      <c r="I3" s="564"/>
      <c r="J3" s="564"/>
      <c r="K3" s="564"/>
      <c r="L3" s="564"/>
      <c r="M3" s="564"/>
      <c r="N3" s="564"/>
      <c r="O3" s="564"/>
      <c r="P3" s="564"/>
      <c r="Q3" s="564"/>
      <c r="R3" s="564"/>
      <c r="S3" s="564"/>
      <c r="T3" s="564"/>
      <c r="U3" s="564"/>
    </row>
    <row r="4" spans="1:21" ht="15" customHeight="1" thickBot="1" x14ac:dyDescent="0.2">
      <c r="A4" s="567" t="s">
        <v>446</v>
      </c>
      <c r="B4" s="568"/>
      <c r="C4" s="568"/>
      <c r="D4" s="568"/>
      <c r="E4" s="568"/>
      <c r="F4" s="568"/>
      <c r="G4" s="568"/>
      <c r="H4" s="568"/>
      <c r="I4" s="568"/>
      <c r="J4" s="568"/>
      <c r="K4" s="564"/>
      <c r="L4" s="564"/>
      <c r="M4" s="564"/>
      <c r="N4" s="564"/>
      <c r="O4" s="564"/>
      <c r="P4" s="564"/>
      <c r="Q4" s="564"/>
      <c r="R4" s="564"/>
      <c r="S4" s="564"/>
      <c r="T4" s="564"/>
      <c r="U4" s="564"/>
    </row>
    <row r="5" spans="1:21" ht="18" customHeight="1" x14ac:dyDescent="0.15">
      <c r="A5" s="1394" t="s">
        <v>338</v>
      </c>
      <c r="B5" s="569"/>
      <c r="C5" s="570"/>
      <c r="D5" s="571"/>
      <c r="E5" s="570"/>
      <c r="F5" s="570"/>
      <c r="G5" s="570"/>
      <c r="H5" s="572"/>
      <c r="I5" s="571" t="s">
        <v>445</v>
      </c>
      <c r="J5" s="570"/>
      <c r="K5" s="573"/>
      <c r="L5" s="573"/>
      <c r="M5" s="573"/>
      <c r="N5" s="573"/>
      <c r="O5" s="573"/>
      <c r="P5" s="573"/>
      <c r="Q5" s="573"/>
      <c r="R5" s="574"/>
      <c r="S5" s="1407" t="s">
        <v>444</v>
      </c>
      <c r="T5" s="1408"/>
      <c r="U5" s="564"/>
    </row>
    <row r="6" spans="1:21" ht="18" customHeight="1" x14ac:dyDescent="0.15">
      <c r="A6" s="1395"/>
      <c r="B6" s="575" t="s">
        <v>613</v>
      </c>
      <c r="C6" s="576"/>
      <c r="D6" s="576"/>
      <c r="E6" s="576"/>
      <c r="F6" s="576"/>
      <c r="G6" s="576"/>
      <c r="H6" s="576"/>
      <c r="I6" s="576"/>
      <c r="J6" s="576"/>
      <c r="K6" s="576"/>
      <c r="L6" s="576"/>
      <c r="M6" s="576"/>
      <c r="N6" s="576"/>
      <c r="O6" s="576"/>
      <c r="P6" s="577"/>
      <c r="Q6" s="1415" t="s">
        <v>443</v>
      </c>
      <c r="R6" s="1416"/>
      <c r="S6" s="1409"/>
      <c r="T6" s="1410"/>
      <c r="U6" s="564"/>
    </row>
    <row r="7" spans="1:21" ht="18" customHeight="1" x14ac:dyDescent="0.15">
      <c r="A7" s="1395"/>
      <c r="B7" s="578"/>
      <c r="C7" s="579" t="s">
        <v>209</v>
      </c>
      <c r="D7" s="580"/>
      <c r="E7" s="1405" t="s">
        <v>442</v>
      </c>
      <c r="F7" s="1406"/>
      <c r="G7" s="1397" t="s">
        <v>441</v>
      </c>
      <c r="H7" s="1398"/>
      <c r="I7" s="1405" t="s">
        <v>409</v>
      </c>
      <c r="J7" s="1406"/>
      <c r="K7" s="1397" t="s">
        <v>440</v>
      </c>
      <c r="L7" s="1398"/>
      <c r="M7" s="1397" t="s">
        <v>439</v>
      </c>
      <c r="N7" s="1398"/>
      <c r="O7" s="1397" t="s">
        <v>438</v>
      </c>
      <c r="P7" s="1398"/>
      <c r="Q7" s="1400"/>
      <c r="R7" s="1401"/>
      <c r="S7" s="1411"/>
      <c r="T7" s="1412"/>
      <c r="U7" s="564"/>
    </row>
    <row r="8" spans="1:21" ht="18" customHeight="1" x14ac:dyDescent="0.15">
      <c r="A8" s="1396"/>
      <c r="B8" s="581" t="s">
        <v>209</v>
      </c>
      <c r="C8" s="582" t="s">
        <v>353</v>
      </c>
      <c r="D8" s="581" t="s">
        <v>352</v>
      </c>
      <c r="E8" s="581" t="s">
        <v>209</v>
      </c>
      <c r="F8" s="583" t="s">
        <v>208</v>
      </c>
      <c r="G8" s="581" t="s">
        <v>209</v>
      </c>
      <c r="H8" s="583" t="s">
        <v>208</v>
      </c>
      <c r="I8" s="581" t="s">
        <v>209</v>
      </c>
      <c r="J8" s="583" t="s">
        <v>208</v>
      </c>
      <c r="K8" s="581" t="s">
        <v>209</v>
      </c>
      <c r="L8" s="583" t="s">
        <v>208</v>
      </c>
      <c r="M8" s="581" t="s">
        <v>209</v>
      </c>
      <c r="N8" s="583" t="s">
        <v>208</v>
      </c>
      <c r="O8" s="581" t="s">
        <v>209</v>
      </c>
      <c r="P8" s="583" t="s">
        <v>208</v>
      </c>
      <c r="Q8" s="581" t="s">
        <v>209</v>
      </c>
      <c r="R8" s="583" t="s">
        <v>208</v>
      </c>
      <c r="S8" s="581" t="s">
        <v>209</v>
      </c>
      <c r="T8" s="584" t="s">
        <v>208</v>
      </c>
      <c r="U8" s="564"/>
    </row>
    <row r="9" spans="1:21" ht="20.149999999999999" customHeight="1" x14ac:dyDescent="0.15">
      <c r="A9" s="17" t="s">
        <v>765</v>
      </c>
      <c r="B9" s="585">
        <v>103</v>
      </c>
      <c r="C9" s="586">
        <v>74</v>
      </c>
      <c r="D9" s="586">
        <v>29</v>
      </c>
      <c r="E9" s="586">
        <v>2</v>
      </c>
      <c r="F9" s="586">
        <v>2</v>
      </c>
      <c r="G9" s="564">
        <v>1</v>
      </c>
      <c r="H9" s="564">
        <v>1</v>
      </c>
      <c r="I9" s="586">
        <v>6</v>
      </c>
      <c r="J9" s="586">
        <v>5</v>
      </c>
      <c r="K9" s="586">
        <v>87</v>
      </c>
      <c r="L9" s="586">
        <v>65</v>
      </c>
      <c r="M9" s="586">
        <v>5</v>
      </c>
      <c r="N9" s="586">
        <v>0</v>
      </c>
      <c r="O9" s="564">
        <v>2</v>
      </c>
      <c r="P9" s="564">
        <v>1</v>
      </c>
      <c r="Q9" s="564">
        <v>133</v>
      </c>
      <c r="R9" s="564">
        <v>75</v>
      </c>
      <c r="S9" s="564">
        <v>18</v>
      </c>
      <c r="T9" s="564">
        <v>5</v>
      </c>
      <c r="U9" s="564"/>
    </row>
    <row r="10" spans="1:21" s="444" customFormat="1" ht="20.149999999999999" customHeight="1" x14ac:dyDescent="0.15">
      <c r="A10" s="37" t="s">
        <v>751</v>
      </c>
      <c r="B10" s="587">
        <v>148</v>
      </c>
      <c r="C10" s="587">
        <v>95</v>
      </c>
      <c r="D10" s="587">
        <v>53</v>
      </c>
      <c r="E10" s="587">
        <v>2</v>
      </c>
      <c r="F10" s="587">
        <v>2</v>
      </c>
      <c r="G10" s="587">
        <v>2</v>
      </c>
      <c r="H10" s="587">
        <v>1</v>
      </c>
      <c r="I10" s="587">
        <v>5</v>
      </c>
      <c r="J10" s="587">
        <v>5</v>
      </c>
      <c r="K10" s="587">
        <v>115</v>
      </c>
      <c r="L10" s="587">
        <v>77</v>
      </c>
      <c r="M10" s="587">
        <v>8</v>
      </c>
      <c r="N10" s="587">
        <v>1</v>
      </c>
      <c r="O10" s="587">
        <v>16</v>
      </c>
      <c r="P10" s="587">
        <v>9</v>
      </c>
      <c r="Q10" s="587">
        <v>137</v>
      </c>
      <c r="R10" s="587">
        <v>79</v>
      </c>
      <c r="S10" s="587">
        <v>21</v>
      </c>
      <c r="T10" s="587">
        <v>6</v>
      </c>
      <c r="U10" s="587"/>
    </row>
    <row r="11" spans="1:21" s="433" customFormat="1" ht="30" customHeight="1" x14ac:dyDescent="0.15">
      <c r="A11" s="588" t="s">
        <v>355</v>
      </c>
      <c r="B11" s="589">
        <v>55</v>
      </c>
      <c r="C11" s="590">
        <v>39</v>
      </c>
      <c r="D11" s="591">
        <v>16</v>
      </c>
      <c r="E11" s="591">
        <v>1</v>
      </c>
      <c r="F11" s="591">
        <v>1</v>
      </c>
      <c r="G11" s="592">
        <v>1</v>
      </c>
      <c r="H11" s="592">
        <v>0</v>
      </c>
      <c r="I11" s="591">
        <v>1</v>
      </c>
      <c r="J11" s="591">
        <v>1</v>
      </c>
      <c r="K11" s="591">
        <v>52</v>
      </c>
      <c r="L11" s="591">
        <v>37</v>
      </c>
      <c r="M11" s="591">
        <v>0</v>
      </c>
      <c r="N11" s="591">
        <v>0</v>
      </c>
      <c r="O11" s="592">
        <v>0</v>
      </c>
      <c r="P11" s="592">
        <v>0</v>
      </c>
      <c r="Q11" s="592">
        <v>87</v>
      </c>
      <c r="R11" s="592">
        <v>49</v>
      </c>
      <c r="S11" s="592">
        <v>7</v>
      </c>
      <c r="T11" s="592">
        <v>3</v>
      </c>
      <c r="U11" s="592"/>
    </row>
    <row r="12" spans="1:21" s="445" customFormat="1" ht="39.9" customHeight="1" thickBot="1" x14ac:dyDescent="0.25">
      <c r="A12" s="593" t="s">
        <v>419</v>
      </c>
      <c r="B12" s="594">
        <v>93</v>
      </c>
      <c r="C12" s="595">
        <v>56</v>
      </c>
      <c r="D12" s="595">
        <v>37</v>
      </c>
      <c r="E12" s="595">
        <v>1</v>
      </c>
      <c r="F12" s="595">
        <v>1</v>
      </c>
      <c r="G12" s="595">
        <v>1</v>
      </c>
      <c r="H12" s="595">
        <v>1</v>
      </c>
      <c r="I12" s="595">
        <v>4</v>
      </c>
      <c r="J12" s="595">
        <v>4</v>
      </c>
      <c r="K12" s="595">
        <v>63</v>
      </c>
      <c r="L12" s="595">
        <v>40</v>
      </c>
      <c r="M12" s="595">
        <v>8</v>
      </c>
      <c r="N12" s="595">
        <v>1</v>
      </c>
      <c r="O12" s="595">
        <v>16</v>
      </c>
      <c r="P12" s="595">
        <v>9</v>
      </c>
      <c r="Q12" s="595">
        <v>50</v>
      </c>
      <c r="R12" s="595">
        <v>30</v>
      </c>
      <c r="S12" s="595">
        <v>14</v>
      </c>
      <c r="T12" s="596">
        <v>3</v>
      </c>
      <c r="U12" s="597"/>
    </row>
    <row r="13" spans="1:21" ht="20.149999999999999" customHeight="1" x14ac:dyDescent="0.15">
      <c r="A13" s="598" t="s">
        <v>205</v>
      </c>
      <c r="B13" s="599"/>
      <c r="C13" s="564"/>
      <c r="D13" s="564"/>
      <c r="E13" s="564"/>
      <c r="F13" s="564"/>
      <c r="G13" s="564"/>
      <c r="H13" s="564"/>
      <c r="I13" s="564"/>
      <c r="J13" s="564"/>
      <c r="K13" s="564"/>
      <c r="L13" s="564"/>
      <c r="M13" s="564"/>
      <c r="N13" s="564"/>
      <c r="O13" s="564"/>
      <c r="P13" s="564"/>
      <c r="Q13" s="564"/>
      <c r="R13" s="564"/>
      <c r="S13" s="564"/>
      <c r="T13" s="564"/>
      <c r="U13" s="564"/>
    </row>
    <row r="14" spans="1:21" ht="18" customHeight="1" thickBot="1" x14ac:dyDescent="0.2">
      <c r="A14" s="567" t="s">
        <v>437</v>
      </c>
      <c r="B14" s="568"/>
      <c r="C14" s="568"/>
      <c r="D14" s="568"/>
      <c r="E14" s="568"/>
      <c r="F14" s="568"/>
      <c r="G14" s="568"/>
      <c r="H14" s="568"/>
      <c r="I14" s="568"/>
      <c r="J14" s="568"/>
      <c r="K14" s="564"/>
      <c r="L14" s="564"/>
      <c r="M14" s="564"/>
      <c r="N14" s="564"/>
      <c r="O14" s="564"/>
      <c r="P14" s="564"/>
      <c r="Q14" s="564"/>
      <c r="R14" s="564"/>
      <c r="S14" s="564"/>
      <c r="T14" s="564"/>
      <c r="U14" s="564"/>
    </row>
    <row r="15" spans="1:21" ht="18" customHeight="1" x14ac:dyDescent="0.15">
      <c r="A15" s="1394" t="s">
        <v>338</v>
      </c>
      <c r="B15" s="1402" t="s">
        <v>209</v>
      </c>
      <c r="C15" s="1403"/>
      <c r="D15" s="1404"/>
      <c r="E15" s="1399" t="s">
        <v>436</v>
      </c>
      <c r="F15" s="1394"/>
      <c r="G15" s="1399" t="s">
        <v>435</v>
      </c>
      <c r="H15" s="1394"/>
      <c r="I15" s="1399" t="s">
        <v>434</v>
      </c>
      <c r="J15" s="1394"/>
      <c r="K15" s="1399" t="s">
        <v>433</v>
      </c>
      <c r="L15" s="1394"/>
      <c r="M15" s="1399" t="s">
        <v>432</v>
      </c>
      <c r="N15" s="1394"/>
      <c r="O15" s="1419" t="s">
        <v>431</v>
      </c>
      <c r="P15" s="1420"/>
      <c r="Q15" s="600" t="s">
        <v>430</v>
      </c>
      <c r="R15" s="601" t="s">
        <v>429</v>
      </c>
      <c r="S15" s="600" t="s">
        <v>428</v>
      </c>
      <c r="T15" s="601" t="s">
        <v>427</v>
      </c>
      <c r="U15" s="602" t="s">
        <v>426</v>
      </c>
    </row>
    <row r="16" spans="1:21" ht="18" customHeight="1" x14ac:dyDescent="0.15">
      <c r="A16" s="1396"/>
      <c r="B16" s="578" t="s">
        <v>209</v>
      </c>
      <c r="C16" s="603" t="s">
        <v>353</v>
      </c>
      <c r="D16" s="578" t="s">
        <v>352</v>
      </c>
      <c r="E16" s="1400"/>
      <c r="F16" s="1401"/>
      <c r="G16" s="1400"/>
      <c r="H16" s="1401"/>
      <c r="I16" s="1400"/>
      <c r="J16" s="1401"/>
      <c r="K16" s="1400"/>
      <c r="L16" s="1401"/>
      <c r="M16" s="1400"/>
      <c r="N16" s="1401"/>
      <c r="O16" s="1421" t="s">
        <v>425</v>
      </c>
      <c r="P16" s="1422"/>
      <c r="Q16" s="604" t="s">
        <v>424</v>
      </c>
      <c r="R16" s="605" t="s">
        <v>423</v>
      </c>
      <c r="S16" s="604" t="s">
        <v>422</v>
      </c>
      <c r="T16" s="605" t="s">
        <v>421</v>
      </c>
      <c r="U16" s="606" t="s">
        <v>420</v>
      </c>
    </row>
    <row r="17" spans="1:23" ht="20.149999999999999" customHeight="1" x14ac:dyDescent="0.15">
      <c r="A17" s="17" t="s">
        <v>765</v>
      </c>
      <c r="B17" s="607">
        <v>10202</v>
      </c>
      <c r="C17" s="565">
        <v>5925</v>
      </c>
      <c r="D17" s="565">
        <v>4277</v>
      </c>
      <c r="E17" s="1425">
        <v>2133</v>
      </c>
      <c r="F17" s="1425"/>
      <c r="G17" s="1414">
        <v>2748</v>
      </c>
      <c r="H17" s="1414"/>
      <c r="I17" s="1414">
        <v>2959</v>
      </c>
      <c r="J17" s="1414"/>
      <c r="K17" s="1423">
        <v>1020</v>
      </c>
      <c r="L17" s="1423"/>
      <c r="M17" s="1423">
        <v>342</v>
      </c>
      <c r="N17" s="1423"/>
      <c r="O17" s="1423">
        <v>668</v>
      </c>
      <c r="P17" s="1423"/>
      <c r="Q17" s="565">
        <v>133</v>
      </c>
      <c r="R17" s="565">
        <v>108</v>
      </c>
      <c r="S17" s="565">
        <v>58</v>
      </c>
      <c r="T17" s="565">
        <v>28</v>
      </c>
      <c r="U17" s="565">
        <v>5</v>
      </c>
    </row>
    <row r="18" spans="1:23" ht="20.149999999999999" customHeight="1" x14ac:dyDescent="0.15">
      <c r="A18" s="37" t="s">
        <v>751</v>
      </c>
      <c r="B18" s="587">
        <v>10541</v>
      </c>
      <c r="C18" s="587">
        <v>5960</v>
      </c>
      <c r="D18" s="587">
        <v>4581</v>
      </c>
      <c r="E18" s="1424">
        <v>2560</v>
      </c>
      <c r="F18" s="1424"/>
      <c r="G18" s="1424">
        <v>2891</v>
      </c>
      <c r="H18" s="1424"/>
      <c r="I18" s="1424">
        <v>3187</v>
      </c>
      <c r="J18" s="1424"/>
      <c r="K18" s="1424">
        <v>645</v>
      </c>
      <c r="L18" s="1424"/>
      <c r="M18" s="1424">
        <v>312</v>
      </c>
      <c r="N18" s="1424"/>
      <c r="O18" s="1424">
        <v>642</v>
      </c>
      <c r="P18" s="1424"/>
      <c r="Q18" s="587">
        <v>128</v>
      </c>
      <c r="R18" s="587">
        <v>83</v>
      </c>
      <c r="S18" s="587">
        <v>58</v>
      </c>
      <c r="T18" s="587">
        <v>29</v>
      </c>
      <c r="U18" s="587">
        <v>6</v>
      </c>
    </row>
    <row r="19" spans="1:23" s="433" customFormat="1" ht="30" customHeight="1" x14ac:dyDescent="0.15">
      <c r="A19" s="588" t="s">
        <v>355</v>
      </c>
      <c r="B19" s="607">
        <v>2826</v>
      </c>
      <c r="C19" s="565">
        <v>1159</v>
      </c>
      <c r="D19" s="565">
        <v>1667</v>
      </c>
      <c r="E19" s="1414">
        <v>351</v>
      </c>
      <c r="F19" s="1414"/>
      <c r="G19" s="1414">
        <v>455</v>
      </c>
      <c r="H19" s="1414"/>
      <c r="I19" s="1426">
        <v>520</v>
      </c>
      <c r="J19" s="1426"/>
      <c r="K19" s="1417">
        <v>415</v>
      </c>
      <c r="L19" s="1417"/>
      <c r="M19" s="1417">
        <v>256</v>
      </c>
      <c r="N19" s="1417"/>
      <c r="O19" s="1417">
        <v>584</v>
      </c>
      <c r="P19" s="1417"/>
      <c r="Q19" s="421">
        <v>112</v>
      </c>
      <c r="R19" s="421">
        <v>58</v>
      </c>
      <c r="S19" s="421">
        <v>49</v>
      </c>
      <c r="T19" s="421">
        <v>21</v>
      </c>
      <c r="U19" s="421">
        <v>5</v>
      </c>
    </row>
    <row r="20" spans="1:23" s="445" customFormat="1" ht="39.9" customHeight="1" thickBot="1" x14ac:dyDescent="0.25">
      <c r="A20" s="593" t="s">
        <v>419</v>
      </c>
      <c r="B20" s="608">
        <v>7715</v>
      </c>
      <c r="C20" s="609">
        <v>4801</v>
      </c>
      <c r="D20" s="609">
        <v>2914</v>
      </c>
      <c r="E20" s="1413">
        <v>2209</v>
      </c>
      <c r="F20" s="1413"/>
      <c r="G20" s="1413">
        <v>2436</v>
      </c>
      <c r="H20" s="1413"/>
      <c r="I20" s="1413">
        <v>2667</v>
      </c>
      <c r="J20" s="1413"/>
      <c r="K20" s="1418">
        <v>230</v>
      </c>
      <c r="L20" s="1418"/>
      <c r="M20" s="1418">
        <v>56</v>
      </c>
      <c r="N20" s="1418"/>
      <c r="O20" s="1418">
        <v>58</v>
      </c>
      <c r="P20" s="1418"/>
      <c r="Q20" s="609">
        <v>16</v>
      </c>
      <c r="R20" s="609">
        <v>25</v>
      </c>
      <c r="S20" s="609">
        <v>9</v>
      </c>
      <c r="T20" s="609">
        <v>8</v>
      </c>
      <c r="U20" s="609">
        <v>1</v>
      </c>
    </row>
    <row r="21" spans="1:23" ht="20.149999999999999" customHeight="1" x14ac:dyDescent="0.15">
      <c r="A21" s="598"/>
      <c r="B21" s="599"/>
      <c r="C21" s="564"/>
      <c r="D21" s="564"/>
      <c r="E21" s="610"/>
      <c r="F21" s="610"/>
      <c r="G21" s="610"/>
      <c r="H21" s="610"/>
      <c r="I21" s="610"/>
      <c r="J21" s="610"/>
      <c r="K21" s="564"/>
      <c r="L21" s="564"/>
      <c r="M21" s="564"/>
      <c r="N21" s="564"/>
      <c r="O21" s="564"/>
      <c r="P21" s="564"/>
      <c r="Q21" s="564"/>
      <c r="R21" s="564"/>
      <c r="S21" s="564"/>
      <c r="T21" s="564"/>
      <c r="U21" s="564"/>
    </row>
    <row r="22" spans="1:23" s="564" customFormat="1" ht="12.5" thickBot="1" x14ac:dyDescent="0.25">
      <c r="A22" s="611" t="s">
        <v>785</v>
      </c>
      <c r="B22" s="612"/>
      <c r="C22" s="612"/>
      <c r="D22" s="612"/>
      <c r="E22" s="612"/>
      <c r="F22" s="612"/>
      <c r="G22" s="612"/>
      <c r="H22" s="612"/>
      <c r="I22" s="612"/>
      <c r="J22" s="612"/>
      <c r="K22" s="612"/>
      <c r="L22" s="612"/>
      <c r="M22" s="612"/>
      <c r="N22" s="612"/>
      <c r="O22" s="612"/>
      <c r="P22" s="612"/>
      <c r="Q22" s="612"/>
      <c r="R22" s="612"/>
      <c r="S22" s="612"/>
      <c r="T22" s="612"/>
      <c r="U22" s="612"/>
    </row>
    <row r="23" spans="1:23" s="564" customFormat="1" ht="16.5" x14ac:dyDescent="0.2">
      <c r="A23" s="1389" t="s">
        <v>338</v>
      </c>
      <c r="B23" s="613"/>
      <c r="C23" s="614"/>
      <c r="D23" s="614"/>
      <c r="E23" s="614"/>
      <c r="F23" s="614" t="s">
        <v>786</v>
      </c>
      <c r="G23" s="614"/>
      <c r="H23" s="614"/>
      <c r="I23" s="614"/>
      <c r="J23" s="615"/>
      <c r="K23" s="614"/>
      <c r="L23" s="614"/>
      <c r="M23" s="614"/>
      <c r="N23" s="614"/>
      <c r="O23" s="614" t="s">
        <v>787</v>
      </c>
      <c r="P23" s="616"/>
      <c r="Q23" s="617"/>
      <c r="R23" s="617"/>
      <c r="S23" s="618"/>
      <c r="T23" s="612"/>
      <c r="U23" s="612"/>
    </row>
    <row r="24" spans="1:23" s="564" customFormat="1" ht="12" x14ac:dyDescent="0.2">
      <c r="A24" s="1390"/>
      <c r="B24" s="1391" t="s">
        <v>209</v>
      </c>
      <c r="C24" s="1392"/>
      <c r="D24" s="1393"/>
      <c r="E24" s="619"/>
      <c r="F24" s="620" t="s">
        <v>353</v>
      </c>
      <c r="G24" s="621"/>
      <c r="H24" s="620"/>
      <c r="I24" s="620" t="s">
        <v>352</v>
      </c>
      <c r="J24" s="622"/>
      <c r="K24" s="1391" t="s">
        <v>209</v>
      </c>
      <c r="L24" s="1392"/>
      <c r="M24" s="1393"/>
      <c r="N24" s="619"/>
      <c r="O24" s="620" t="s">
        <v>353</v>
      </c>
      <c r="P24" s="621"/>
      <c r="Q24" s="620"/>
      <c r="R24" s="620" t="s">
        <v>352</v>
      </c>
      <c r="S24" s="620"/>
      <c r="T24" s="612"/>
      <c r="U24" s="612"/>
    </row>
    <row r="25" spans="1:23" s="564" customFormat="1" ht="12" x14ac:dyDescent="0.2">
      <c r="A25" s="623" t="s">
        <v>791</v>
      </c>
      <c r="B25" s="1386">
        <v>3469</v>
      </c>
      <c r="C25" s="1383"/>
      <c r="D25" s="1383"/>
      <c r="E25" s="1383">
        <v>2008</v>
      </c>
      <c r="F25" s="1383"/>
      <c r="G25" s="1383"/>
      <c r="H25" s="1383">
        <v>1461</v>
      </c>
      <c r="I25" s="1383"/>
      <c r="J25" s="1383"/>
      <c r="K25" s="1383">
        <v>758</v>
      </c>
      <c r="L25" s="1383"/>
      <c r="M25" s="1383"/>
      <c r="N25" s="1383">
        <v>450</v>
      </c>
      <c r="O25" s="1383"/>
      <c r="P25" s="1383"/>
      <c r="Q25" s="1383">
        <v>308</v>
      </c>
      <c r="R25" s="1383"/>
      <c r="S25" s="1383"/>
      <c r="T25" s="612"/>
      <c r="U25" s="612"/>
    </row>
    <row r="26" spans="1:23" ht="12" x14ac:dyDescent="0.2">
      <c r="A26" s="624" t="s">
        <v>790</v>
      </c>
      <c r="B26" s="1387">
        <v>3216</v>
      </c>
      <c r="C26" s="1388"/>
      <c r="D26" s="1388"/>
      <c r="E26" s="1388">
        <v>1817</v>
      </c>
      <c r="F26" s="1388"/>
      <c r="G26" s="1388"/>
      <c r="H26" s="1388">
        <v>1399</v>
      </c>
      <c r="I26" s="1388"/>
      <c r="J26" s="1388"/>
      <c r="K26" s="1388">
        <v>578</v>
      </c>
      <c r="L26" s="1388"/>
      <c r="M26" s="1388"/>
      <c r="N26" s="1388">
        <v>312</v>
      </c>
      <c r="O26" s="1388"/>
      <c r="P26" s="1388"/>
      <c r="Q26" s="1388">
        <v>266</v>
      </c>
      <c r="R26" s="1388"/>
      <c r="S26" s="1388"/>
      <c r="T26" s="612"/>
      <c r="U26" s="612"/>
      <c r="V26" s="564"/>
    </row>
    <row r="27" spans="1:23" ht="12" x14ac:dyDescent="0.2">
      <c r="A27" s="623" t="s">
        <v>355</v>
      </c>
      <c r="B27" s="1386">
        <v>614</v>
      </c>
      <c r="C27" s="1383"/>
      <c r="D27" s="1383"/>
      <c r="E27" s="1383">
        <v>229</v>
      </c>
      <c r="F27" s="1383"/>
      <c r="G27" s="1383"/>
      <c r="H27" s="1383">
        <v>385</v>
      </c>
      <c r="I27" s="1383"/>
      <c r="J27" s="1383"/>
      <c r="K27" s="1383">
        <v>232</v>
      </c>
      <c r="L27" s="1383"/>
      <c r="M27" s="1383"/>
      <c r="N27" s="1383">
        <v>100</v>
      </c>
      <c r="O27" s="1383"/>
      <c r="P27" s="1383"/>
      <c r="Q27" s="1383">
        <v>132</v>
      </c>
      <c r="R27" s="1383"/>
      <c r="S27" s="1383"/>
      <c r="T27" s="612"/>
      <c r="U27" s="612"/>
      <c r="V27" s="564"/>
      <c r="W27" s="564"/>
    </row>
    <row r="28" spans="1:23" ht="12.5" thickBot="1" x14ac:dyDescent="0.2">
      <c r="A28" s="625" t="s">
        <v>419</v>
      </c>
      <c r="B28" s="1384">
        <f>B26-B27</f>
        <v>2602</v>
      </c>
      <c r="C28" s="1385"/>
      <c r="D28" s="1385"/>
      <c r="E28" s="1385">
        <f t="shared" ref="E28" si="0">E26-E27</f>
        <v>1588</v>
      </c>
      <c r="F28" s="1385"/>
      <c r="G28" s="1385"/>
      <c r="H28" s="1385">
        <f t="shared" ref="H28" si="1">H26-H27</f>
        <v>1014</v>
      </c>
      <c r="I28" s="1385"/>
      <c r="J28" s="1385"/>
      <c r="K28" s="1385">
        <f t="shared" ref="K28" si="2">K26-K27</f>
        <v>346</v>
      </c>
      <c r="L28" s="1385"/>
      <c r="M28" s="1385"/>
      <c r="N28" s="1385">
        <f t="shared" ref="N28" si="3">N26-N27</f>
        <v>212</v>
      </c>
      <c r="O28" s="1385"/>
      <c r="P28" s="1385"/>
      <c r="Q28" s="1385">
        <f t="shared" ref="Q28" si="4">Q26-Q27</f>
        <v>134</v>
      </c>
      <c r="R28" s="1385"/>
      <c r="S28" s="1385"/>
      <c r="T28" s="626"/>
      <c r="U28" s="626"/>
      <c r="V28" s="564"/>
    </row>
    <row r="29" spans="1:23" ht="12" x14ac:dyDescent="0.2">
      <c r="A29" s="612"/>
      <c r="B29" s="612"/>
      <c r="C29" s="612"/>
      <c r="D29" s="612"/>
      <c r="E29" s="612"/>
      <c r="F29" s="612"/>
      <c r="G29" s="612"/>
      <c r="H29" s="612"/>
      <c r="I29" s="612"/>
      <c r="J29" s="612"/>
      <c r="K29" s="612"/>
      <c r="L29" s="612"/>
      <c r="M29" s="612"/>
      <c r="N29" s="612"/>
      <c r="O29" s="612"/>
      <c r="P29" s="612"/>
      <c r="Q29" s="612"/>
      <c r="R29" s="612"/>
      <c r="S29" s="612"/>
      <c r="T29" s="612"/>
      <c r="U29" s="612"/>
      <c r="V29" s="564"/>
    </row>
    <row r="30" spans="1:23" ht="12" x14ac:dyDescent="0.2">
      <c r="A30" s="612" t="s">
        <v>788</v>
      </c>
      <c r="B30" s="612"/>
      <c r="C30" s="612"/>
      <c r="D30" s="612"/>
      <c r="E30" s="612"/>
      <c r="F30" s="612"/>
      <c r="G30" s="612"/>
      <c r="H30" s="612"/>
      <c r="I30" s="612"/>
      <c r="J30" s="612"/>
      <c r="K30" s="612"/>
      <c r="L30" s="612"/>
      <c r="M30" s="612"/>
      <c r="N30" s="612"/>
      <c r="O30" s="612"/>
      <c r="P30" s="612"/>
      <c r="Q30" s="612"/>
      <c r="R30" s="612"/>
      <c r="S30" s="612"/>
      <c r="T30" s="612"/>
      <c r="U30" s="612"/>
      <c r="V30" s="564"/>
    </row>
    <row r="31" spans="1:23" s="564" customFormat="1" x14ac:dyDescent="0.15"/>
    <row r="32" spans="1:23" s="564" customFormat="1" x14ac:dyDescent="0.15"/>
    <row r="33" s="564" customFormat="1" x14ac:dyDescent="0.15"/>
    <row r="34" s="564" customFormat="1" x14ac:dyDescent="0.15"/>
    <row r="35" s="564" customFormat="1" x14ac:dyDescent="0.15"/>
    <row r="36" s="564" customFormat="1" x14ac:dyDescent="0.15"/>
    <row r="37" s="564" customFormat="1" x14ac:dyDescent="0.15"/>
    <row r="38" s="564" customFormat="1" x14ac:dyDescent="0.15"/>
    <row r="39" s="564" customFormat="1" x14ac:dyDescent="0.15"/>
  </sheetData>
  <mergeCells count="69">
    <mergeCell ref="M18:N18"/>
    <mergeCell ref="O18:P18"/>
    <mergeCell ref="K19:L19"/>
    <mergeCell ref="K17:L17"/>
    <mergeCell ref="M19:N19"/>
    <mergeCell ref="E19:F19"/>
    <mergeCell ref="I17:J17"/>
    <mergeCell ref="G17:H17"/>
    <mergeCell ref="I20:J20"/>
    <mergeCell ref="E20:F20"/>
    <mergeCell ref="E17:F17"/>
    <mergeCell ref="I19:J19"/>
    <mergeCell ref="E18:F18"/>
    <mergeCell ref="G18:H18"/>
    <mergeCell ref="I18:J18"/>
    <mergeCell ref="S5:T7"/>
    <mergeCell ref="G20:H20"/>
    <mergeCell ref="G19:H19"/>
    <mergeCell ref="O7:P7"/>
    <mergeCell ref="Q6:R7"/>
    <mergeCell ref="K7:L7"/>
    <mergeCell ref="O19:P19"/>
    <mergeCell ref="O20:P20"/>
    <mergeCell ref="M15:N16"/>
    <mergeCell ref="O15:P15"/>
    <mergeCell ref="O16:P16"/>
    <mergeCell ref="K20:L20"/>
    <mergeCell ref="M20:N20"/>
    <mergeCell ref="O17:P17"/>
    <mergeCell ref="M17:N17"/>
    <mergeCell ref="K18:L18"/>
    <mergeCell ref="A5:A8"/>
    <mergeCell ref="A15:A16"/>
    <mergeCell ref="G7:H7"/>
    <mergeCell ref="M7:N7"/>
    <mergeCell ref="K15:L16"/>
    <mergeCell ref="B15:D15"/>
    <mergeCell ref="I15:J16"/>
    <mergeCell ref="E7:F7"/>
    <mergeCell ref="I7:J7"/>
    <mergeCell ref="E15:F16"/>
    <mergeCell ref="G15:H16"/>
    <mergeCell ref="A23:A24"/>
    <mergeCell ref="B24:D24"/>
    <mergeCell ref="K24:M24"/>
    <mergeCell ref="B25:D25"/>
    <mergeCell ref="E25:G25"/>
    <mergeCell ref="H25:J25"/>
    <mergeCell ref="K25:M25"/>
    <mergeCell ref="N25:P25"/>
    <mergeCell ref="Q25:S25"/>
    <mergeCell ref="B26:D26"/>
    <mergeCell ref="E26:G26"/>
    <mergeCell ref="H26:J26"/>
    <mergeCell ref="K26:M26"/>
    <mergeCell ref="N26:P26"/>
    <mergeCell ref="Q26:S26"/>
    <mergeCell ref="Q27:S27"/>
    <mergeCell ref="B28:D28"/>
    <mergeCell ref="E28:G28"/>
    <mergeCell ref="H28:J28"/>
    <mergeCell ref="K28:M28"/>
    <mergeCell ref="N28:P28"/>
    <mergeCell ref="Q28:S28"/>
    <mergeCell ref="B27:D27"/>
    <mergeCell ref="E27:G27"/>
    <mergeCell ref="H27:J27"/>
    <mergeCell ref="K27:M27"/>
    <mergeCell ref="N27:P27"/>
  </mergeCells>
  <phoneticPr fontId="2"/>
  <pageMargins left="0.78740157480314965" right="0.59055118110236227" top="0.39370078740157483" bottom="0.39370078740157483" header="0.51181102362204722" footer="0.39370078740157483"/>
  <pageSetup paperSize="9" scale="85" firstPageNumber="45" orientation="portrait" useFirstPageNumber="1"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5EA0-0A01-48B2-A099-00973BB7DE10}">
  <sheetPr syncVertical="1" syncRef="A1" transitionEvaluation="1" codeName="Sheet22">
    <pageSetUpPr fitToPage="1"/>
  </sheetPr>
  <dimension ref="A1:AC48"/>
  <sheetViews>
    <sheetView showGridLines="0" showZeros="0" view="pageBreakPreview" zoomScale="98" zoomScaleNormal="100" zoomScaleSheetLayoutView="98" workbookViewId="0"/>
  </sheetViews>
  <sheetFormatPr defaultColWidth="14.1796875" defaultRowHeight="11.5" x14ac:dyDescent="0.15"/>
  <cols>
    <col min="1" max="1" width="11.453125" style="702" customWidth="1"/>
    <col min="2" max="2" width="6.1796875" style="702" customWidth="1"/>
    <col min="3" max="3" width="8.08984375" style="702" bestFit="1" customWidth="1"/>
    <col min="4" max="7" width="6.1796875" style="702" customWidth="1"/>
    <col min="8" max="8" width="8.08984375" style="702" bestFit="1" customWidth="1"/>
    <col min="9" max="9" width="6.1796875" style="702" customWidth="1"/>
    <col min="10" max="11" width="7.1796875" style="702" bestFit="1" customWidth="1"/>
    <col min="12" max="14" width="6.1796875" style="702" customWidth="1"/>
    <col min="15" max="17" width="6.1796875" style="434" customWidth="1"/>
    <col min="18" max="18" width="6" style="434" customWidth="1"/>
    <col min="19" max="19" width="7.1796875" style="434" customWidth="1"/>
    <col min="20" max="20" width="6.90625" style="434" bestFit="1" customWidth="1"/>
    <col min="21" max="21" width="7.1796875" style="434" bestFit="1" customWidth="1"/>
    <col min="22" max="22" width="6.1796875" style="434" customWidth="1"/>
    <col min="23" max="23" width="6" style="434" customWidth="1"/>
    <col min="24" max="24" width="6.1796875" style="434" customWidth="1"/>
    <col min="25" max="28" width="5.453125" style="434" customWidth="1"/>
    <col min="29" max="29" width="12.453125" style="434" customWidth="1"/>
    <col min="30" max="30" width="11.453125" style="702" customWidth="1"/>
    <col min="31" max="31" width="6.1796875" style="702" customWidth="1"/>
    <col min="32" max="16384" width="14.1796875" style="702"/>
  </cols>
  <sheetData>
    <row r="1" spans="1:29" x14ac:dyDescent="0.15">
      <c r="A1" s="698" t="s">
        <v>489</v>
      </c>
      <c r="B1" s="699"/>
      <c r="C1" s="699"/>
      <c r="D1" s="699"/>
      <c r="E1" s="699"/>
      <c r="F1" s="699"/>
      <c r="G1" s="699"/>
      <c r="H1" s="699"/>
      <c r="I1" s="699"/>
      <c r="J1" s="699"/>
      <c r="K1" s="699"/>
      <c r="L1" s="699"/>
      <c r="M1" s="699"/>
      <c r="N1" s="699"/>
      <c r="O1" s="700"/>
      <c r="P1" s="700"/>
      <c r="Q1" s="700"/>
      <c r="R1" s="700"/>
      <c r="S1" s="564"/>
      <c r="T1" s="564"/>
      <c r="U1" s="564"/>
      <c r="V1" s="564"/>
      <c r="W1" s="564"/>
      <c r="X1" s="564"/>
      <c r="Y1" s="564"/>
      <c r="Z1" s="564"/>
      <c r="AA1" s="564"/>
      <c r="AB1" s="564"/>
      <c r="AC1" s="701" t="s">
        <v>489</v>
      </c>
    </row>
    <row r="2" spans="1:29" x14ac:dyDescent="0.15">
      <c r="A2" s="699"/>
      <c r="B2" s="699"/>
      <c r="C2" s="699"/>
      <c r="D2" s="699"/>
      <c r="E2" s="699"/>
      <c r="F2" s="699"/>
      <c r="G2" s="699"/>
      <c r="H2" s="699"/>
      <c r="I2" s="699"/>
      <c r="J2" s="699"/>
      <c r="K2" s="699"/>
      <c r="L2" s="699"/>
      <c r="M2" s="699"/>
      <c r="N2" s="699"/>
      <c r="O2" s="700"/>
      <c r="P2" s="700"/>
      <c r="Q2" s="700"/>
      <c r="R2" s="700"/>
      <c r="S2" s="564"/>
      <c r="T2" s="564"/>
      <c r="U2" s="564"/>
      <c r="V2" s="564"/>
      <c r="W2" s="564"/>
      <c r="X2" s="564"/>
      <c r="Y2" s="564"/>
      <c r="Z2" s="564"/>
      <c r="AA2" s="564"/>
      <c r="AB2" s="564"/>
      <c r="AC2" s="564"/>
    </row>
    <row r="3" spans="1:29" ht="18" customHeight="1" x14ac:dyDescent="0.15">
      <c r="A3" s="703" t="s">
        <v>698</v>
      </c>
      <c r="B3" s="699"/>
      <c r="C3" s="699"/>
      <c r="D3" s="699"/>
      <c r="E3" s="699"/>
      <c r="F3" s="699"/>
      <c r="G3" s="699"/>
      <c r="H3" s="699"/>
      <c r="I3" s="699"/>
      <c r="J3" s="699"/>
      <c r="K3" s="699"/>
      <c r="L3" s="699"/>
      <c r="M3" s="699"/>
      <c r="N3" s="699"/>
      <c r="O3" s="700"/>
      <c r="P3" s="700"/>
      <c r="Q3" s="700"/>
      <c r="R3" s="700"/>
      <c r="S3" s="564"/>
      <c r="T3" s="564"/>
      <c r="U3" s="564"/>
      <c r="V3" s="564"/>
      <c r="W3" s="564"/>
      <c r="X3" s="564"/>
      <c r="Y3" s="564"/>
      <c r="Z3" s="564"/>
      <c r="AA3" s="564"/>
      <c r="AB3" s="564"/>
      <c r="AC3" s="564"/>
    </row>
    <row r="4" spans="1:29" s="706" customFormat="1" ht="18" customHeight="1" thickBot="1" x14ac:dyDescent="0.2">
      <c r="A4" s="704" t="s">
        <v>488</v>
      </c>
      <c r="B4" s="705"/>
      <c r="C4" s="705"/>
      <c r="D4" s="705"/>
      <c r="E4" s="705"/>
      <c r="F4" s="705"/>
      <c r="G4" s="705"/>
      <c r="H4" s="705"/>
      <c r="J4" s="705"/>
      <c r="K4" s="705" t="s">
        <v>487</v>
      </c>
      <c r="L4" s="705"/>
      <c r="M4" s="705"/>
      <c r="N4" s="705"/>
      <c r="O4" s="707" t="s">
        <v>1011</v>
      </c>
      <c r="P4" s="708"/>
      <c r="Q4" s="708"/>
      <c r="R4" s="708"/>
      <c r="S4" s="708"/>
      <c r="T4" s="709"/>
      <c r="U4" s="709"/>
      <c r="V4" s="709"/>
      <c r="W4" s="709"/>
      <c r="X4" s="709"/>
      <c r="Y4" s="709"/>
      <c r="Z4" s="709"/>
      <c r="AA4" s="709"/>
      <c r="AB4" s="709"/>
      <c r="AC4" s="709"/>
    </row>
    <row r="5" spans="1:29" ht="18" customHeight="1" x14ac:dyDescent="0.2">
      <c r="A5" s="710"/>
      <c r="B5" s="711"/>
      <c r="C5" s="712"/>
      <c r="D5" s="711"/>
      <c r="E5" s="712"/>
      <c r="F5" s="711"/>
      <c r="G5" s="712"/>
      <c r="H5" s="1466" t="s">
        <v>605</v>
      </c>
      <c r="I5" s="1466"/>
      <c r="J5" s="1466"/>
      <c r="K5" s="1466"/>
      <c r="L5" s="1466"/>
      <c r="M5" s="1466"/>
      <c r="N5" s="713"/>
      <c r="O5" s="1467" t="s">
        <v>482</v>
      </c>
      <c r="P5" s="1468"/>
      <c r="Q5" s="1399" t="s">
        <v>0</v>
      </c>
      <c r="R5" s="1468"/>
      <c r="S5" s="1399" t="s">
        <v>486</v>
      </c>
      <c r="T5" s="1468"/>
      <c r="U5" s="1399" t="s">
        <v>485</v>
      </c>
      <c r="V5" s="1468"/>
      <c r="W5" s="1399" t="s">
        <v>484</v>
      </c>
      <c r="X5" s="1468"/>
      <c r="Y5" s="1437" t="s">
        <v>483</v>
      </c>
      <c r="Z5" s="1439"/>
      <c r="AA5" s="1439"/>
      <c r="AB5" s="1439"/>
      <c r="AC5" s="714"/>
    </row>
    <row r="6" spans="1:29" ht="18" customHeight="1" x14ac:dyDescent="0.15">
      <c r="A6" s="715" t="s">
        <v>482</v>
      </c>
      <c r="B6" s="1473" t="s">
        <v>0</v>
      </c>
      <c r="C6" s="1474"/>
      <c r="D6" s="1473" t="s">
        <v>481</v>
      </c>
      <c r="E6" s="1474"/>
      <c r="F6" s="1473" t="s">
        <v>480</v>
      </c>
      <c r="G6" s="1474"/>
      <c r="H6" s="1475" t="s">
        <v>209</v>
      </c>
      <c r="I6" s="1476"/>
      <c r="J6" s="1478" t="s">
        <v>479</v>
      </c>
      <c r="K6" s="1479"/>
      <c r="L6" s="1478" t="s">
        <v>478</v>
      </c>
      <c r="M6" s="1479"/>
      <c r="N6" s="1480" t="s">
        <v>602</v>
      </c>
      <c r="O6" s="1469"/>
      <c r="P6" s="1396"/>
      <c r="Q6" s="1470"/>
      <c r="R6" s="1396"/>
      <c r="S6" s="1470"/>
      <c r="T6" s="1396"/>
      <c r="U6" s="1470"/>
      <c r="V6" s="1396"/>
      <c r="W6" s="1470"/>
      <c r="X6" s="1396"/>
      <c r="Y6" s="581" t="s">
        <v>209</v>
      </c>
      <c r="Z6" s="697" t="s">
        <v>477</v>
      </c>
      <c r="AA6" s="716" t="s">
        <v>476</v>
      </c>
      <c r="AB6" s="696" t="s">
        <v>475</v>
      </c>
      <c r="AC6" s="714"/>
    </row>
    <row r="7" spans="1:29" ht="18" customHeight="1" x14ac:dyDescent="0.2">
      <c r="A7" s="717"/>
      <c r="B7" s="718"/>
      <c r="C7" s="719"/>
      <c r="D7" s="718"/>
      <c r="E7" s="719"/>
      <c r="F7" s="718"/>
      <c r="G7" s="719"/>
      <c r="H7" s="1450"/>
      <c r="I7" s="1477"/>
      <c r="J7" s="1464" t="s">
        <v>474</v>
      </c>
      <c r="K7" s="1465"/>
      <c r="L7" s="1464" t="s">
        <v>603</v>
      </c>
      <c r="M7" s="1465"/>
      <c r="N7" s="1481"/>
      <c r="O7" s="1482" t="s">
        <v>763</v>
      </c>
      <c r="P7" s="1483"/>
      <c r="Q7" s="1442">
        <v>1684</v>
      </c>
      <c r="R7" s="1443"/>
      <c r="S7" s="720">
        <v>0</v>
      </c>
      <c r="T7" s="721">
        <v>34</v>
      </c>
      <c r="U7" s="720">
        <v>0</v>
      </c>
      <c r="V7" s="721">
        <v>660</v>
      </c>
      <c r="W7" s="720">
        <v>0</v>
      </c>
      <c r="X7" s="721">
        <v>387</v>
      </c>
      <c r="Y7" s="721">
        <v>603</v>
      </c>
      <c r="Z7" s="721">
        <v>594</v>
      </c>
      <c r="AA7" s="721">
        <v>9</v>
      </c>
      <c r="AB7" s="720">
        <v>0</v>
      </c>
      <c r="AC7" s="714"/>
    </row>
    <row r="8" spans="1:29" ht="18" customHeight="1" x14ac:dyDescent="0.15">
      <c r="A8" s="722" t="s">
        <v>765</v>
      </c>
      <c r="B8" s="723">
        <v>43</v>
      </c>
      <c r="C8" s="724">
        <v>4</v>
      </c>
      <c r="D8" s="723">
        <v>2</v>
      </c>
      <c r="E8" s="725">
        <v>0</v>
      </c>
      <c r="F8" s="723">
        <v>6</v>
      </c>
      <c r="G8" s="725">
        <v>0</v>
      </c>
      <c r="H8" s="723">
        <v>35</v>
      </c>
      <c r="I8" s="726">
        <v>4</v>
      </c>
      <c r="J8" s="723">
        <v>24</v>
      </c>
      <c r="K8" s="724">
        <v>3</v>
      </c>
      <c r="L8" s="702">
        <v>12</v>
      </c>
      <c r="M8" s="724">
        <v>1</v>
      </c>
      <c r="N8" s="702">
        <v>2</v>
      </c>
      <c r="O8" s="1471" t="s">
        <v>764</v>
      </c>
      <c r="P8" s="1461"/>
      <c r="Q8" s="1463">
        <v>1691</v>
      </c>
      <c r="R8" s="1424"/>
      <c r="S8" s="727">
        <v>0</v>
      </c>
      <c r="T8" s="587">
        <v>35</v>
      </c>
      <c r="U8" s="692">
        <v>0</v>
      </c>
      <c r="V8" s="587">
        <v>659</v>
      </c>
      <c r="W8" s="692">
        <v>0</v>
      </c>
      <c r="X8" s="587">
        <v>391</v>
      </c>
      <c r="Y8" s="587">
        <v>606</v>
      </c>
      <c r="Z8" s="587">
        <v>595</v>
      </c>
      <c r="AA8" s="587">
        <v>11</v>
      </c>
      <c r="AB8" s="692">
        <v>0</v>
      </c>
      <c r="AC8" s="564"/>
    </row>
    <row r="9" spans="1:29" s="733" customFormat="1" ht="18" customHeight="1" x14ac:dyDescent="0.15">
      <c r="A9" s="728" t="s">
        <v>789</v>
      </c>
      <c r="B9" s="729">
        <v>44</v>
      </c>
      <c r="C9" s="730">
        <v>4</v>
      </c>
      <c r="D9" s="729">
        <v>2</v>
      </c>
      <c r="E9" s="731">
        <v>0</v>
      </c>
      <c r="F9" s="729">
        <v>6</v>
      </c>
      <c r="G9" s="731">
        <v>0</v>
      </c>
      <c r="H9" s="729">
        <v>36</v>
      </c>
      <c r="I9" s="732">
        <v>4</v>
      </c>
      <c r="J9" s="729">
        <v>25</v>
      </c>
      <c r="K9" s="730">
        <v>3</v>
      </c>
      <c r="L9" s="733">
        <v>12</v>
      </c>
      <c r="M9" s="730">
        <v>1</v>
      </c>
      <c r="N9" s="733">
        <v>2</v>
      </c>
      <c r="O9" s="1461"/>
      <c r="P9" s="1461"/>
      <c r="Q9" s="1472"/>
      <c r="R9" s="1471"/>
      <c r="S9" s="692"/>
      <c r="T9" s="692"/>
      <c r="U9" s="692"/>
      <c r="V9" s="692"/>
      <c r="W9" s="734"/>
      <c r="X9" s="734"/>
      <c r="Y9" s="692"/>
      <c r="Z9" s="692"/>
      <c r="AA9" s="692"/>
      <c r="AB9" s="692"/>
      <c r="AC9" s="587"/>
    </row>
    <row r="10" spans="1:29" s="733" customFormat="1" ht="18" customHeight="1" x14ac:dyDescent="0.15">
      <c r="A10" s="728"/>
      <c r="B10" s="729"/>
      <c r="C10" s="730"/>
      <c r="D10" s="731"/>
      <c r="E10" s="731"/>
      <c r="F10" s="731"/>
      <c r="G10" s="731"/>
      <c r="H10" s="729"/>
      <c r="I10" s="731"/>
      <c r="J10" s="729"/>
      <c r="K10" s="724"/>
      <c r="M10" s="730"/>
      <c r="O10" s="1461"/>
      <c r="P10" s="1461"/>
      <c r="Q10" s="1472"/>
      <c r="R10" s="1471"/>
      <c r="S10" s="692"/>
      <c r="T10" s="692"/>
      <c r="U10" s="692"/>
      <c r="V10" s="692"/>
      <c r="W10" s="721"/>
      <c r="X10" s="734"/>
      <c r="Y10" s="692"/>
      <c r="Z10" s="692"/>
      <c r="AA10" s="692"/>
      <c r="AB10" s="692"/>
      <c r="AC10" s="587"/>
    </row>
    <row r="11" spans="1:29" ht="18" customHeight="1" x14ac:dyDescent="0.15">
      <c r="A11" s="735" t="s">
        <v>473</v>
      </c>
      <c r="B11" s="723">
        <v>1</v>
      </c>
      <c r="C11" s="724">
        <v>0</v>
      </c>
      <c r="D11" s="723">
        <v>0</v>
      </c>
      <c r="E11" s="725"/>
      <c r="F11" s="723">
        <v>0</v>
      </c>
      <c r="G11" s="725"/>
      <c r="H11" s="723">
        <v>1</v>
      </c>
      <c r="I11" s="725">
        <v>0</v>
      </c>
      <c r="J11" s="723">
        <v>1</v>
      </c>
      <c r="K11" s="724"/>
      <c r="L11" s="702">
        <v>0</v>
      </c>
      <c r="M11" s="724"/>
      <c r="N11" s="702">
        <v>0</v>
      </c>
      <c r="O11" s="1461" t="s">
        <v>453</v>
      </c>
      <c r="P11" s="1461"/>
      <c r="Q11" s="1463">
        <v>40</v>
      </c>
      <c r="R11" s="1424"/>
      <c r="S11" s="727"/>
      <c r="T11" s="692">
        <v>6</v>
      </c>
      <c r="U11" s="727"/>
      <c r="V11" s="692">
        <v>11</v>
      </c>
      <c r="W11" s="727"/>
      <c r="X11" s="692">
        <v>6</v>
      </c>
      <c r="Y11" s="692">
        <v>17</v>
      </c>
      <c r="Z11" s="692">
        <v>11</v>
      </c>
      <c r="AA11" s="692">
        <v>6</v>
      </c>
      <c r="AB11" s="727">
        <v>0</v>
      </c>
      <c r="AC11" s="564"/>
    </row>
    <row r="12" spans="1:29" ht="18" customHeight="1" x14ac:dyDescent="0.15">
      <c r="A12" s="735"/>
      <c r="B12" s="723"/>
      <c r="C12" s="724"/>
      <c r="D12" s="725"/>
      <c r="E12" s="725"/>
      <c r="F12" s="725"/>
      <c r="G12" s="725"/>
      <c r="H12" s="723"/>
      <c r="I12" s="725"/>
      <c r="J12" s="723"/>
      <c r="K12" s="724"/>
      <c r="M12" s="724"/>
      <c r="O12" s="1458" t="s">
        <v>451</v>
      </c>
      <c r="P12" s="1458"/>
      <c r="Q12" s="1459"/>
      <c r="R12" s="1460"/>
      <c r="S12" s="721"/>
      <c r="T12" s="721"/>
      <c r="U12" s="721"/>
      <c r="V12" s="721"/>
      <c r="W12" s="721"/>
      <c r="X12" s="721"/>
      <c r="Y12" s="721"/>
      <c r="Z12" s="721"/>
      <c r="AA12" s="721"/>
      <c r="AB12" s="721"/>
      <c r="AC12" s="564"/>
    </row>
    <row r="13" spans="1:29" ht="18" customHeight="1" x14ac:dyDescent="0.15">
      <c r="A13" s="735" t="s">
        <v>472</v>
      </c>
      <c r="B13" s="723">
        <v>43</v>
      </c>
      <c r="C13" s="724">
        <v>4</v>
      </c>
      <c r="D13" s="723">
        <v>2</v>
      </c>
      <c r="E13" s="725">
        <v>0</v>
      </c>
      <c r="F13" s="723">
        <v>6</v>
      </c>
      <c r="G13" s="725">
        <v>0</v>
      </c>
      <c r="H13" s="723">
        <v>35</v>
      </c>
      <c r="I13" s="726">
        <v>4</v>
      </c>
      <c r="J13" s="723">
        <v>24</v>
      </c>
      <c r="K13" s="724">
        <v>3</v>
      </c>
      <c r="L13" s="702">
        <v>12</v>
      </c>
      <c r="M13" s="724">
        <v>1</v>
      </c>
      <c r="N13" s="702">
        <v>2</v>
      </c>
      <c r="O13" s="1461"/>
      <c r="P13" s="1461"/>
      <c r="Q13" s="1459"/>
      <c r="R13" s="1460"/>
      <c r="S13" s="721"/>
      <c r="T13" s="721"/>
      <c r="U13" s="721"/>
      <c r="V13" s="721"/>
      <c r="W13" s="721"/>
      <c r="X13" s="721"/>
      <c r="Y13" s="721"/>
      <c r="Z13" s="721"/>
      <c r="AA13" s="721"/>
      <c r="AB13" s="721"/>
      <c r="AC13" s="564"/>
    </row>
    <row r="14" spans="1:29" ht="18" customHeight="1" x14ac:dyDescent="0.15">
      <c r="A14" s="735" t="s">
        <v>471</v>
      </c>
      <c r="B14" s="723">
        <v>32</v>
      </c>
      <c r="C14" s="724">
        <v>2</v>
      </c>
      <c r="D14" s="723">
        <v>2</v>
      </c>
      <c r="E14" s="725"/>
      <c r="F14" s="723">
        <v>6</v>
      </c>
      <c r="G14" s="725"/>
      <c r="H14" s="723">
        <v>24</v>
      </c>
      <c r="I14" s="726">
        <v>2</v>
      </c>
      <c r="J14" s="723">
        <v>17</v>
      </c>
      <c r="K14" s="724">
        <v>2</v>
      </c>
      <c r="L14" s="702">
        <v>8</v>
      </c>
      <c r="M14" s="724">
        <v>0</v>
      </c>
      <c r="N14" s="702">
        <v>2</v>
      </c>
      <c r="O14" s="1461" t="s">
        <v>452</v>
      </c>
      <c r="P14" s="1461"/>
      <c r="Q14" s="1463">
        <v>117</v>
      </c>
      <c r="R14" s="1424"/>
      <c r="S14" s="727"/>
      <c r="T14" s="692">
        <v>25</v>
      </c>
      <c r="U14" s="727"/>
      <c r="V14" s="692">
        <v>40</v>
      </c>
      <c r="W14" s="727"/>
      <c r="X14" s="692">
        <v>20</v>
      </c>
      <c r="Y14" s="692">
        <v>32</v>
      </c>
      <c r="Z14" s="692">
        <v>27</v>
      </c>
      <c r="AA14" s="692">
        <v>5</v>
      </c>
      <c r="AB14" s="727">
        <v>0</v>
      </c>
      <c r="AC14" s="564"/>
    </row>
    <row r="15" spans="1:29" ht="18" customHeight="1" thickBot="1" x14ac:dyDescent="0.2">
      <c r="A15" s="736" t="s">
        <v>470</v>
      </c>
      <c r="B15" s="737">
        <v>11</v>
      </c>
      <c r="C15" s="738">
        <v>2</v>
      </c>
      <c r="D15" s="737">
        <v>0</v>
      </c>
      <c r="E15" s="739"/>
      <c r="F15" s="737">
        <v>0</v>
      </c>
      <c r="G15" s="739"/>
      <c r="H15" s="737">
        <v>11</v>
      </c>
      <c r="I15" s="740">
        <v>2</v>
      </c>
      <c r="J15" s="737">
        <v>7</v>
      </c>
      <c r="K15" s="738">
        <v>1</v>
      </c>
      <c r="L15" s="741">
        <v>4</v>
      </c>
      <c r="M15" s="738">
        <v>1</v>
      </c>
      <c r="N15" s="741">
        <v>0</v>
      </c>
      <c r="O15" s="1458" t="s">
        <v>451</v>
      </c>
      <c r="P15" s="1458"/>
      <c r="Q15" s="1459"/>
      <c r="R15" s="1460"/>
      <c r="S15" s="721"/>
      <c r="T15" s="721"/>
      <c r="U15" s="721"/>
      <c r="V15" s="721"/>
      <c r="W15" s="721"/>
      <c r="X15" s="721"/>
      <c r="Y15" s="721"/>
      <c r="Z15" s="721"/>
      <c r="AA15" s="721"/>
      <c r="AB15" s="721"/>
      <c r="AC15" s="564"/>
    </row>
    <row r="16" spans="1:29" ht="18" customHeight="1" x14ac:dyDescent="0.15">
      <c r="A16" s="742" t="s">
        <v>622</v>
      </c>
      <c r="O16" s="1461"/>
      <c r="P16" s="1461"/>
      <c r="Q16" s="1459"/>
      <c r="R16" s="1460"/>
      <c r="S16" s="721"/>
      <c r="T16" s="721"/>
      <c r="U16" s="721"/>
      <c r="V16" s="721"/>
      <c r="W16" s="721"/>
      <c r="X16" s="721"/>
      <c r="Y16" s="721"/>
      <c r="Z16" s="721"/>
      <c r="AA16" s="721"/>
      <c r="AB16" s="721"/>
      <c r="AC16" s="564"/>
    </row>
    <row r="17" spans="1:29" ht="18" customHeight="1" x14ac:dyDescent="0.15">
      <c r="A17" s="743" t="s">
        <v>623</v>
      </c>
      <c r="O17" s="1462" t="s">
        <v>616</v>
      </c>
      <c r="P17" s="1462"/>
      <c r="Q17" s="1463">
        <v>1534</v>
      </c>
      <c r="R17" s="1424"/>
      <c r="S17" s="727"/>
      <c r="T17" s="692">
        <v>4</v>
      </c>
      <c r="U17" s="692"/>
      <c r="V17" s="692">
        <v>608</v>
      </c>
      <c r="W17" s="692"/>
      <c r="X17" s="692">
        <v>365</v>
      </c>
      <c r="Y17" s="692">
        <v>557</v>
      </c>
      <c r="Z17" s="692">
        <v>557</v>
      </c>
      <c r="AA17" s="692">
        <v>0</v>
      </c>
      <c r="AB17" s="692">
        <v>0</v>
      </c>
      <c r="AC17" s="564"/>
    </row>
    <row r="18" spans="1:29" s="706" customFormat="1" ht="18" customHeight="1" thickBot="1" x14ac:dyDescent="0.25">
      <c r="A18" s="704" t="s">
        <v>469</v>
      </c>
      <c r="B18" s="705"/>
      <c r="C18" s="705"/>
      <c r="D18" s="705"/>
      <c r="E18" s="705"/>
      <c r="F18" s="705"/>
      <c r="G18" s="705"/>
      <c r="H18" s="705"/>
      <c r="I18" s="705"/>
      <c r="J18" s="705"/>
      <c r="K18" s="705"/>
      <c r="L18" s="705"/>
      <c r="M18" s="705"/>
      <c r="N18" s="705"/>
      <c r="O18" s="1440" t="s">
        <v>450</v>
      </c>
      <c r="P18" s="1441"/>
      <c r="Q18" s="1442">
        <v>9</v>
      </c>
      <c r="R18" s="1443"/>
      <c r="S18" s="734"/>
      <c r="T18" s="721">
        <v>0</v>
      </c>
      <c r="U18" s="734"/>
      <c r="V18" s="721">
        <v>3</v>
      </c>
      <c r="W18" s="734"/>
      <c r="X18" s="721">
        <v>3</v>
      </c>
      <c r="Y18" s="721">
        <v>3</v>
      </c>
      <c r="Z18" s="721">
        <v>3</v>
      </c>
      <c r="AA18" s="721">
        <v>0</v>
      </c>
      <c r="AB18" s="734">
        <v>0</v>
      </c>
      <c r="AC18" s="709"/>
    </row>
    <row r="19" spans="1:29" ht="18" customHeight="1" x14ac:dyDescent="0.2">
      <c r="A19" s="1452" t="s">
        <v>338</v>
      </c>
      <c r="B19" s="1454" t="s">
        <v>209</v>
      </c>
      <c r="C19" s="1455"/>
      <c r="D19" s="1454" t="s">
        <v>468</v>
      </c>
      <c r="E19" s="1455"/>
      <c r="F19" s="1446" t="s">
        <v>418</v>
      </c>
      <c r="G19" s="1447"/>
      <c r="H19" s="1454" t="s">
        <v>467</v>
      </c>
      <c r="I19" s="1455"/>
      <c r="J19" s="1446" t="s">
        <v>466</v>
      </c>
      <c r="K19" s="1447"/>
      <c r="L19" s="1448" t="s">
        <v>465</v>
      </c>
      <c r="M19" s="1449"/>
      <c r="N19" s="744"/>
      <c r="O19" s="1440" t="s">
        <v>449</v>
      </c>
      <c r="P19" s="1441"/>
      <c r="Q19" s="1442">
        <v>1525</v>
      </c>
      <c r="R19" s="1443"/>
      <c r="S19" s="734">
        <v>0</v>
      </c>
      <c r="T19" s="721">
        <v>4</v>
      </c>
      <c r="U19" s="721">
        <v>0</v>
      </c>
      <c r="V19" s="721">
        <v>605</v>
      </c>
      <c r="W19" s="721">
        <v>0</v>
      </c>
      <c r="X19" s="721">
        <v>362</v>
      </c>
      <c r="Y19" s="721">
        <v>554</v>
      </c>
      <c r="Z19" s="721">
        <v>554</v>
      </c>
      <c r="AA19" s="721">
        <v>0</v>
      </c>
      <c r="AB19" s="721">
        <v>0</v>
      </c>
      <c r="AC19" s="564"/>
    </row>
    <row r="20" spans="1:29" ht="18" customHeight="1" x14ac:dyDescent="0.2">
      <c r="A20" s="1453"/>
      <c r="B20" s="1456"/>
      <c r="C20" s="1457"/>
      <c r="D20" s="1456"/>
      <c r="E20" s="1457"/>
      <c r="F20" s="1444" t="s">
        <v>464</v>
      </c>
      <c r="G20" s="1445"/>
      <c r="H20" s="1456"/>
      <c r="I20" s="1457"/>
      <c r="J20" s="1444" t="s">
        <v>463</v>
      </c>
      <c r="K20" s="1445"/>
      <c r="L20" s="1450"/>
      <c r="M20" s="1451"/>
      <c r="N20" s="744"/>
      <c r="O20" s="1440" t="s">
        <v>448</v>
      </c>
      <c r="P20" s="1441"/>
      <c r="Q20" s="1442">
        <v>1187</v>
      </c>
      <c r="R20" s="1443"/>
      <c r="S20" s="734"/>
      <c r="T20" s="721">
        <v>4</v>
      </c>
      <c r="U20" s="734"/>
      <c r="V20" s="721">
        <v>478</v>
      </c>
      <c r="W20" s="734"/>
      <c r="X20" s="721">
        <v>289</v>
      </c>
      <c r="Y20" s="721">
        <v>416</v>
      </c>
      <c r="Z20" s="721">
        <v>416</v>
      </c>
      <c r="AA20" s="721">
        <v>0</v>
      </c>
      <c r="AB20" s="734">
        <v>0</v>
      </c>
      <c r="AC20" s="564"/>
    </row>
    <row r="21" spans="1:29" ht="18" customHeight="1" thickBot="1" x14ac:dyDescent="0.25">
      <c r="A21" s="745" t="s">
        <v>453</v>
      </c>
      <c r="C21" s="702">
        <v>104</v>
      </c>
      <c r="E21" s="702">
        <v>18</v>
      </c>
      <c r="G21" s="702">
        <v>74</v>
      </c>
      <c r="I21" s="702">
        <v>12</v>
      </c>
      <c r="K21" s="702">
        <v>0</v>
      </c>
      <c r="M21" s="702">
        <v>0</v>
      </c>
      <c r="O21" s="1433" t="s">
        <v>447</v>
      </c>
      <c r="P21" s="1434"/>
      <c r="Q21" s="1435">
        <v>338</v>
      </c>
      <c r="R21" s="1436"/>
      <c r="S21" s="694"/>
      <c r="T21" s="746">
        <v>0</v>
      </c>
      <c r="U21" s="694"/>
      <c r="V21" s="746">
        <v>127</v>
      </c>
      <c r="W21" s="694"/>
      <c r="X21" s="746">
        <v>73</v>
      </c>
      <c r="Y21" s="746">
        <v>138</v>
      </c>
      <c r="Z21" s="746">
        <v>138</v>
      </c>
      <c r="AA21" s="746">
        <v>0</v>
      </c>
      <c r="AB21" s="694">
        <v>0</v>
      </c>
      <c r="AC21" s="564"/>
    </row>
    <row r="22" spans="1:29" ht="18" customHeight="1" x14ac:dyDescent="0.15">
      <c r="A22" s="745"/>
      <c r="O22" s="564"/>
      <c r="P22" s="564"/>
      <c r="Q22" s="564"/>
      <c r="R22" s="564"/>
      <c r="S22" s="564"/>
      <c r="T22" s="564"/>
      <c r="U22" s="564"/>
      <c r="V22" s="564"/>
      <c r="W22" s="564"/>
      <c r="X22" s="564"/>
      <c r="Y22" s="564"/>
      <c r="Z22" s="564"/>
      <c r="AA22" s="564"/>
      <c r="AB22" s="564"/>
      <c r="AC22" s="564"/>
    </row>
    <row r="23" spans="1:29" ht="18" customHeight="1" x14ac:dyDescent="0.15">
      <c r="A23" s="745" t="s">
        <v>452</v>
      </c>
      <c r="C23" s="702">
        <v>395</v>
      </c>
      <c r="E23" s="702">
        <v>40</v>
      </c>
      <c r="G23" s="702">
        <v>349</v>
      </c>
      <c r="I23" s="702">
        <v>6</v>
      </c>
      <c r="K23" s="702">
        <v>0</v>
      </c>
      <c r="M23" s="702">
        <v>0</v>
      </c>
      <c r="O23" s="564"/>
      <c r="P23" s="564"/>
      <c r="Q23" s="564"/>
      <c r="R23" s="564"/>
      <c r="S23" s="564"/>
      <c r="T23" s="564"/>
      <c r="U23" s="564"/>
      <c r="V23" s="564"/>
      <c r="W23" s="564"/>
      <c r="X23" s="564"/>
      <c r="Y23" s="564"/>
      <c r="Z23" s="564"/>
      <c r="AA23" s="564"/>
      <c r="AB23" s="564"/>
      <c r="AC23" s="564"/>
    </row>
    <row r="24" spans="1:29" ht="18" customHeight="1" x14ac:dyDescent="0.15">
      <c r="A24" s="745"/>
      <c r="O24" s="564"/>
      <c r="P24" s="564"/>
      <c r="Q24" s="564"/>
      <c r="R24" s="564"/>
      <c r="S24" s="564"/>
      <c r="T24" s="564"/>
      <c r="U24" s="564"/>
      <c r="V24" s="564"/>
      <c r="W24" s="564"/>
      <c r="X24" s="564"/>
      <c r="Y24" s="564"/>
      <c r="Z24" s="564"/>
      <c r="AA24" s="564"/>
      <c r="AB24" s="564"/>
      <c r="AC24" s="564"/>
    </row>
    <row r="25" spans="1:29" ht="18" customHeight="1" thickBot="1" x14ac:dyDescent="0.2">
      <c r="A25" s="747" t="s">
        <v>616</v>
      </c>
      <c r="B25" s="741"/>
      <c r="C25" s="741">
        <v>7157</v>
      </c>
      <c r="D25" s="741"/>
      <c r="E25" s="741">
        <v>66</v>
      </c>
      <c r="F25" s="741"/>
      <c r="G25" s="741">
        <v>6707</v>
      </c>
      <c r="H25" s="741"/>
      <c r="I25" s="741">
        <v>211</v>
      </c>
      <c r="J25" s="741"/>
      <c r="K25" s="741">
        <v>3</v>
      </c>
      <c r="L25" s="741"/>
      <c r="M25" s="741">
        <v>170</v>
      </c>
      <c r="O25" s="564"/>
      <c r="P25" s="564"/>
      <c r="Q25" s="564"/>
      <c r="R25" s="564"/>
      <c r="S25" s="564"/>
      <c r="T25" s="564"/>
      <c r="U25" s="564"/>
      <c r="V25" s="564"/>
      <c r="W25" s="564"/>
      <c r="X25" s="564"/>
      <c r="Y25" s="564"/>
      <c r="Z25" s="564"/>
      <c r="AA25" s="564"/>
      <c r="AB25" s="564"/>
      <c r="AC25" s="564"/>
    </row>
    <row r="26" spans="1:29" ht="18" customHeight="1" x14ac:dyDescent="0.15">
      <c r="O26" s="564"/>
      <c r="P26" s="564"/>
      <c r="Q26" s="564"/>
      <c r="R26" s="564"/>
      <c r="S26" s="564"/>
      <c r="T26" s="564"/>
      <c r="U26" s="564"/>
      <c r="V26" s="564"/>
      <c r="W26" s="564"/>
      <c r="X26" s="564"/>
      <c r="Y26" s="564"/>
      <c r="Z26" s="564"/>
      <c r="AA26" s="564"/>
      <c r="AB26" s="564"/>
      <c r="AC26" s="564"/>
    </row>
    <row r="27" spans="1:29" ht="18" customHeight="1" x14ac:dyDescent="0.15">
      <c r="O27" s="564"/>
      <c r="P27" s="564"/>
      <c r="Q27" s="564"/>
      <c r="R27" s="564"/>
      <c r="S27" s="564"/>
      <c r="T27" s="564"/>
      <c r="U27" s="564"/>
      <c r="V27" s="564"/>
      <c r="W27" s="564"/>
      <c r="X27" s="564"/>
      <c r="Y27" s="564"/>
      <c r="Z27" s="564"/>
      <c r="AA27" s="564"/>
      <c r="AB27" s="564"/>
      <c r="AC27" s="564"/>
    </row>
    <row r="28" spans="1:29" s="709" customFormat="1" ht="18" customHeight="1" thickBot="1" x14ac:dyDescent="0.2">
      <c r="A28" s="707" t="s">
        <v>1010</v>
      </c>
      <c r="B28" s="708"/>
      <c r="C28" s="708"/>
      <c r="D28" s="708"/>
      <c r="E28" s="708"/>
      <c r="F28" s="708"/>
      <c r="G28" s="708"/>
      <c r="H28" s="708"/>
      <c r="I28" s="708"/>
      <c r="J28" s="708"/>
      <c r="K28" s="708"/>
      <c r="L28" s="708"/>
      <c r="M28" s="708"/>
      <c r="N28" s="708"/>
      <c r="O28" s="708"/>
      <c r="P28" s="748"/>
      <c r="Q28" s="708"/>
      <c r="R28" s="708"/>
      <c r="S28" s="708"/>
      <c r="T28" s="708"/>
    </row>
    <row r="29" spans="1:29" s="564" customFormat="1" ht="18" customHeight="1" x14ac:dyDescent="0.15">
      <c r="A29" s="695"/>
      <c r="B29" s="569"/>
      <c r="C29" s="571" t="s">
        <v>209</v>
      </c>
      <c r="D29" s="749"/>
      <c r="E29" s="1437" t="s">
        <v>462</v>
      </c>
      <c r="F29" s="1438"/>
      <c r="G29" s="1437" t="s">
        <v>461</v>
      </c>
      <c r="H29" s="1439"/>
      <c r="I29" s="1439"/>
      <c r="J29" s="1439"/>
      <c r="K29" s="1439"/>
      <c r="L29" s="1439"/>
      <c r="M29" s="1439"/>
      <c r="N29" s="1438"/>
      <c r="O29" s="1437" t="s">
        <v>460</v>
      </c>
      <c r="P29" s="1439"/>
      <c r="Q29" s="1439"/>
      <c r="R29" s="1439"/>
      <c r="S29" s="1438"/>
      <c r="T29" s="1437" t="s">
        <v>459</v>
      </c>
      <c r="U29" s="1439"/>
      <c r="V29" s="1439"/>
      <c r="W29" s="1439"/>
      <c r="X29" s="1438"/>
      <c r="Y29" s="1437" t="s">
        <v>458</v>
      </c>
      <c r="Z29" s="1439"/>
      <c r="AA29" s="1439"/>
      <c r="AB29" s="1438"/>
      <c r="AC29" s="750"/>
    </row>
    <row r="30" spans="1:29" s="564" customFormat="1" ht="18" customHeight="1" x14ac:dyDescent="0.15">
      <c r="A30" s="751" t="s">
        <v>454</v>
      </c>
      <c r="B30" s="1429" t="s">
        <v>209</v>
      </c>
      <c r="C30" s="1429" t="s">
        <v>353</v>
      </c>
      <c r="D30" s="1429" t="s">
        <v>352</v>
      </c>
      <c r="E30" s="1429" t="s">
        <v>209</v>
      </c>
      <c r="F30" s="1429" t="s">
        <v>208</v>
      </c>
      <c r="G30" s="1405" t="s">
        <v>209</v>
      </c>
      <c r="H30" s="1431"/>
      <c r="I30" s="1429" t="s">
        <v>457</v>
      </c>
      <c r="J30" s="1429" t="s">
        <v>244</v>
      </c>
      <c r="K30" s="1429" t="s">
        <v>2</v>
      </c>
      <c r="L30" s="1429" t="s">
        <v>3</v>
      </c>
      <c r="M30" s="1429" t="s">
        <v>4</v>
      </c>
      <c r="N30" s="1429" t="s">
        <v>5</v>
      </c>
      <c r="O30" s="1405" t="s">
        <v>209</v>
      </c>
      <c r="P30" s="1431"/>
      <c r="Q30" s="1429" t="s">
        <v>457</v>
      </c>
      <c r="R30" s="1429" t="s">
        <v>244</v>
      </c>
      <c r="S30" s="1429" t="s">
        <v>2</v>
      </c>
      <c r="T30" s="1405" t="s">
        <v>209</v>
      </c>
      <c r="U30" s="1431"/>
      <c r="V30" s="1429" t="s">
        <v>457</v>
      </c>
      <c r="W30" s="1429" t="s">
        <v>244</v>
      </c>
      <c r="X30" s="1429" t="s">
        <v>2</v>
      </c>
      <c r="Y30" s="1405" t="s">
        <v>456</v>
      </c>
      <c r="Z30" s="1432"/>
      <c r="AA30" s="1427" t="s">
        <v>455</v>
      </c>
      <c r="AB30" s="1428"/>
      <c r="AC30" s="752" t="s">
        <v>454</v>
      </c>
    </row>
    <row r="31" spans="1:29" s="564" customFormat="1" ht="18" customHeight="1" x14ac:dyDescent="0.15">
      <c r="A31" s="693"/>
      <c r="B31" s="1430"/>
      <c r="C31" s="1430"/>
      <c r="D31" s="1430"/>
      <c r="E31" s="1430"/>
      <c r="F31" s="1430"/>
      <c r="G31" s="581" t="s">
        <v>209</v>
      </c>
      <c r="H31" s="697" t="s">
        <v>208</v>
      </c>
      <c r="I31" s="1430"/>
      <c r="J31" s="1430"/>
      <c r="K31" s="1430"/>
      <c r="L31" s="1430"/>
      <c r="M31" s="1430"/>
      <c r="N31" s="1430"/>
      <c r="O31" s="581" t="s">
        <v>209</v>
      </c>
      <c r="P31" s="697" t="s">
        <v>208</v>
      </c>
      <c r="Q31" s="1430"/>
      <c r="R31" s="1430"/>
      <c r="S31" s="1430"/>
      <c r="T31" s="581" t="s">
        <v>209</v>
      </c>
      <c r="U31" s="697" t="s">
        <v>208</v>
      </c>
      <c r="V31" s="1430"/>
      <c r="W31" s="1430"/>
      <c r="X31" s="1430"/>
      <c r="Y31" s="581" t="s">
        <v>209</v>
      </c>
      <c r="Z31" s="753" t="s">
        <v>208</v>
      </c>
      <c r="AA31" s="581" t="s">
        <v>209</v>
      </c>
      <c r="AB31" s="716" t="s">
        <v>208</v>
      </c>
      <c r="AC31" s="754"/>
    </row>
    <row r="32" spans="1:29" s="564" customFormat="1" ht="18" customHeight="1" x14ac:dyDescent="0.15">
      <c r="A32" s="755" t="s">
        <v>765</v>
      </c>
      <c r="B32" s="564">
        <v>7518</v>
      </c>
      <c r="C32" s="564">
        <v>4948</v>
      </c>
      <c r="D32" s="564">
        <v>2570</v>
      </c>
      <c r="E32" s="564">
        <v>98</v>
      </c>
      <c r="F32" s="564">
        <v>53</v>
      </c>
      <c r="G32" s="564">
        <v>2436</v>
      </c>
      <c r="H32" s="564">
        <v>1634</v>
      </c>
      <c r="I32" s="564">
        <v>425</v>
      </c>
      <c r="J32" s="564">
        <v>423</v>
      </c>
      <c r="K32" s="564">
        <v>384</v>
      </c>
      <c r="L32" s="564">
        <v>380</v>
      </c>
      <c r="M32" s="564">
        <v>417</v>
      </c>
      <c r="N32" s="564">
        <v>407</v>
      </c>
      <c r="O32" s="564">
        <v>1478</v>
      </c>
      <c r="P32" s="564">
        <v>963</v>
      </c>
      <c r="Q32" s="564">
        <v>501</v>
      </c>
      <c r="R32" s="564">
        <v>494</v>
      </c>
      <c r="S32" s="564">
        <v>483</v>
      </c>
      <c r="T32" s="564">
        <v>3473</v>
      </c>
      <c r="U32" s="564">
        <v>2274</v>
      </c>
      <c r="V32" s="564">
        <v>1297</v>
      </c>
      <c r="W32" s="564">
        <v>1089</v>
      </c>
      <c r="X32" s="564">
        <v>1087</v>
      </c>
      <c r="Y32" s="564">
        <v>33</v>
      </c>
      <c r="Z32" s="564">
        <v>24</v>
      </c>
      <c r="AA32" s="564">
        <v>0</v>
      </c>
      <c r="AB32" s="587">
        <v>0</v>
      </c>
      <c r="AC32" s="756" t="s">
        <v>765</v>
      </c>
    </row>
    <row r="33" spans="1:29" s="587" customFormat="1" ht="18" customHeight="1" x14ac:dyDescent="0.15">
      <c r="A33" s="757" t="s">
        <v>789</v>
      </c>
      <c r="B33" s="587">
        <v>7656</v>
      </c>
      <c r="C33" s="587">
        <v>5072</v>
      </c>
      <c r="D33" s="587">
        <v>2584</v>
      </c>
      <c r="E33" s="587">
        <v>94</v>
      </c>
      <c r="F33" s="587">
        <v>49</v>
      </c>
      <c r="G33" s="587">
        <v>2488</v>
      </c>
      <c r="H33" s="587">
        <v>1670</v>
      </c>
      <c r="I33" s="587">
        <v>429</v>
      </c>
      <c r="J33" s="587">
        <v>425</v>
      </c>
      <c r="K33" s="587">
        <v>430</v>
      </c>
      <c r="L33" s="587">
        <v>392</v>
      </c>
      <c r="M33" s="587">
        <v>386</v>
      </c>
      <c r="N33" s="587">
        <v>426</v>
      </c>
      <c r="O33" s="587">
        <v>1587</v>
      </c>
      <c r="P33" s="587">
        <v>1049</v>
      </c>
      <c r="Q33" s="587">
        <v>584</v>
      </c>
      <c r="R33" s="587">
        <v>513</v>
      </c>
      <c r="S33" s="587">
        <v>490</v>
      </c>
      <c r="T33" s="587">
        <v>3448</v>
      </c>
      <c r="U33" s="587">
        <v>2279</v>
      </c>
      <c r="V33" s="587">
        <v>1165</v>
      </c>
      <c r="W33" s="587">
        <v>1179</v>
      </c>
      <c r="X33" s="587">
        <v>1104</v>
      </c>
      <c r="Y33" s="587">
        <v>39</v>
      </c>
      <c r="Z33" s="587">
        <v>25</v>
      </c>
      <c r="AA33" s="709">
        <v>0</v>
      </c>
      <c r="AB33" s="709">
        <v>0</v>
      </c>
      <c r="AC33" s="758" t="s">
        <v>789</v>
      </c>
    </row>
    <row r="34" spans="1:29" s="587" customFormat="1" ht="18" customHeight="1" x14ac:dyDescent="0.15">
      <c r="A34" s="759"/>
      <c r="AC34" s="758"/>
    </row>
    <row r="35" spans="1:29" s="587" customFormat="1" ht="18" customHeight="1" x14ac:dyDescent="0.15">
      <c r="A35" s="759"/>
      <c r="AC35" s="758"/>
    </row>
    <row r="36" spans="1:29" s="587" customFormat="1" ht="18" customHeight="1" x14ac:dyDescent="0.15">
      <c r="A36" s="759" t="s">
        <v>453</v>
      </c>
      <c r="B36" s="587">
        <v>104</v>
      </c>
      <c r="C36" s="587">
        <v>63</v>
      </c>
      <c r="D36" s="587">
        <v>41</v>
      </c>
      <c r="E36" s="587">
        <v>9</v>
      </c>
      <c r="F36" s="587">
        <v>3</v>
      </c>
      <c r="G36" s="587">
        <v>25</v>
      </c>
      <c r="H36" s="587">
        <v>16</v>
      </c>
      <c r="I36" s="587">
        <v>5</v>
      </c>
      <c r="J36" s="587">
        <v>2</v>
      </c>
      <c r="K36" s="587">
        <v>1</v>
      </c>
      <c r="L36" s="587">
        <v>4</v>
      </c>
      <c r="M36" s="587">
        <v>7</v>
      </c>
      <c r="N36" s="587">
        <v>6</v>
      </c>
      <c r="O36" s="587">
        <v>20</v>
      </c>
      <c r="P36" s="587">
        <v>11</v>
      </c>
      <c r="Q36" s="587">
        <v>7</v>
      </c>
      <c r="R36" s="587">
        <v>4</v>
      </c>
      <c r="S36" s="587">
        <v>9</v>
      </c>
      <c r="T36" s="587">
        <v>28</v>
      </c>
      <c r="U36" s="587">
        <v>19</v>
      </c>
      <c r="V36" s="587">
        <v>13</v>
      </c>
      <c r="W36" s="587">
        <v>8</v>
      </c>
      <c r="X36" s="587">
        <v>7</v>
      </c>
      <c r="Y36" s="587">
        <v>22</v>
      </c>
      <c r="Z36" s="587">
        <v>14</v>
      </c>
      <c r="AA36" s="587">
        <v>0</v>
      </c>
      <c r="AB36" s="587">
        <v>0</v>
      </c>
      <c r="AC36" s="758" t="s">
        <v>453</v>
      </c>
    </row>
    <row r="37" spans="1:29" s="564" customFormat="1" ht="18" customHeight="1" x14ac:dyDescent="0.15">
      <c r="A37" s="760" t="s">
        <v>451</v>
      </c>
      <c r="AC37" s="761" t="s">
        <v>451</v>
      </c>
    </row>
    <row r="38" spans="1:29" s="564" customFormat="1" ht="18" customHeight="1" x14ac:dyDescent="0.15">
      <c r="A38" s="760"/>
      <c r="AC38" s="761"/>
    </row>
    <row r="39" spans="1:29" s="587" customFormat="1" ht="18" customHeight="1" x14ac:dyDescent="0.15">
      <c r="A39" s="759" t="s">
        <v>452</v>
      </c>
      <c r="B39" s="587">
        <v>395</v>
      </c>
      <c r="C39" s="587">
        <v>221</v>
      </c>
      <c r="D39" s="587">
        <v>174</v>
      </c>
      <c r="E39" s="587">
        <v>75</v>
      </c>
      <c r="F39" s="587">
        <v>38</v>
      </c>
      <c r="G39" s="587">
        <v>133</v>
      </c>
      <c r="H39" s="587">
        <v>80</v>
      </c>
      <c r="I39" s="587">
        <v>23</v>
      </c>
      <c r="J39" s="587">
        <v>20</v>
      </c>
      <c r="K39" s="587">
        <v>25</v>
      </c>
      <c r="L39" s="587">
        <v>16</v>
      </c>
      <c r="M39" s="587">
        <v>27</v>
      </c>
      <c r="N39" s="587">
        <v>22</v>
      </c>
      <c r="O39" s="587">
        <v>70</v>
      </c>
      <c r="P39" s="587">
        <v>39</v>
      </c>
      <c r="Q39" s="587">
        <v>11</v>
      </c>
      <c r="R39" s="587">
        <v>34</v>
      </c>
      <c r="S39" s="587">
        <v>25</v>
      </c>
      <c r="T39" s="587">
        <v>100</v>
      </c>
      <c r="U39" s="587">
        <v>53</v>
      </c>
      <c r="V39" s="587">
        <v>43</v>
      </c>
      <c r="W39" s="587">
        <v>29</v>
      </c>
      <c r="X39" s="587">
        <v>28</v>
      </c>
      <c r="Y39" s="587">
        <v>17</v>
      </c>
      <c r="Z39" s="587">
        <v>11</v>
      </c>
      <c r="AA39" s="587">
        <v>0</v>
      </c>
      <c r="AB39" s="587">
        <v>0</v>
      </c>
      <c r="AC39" s="758" t="s">
        <v>452</v>
      </c>
    </row>
    <row r="40" spans="1:29" s="564" customFormat="1" ht="18" customHeight="1" x14ac:dyDescent="0.15">
      <c r="A40" s="760" t="s">
        <v>451</v>
      </c>
      <c r="AC40" s="761" t="s">
        <v>451</v>
      </c>
    </row>
    <row r="41" spans="1:29" s="564" customFormat="1" ht="18" customHeight="1" x14ac:dyDescent="0.15">
      <c r="A41" s="760"/>
      <c r="AC41" s="761"/>
    </row>
    <row r="42" spans="1:29" s="587" customFormat="1" ht="18" customHeight="1" x14ac:dyDescent="0.15">
      <c r="A42" s="762" t="s">
        <v>616</v>
      </c>
      <c r="B42" s="587">
        <v>7157</v>
      </c>
      <c r="C42" s="587">
        <v>4788</v>
      </c>
      <c r="D42" s="587">
        <v>2369</v>
      </c>
      <c r="E42" s="587">
        <v>10</v>
      </c>
      <c r="F42" s="587">
        <v>8</v>
      </c>
      <c r="G42" s="587">
        <v>2330</v>
      </c>
      <c r="H42" s="587">
        <v>1574</v>
      </c>
      <c r="I42" s="587">
        <v>401</v>
      </c>
      <c r="J42" s="587">
        <v>403</v>
      </c>
      <c r="K42" s="587">
        <v>404</v>
      </c>
      <c r="L42" s="587">
        <v>372</v>
      </c>
      <c r="M42" s="587">
        <v>352</v>
      </c>
      <c r="N42" s="587">
        <v>398</v>
      </c>
      <c r="O42" s="587">
        <v>1497</v>
      </c>
      <c r="P42" s="587">
        <v>999</v>
      </c>
      <c r="Q42" s="587">
        <v>566</v>
      </c>
      <c r="R42" s="587">
        <v>475</v>
      </c>
      <c r="S42" s="587">
        <v>456</v>
      </c>
      <c r="T42" s="587">
        <v>3320</v>
      </c>
      <c r="U42" s="587">
        <v>2207</v>
      </c>
      <c r="V42" s="587">
        <v>1109</v>
      </c>
      <c r="W42" s="587">
        <v>1142</v>
      </c>
      <c r="X42" s="587">
        <v>1069</v>
      </c>
      <c r="Y42" s="587">
        <v>0</v>
      </c>
      <c r="Z42" s="587">
        <v>0</v>
      </c>
      <c r="AA42" s="587">
        <v>0</v>
      </c>
      <c r="AB42" s="587">
        <v>0</v>
      </c>
      <c r="AC42" s="763" t="s">
        <v>616</v>
      </c>
    </row>
    <row r="43" spans="1:29" s="564" customFormat="1" ht="18" customHeight="1" x14ac:dyDescent="0.15">
      <c r="A43" s="764" t="s">
        <v>450</v>
      </c>
      <c r="B43" s="564">
        <v>58</v>
      </c>
      <c r="C43" s="564">
        <v>37</v>
      </c>
      <c r="D43" s="564">
        <v>21</v>
      </c>
      <c r="E43" s="564">
        <v>0</v>
      </c>
      <c r="F43" s="564">
        <v>0</v>
      </c>
      <c r="G43" s="564">
        <v>17</v>
      </c>
      <c r="H43" s="564">
        <v>12</v>
      </c>
      <c r="I43" s="564">
        <v>3</v>
      </c>
      <c r="J43" s="564">
        <v>3</v>
      </c>
      <c r="K43" s="564">
        <v>3</v>
      </c>
      <c r="L43" s="564">
        <v>4</v>
      </c>
      <c r="M43" s="564">
        <v>2</v>
      </c>
      <c r="N43" s="564">
        <v>2</v>
      </c>
      <c r="O43" s="564">
        <v>12</v>
      </c>
      <c r="P43" s="564">
        <v>9</v>
      </c>
      <c r="Q43" s="564">
        <v>3</v>
      </c>
      <c r="R43" s="564">
        <v>6</v>
      </c>
      <c r="S43" s="564">
        <v>3</v>
      </c>
      <c r="T43" s="564">
        <v>29</v>
      </c>
      <c r="U43" s="564">
        <v>16</v>
      </c>
      <c r="V43" s="564">
        <v>10</v>
      </c>
      <c r="W43" s="564">
        <v>10</v>
      </c>
      <c r="X43" s="564">
        <v>9</v>
      </c>
      <c r="Y43" s="564">
        <v>0</v>
      </c>
      <c r="Z43" s="564">
        <v>0</v>
      </c>
      <c r="AA43" s="564">
        <v>0</v>
      </c>
      <c r="AB43" s="564">
        <v>0</v>
      </c>
      <c r="AC43" s="761" t="s">
        <v>450</v>
      </c>
    </row>
    <row r="44" spans="1:29" s="564" customFormat="1" ht="18" customHeight="1" x14ac:dyDescent="0.15">
      <c r="A44" s="764" t="s">
        <v>449</v>
      </c>
      <c r="B44" s="564">
        <v>7099</v>
      </c>
      <c r="C44" s="564">
        <v>4751</v>
      </c>
      <c r="D44" s="564">
        <v>2348</v>
      </c>
      <c r="E44" s="564">
        <v>10</v>
      </c>
      <c r="F44" s="564">
        <v>8</v>
      </c>
      <c r="G44" s="564">
        <v>2313</v>
      </c>
      <c r="H44" s="564">
        <v>1562</v>
      </c>
      <c r="I44" s="564">
        <v>398</v>
      </c>
      <c r="J44" s="564">
        <v>400</v>
      </c>
      <c r="K44" s="564">
        <v>401</v>
      </c>
      <c r="L44" s="564">
        <v>368</v>
      </c>
      <c r="M44" s="564">
        <v>350</v>
      </c>
      <c r="N44" s="564">
        <v>396</v>
      </c>
      <c r="O44" s="564">
        <v>1485</v>
      </c>
      <c r="P44" s="564">
        <v>990</v>
      </c>
      <c r="Q44" s="564">
        <v>563</v>
      </c>
      <c r="R44" s="564">
        <v>469</v>
      </c>
      <c r="S44" s="564">
        <v>453</v>
      </c>
      <c r="T44" s="564">
        <v>3291</v>
      </c>
      <c r="U44" s="564">
        <v>2191</v>
      </c>
      <c r="V44" s="564">
        <v>1099</v>
      </c>
      <c r="W44" s="564">
        <v>1132</v>
      </c>
      <c r="X44" s="564">
        <v>1060</v>
      </c>
      <c r="Y44" s="564">
        <v>0</v>
      </c>
      <c r="Z44" s="564">
        <v>0</v>
      </c>
      <c r="AA44" s="564">
        <v>0</v>
      </c>
      <c r="AB44" s="564">
        <v>0</v>
      </c>
      <c r="AC44" s="761" t="s">
        <v>449</v>
      </c>
    </row>
    <row r="45" spans="1:29" s="564" customFormat="1" ht="18" customHeight="1" x14ac:dyDescent="0.15">
      <c r="A45" s="764" t="s">
        <v>448</v>
      </c>
      <c r="B45" s="564">
        <v>5340</v>
      </c>
      <c r="C45" s="564">
        <v>3593</v>
      </c>
      <c r="D45" s="564">
        <v>1747</v>
      </c>
      <c r="E45" s="564">
        <v>10</v>
      </c>
      <c r="F45" s="564">
        <v>8</v>
      </c>
      <c r="G45" s="564">
        <v>1804</v>
      </c>
      <c r="H45" s="564">
        <v>1221</v>
      </c>
      <c r="I45" s="564">
        <v>322</v>
      </c>
      <c r="J45" s="564">
        <v>311</v>
      </c>
      <c r="K45" s="564">
        <v>314</v>
      </c>
      <c r="L45" s="564">
        <v>279</v>
      </c>
      <c r="M45" s="564">
        <v>276</v>
      </c>
      <c r="N45" s="564">
        <v>302</v>
      </c>
      <c r="O45" s="564">
        <v>1143</v>
      </c>
      <c r="P45" s="564">
        <v>768</v>
      </c>
      <c r="Q45" s="564">
        <v>429</v>
      </c>
      <c r="R45" s="564">
        <v>356</v>
      </c>
      <c r="S45" s="564">
        <v>358</v>
      </c>
      <c r="T45" s="564">
        <v>2383</v>
      </c>
      <c r="U45" s="564">
        <v>1596</v>
      </c>
      <c r="V45" s="564">
        <v>774</v>
      </c>
      <c r="W45" s="564">
        <v>817</v>
      </c>
      <c r="X45" s="564">
        <v>792</v>
      </c>
      <c r="Y45" s="564">
        <v>0</v>
      </c>
      <c r="Z45" s="564">
        <v>0</v>
      </c>
      <c r="AA45" s="564">
        <v>0</v>
      </c>
      <c r="AB45" s="564">
        <v>0</v>
      </c>
      <c r="AC45" s="761" t="s">
        <v>448</v>
      </c>
    </row>
    <row r="46" spans="1:29" s="564" customFormat="1" ht="18" customHeight="1" thickBot="1" x14ac:dyDescent="0.2">
      <c r="A46" s="765" t="s">
        <v>447</v>
      </c>
      <c r="B46" s="766">
        <v>1759</v>
      </c>
      <c r="C46" s="766">
        <v>1158</v>
      </c>
      <c r="D46" s="766">
        <v>601</v>
      </c>
      <c r="E46" s="766">
        <v>0</v>
      </c>
      <c r="F46" s="766">
        <v>0</v>
      </c>
      <c r="G46" s="766">
        <v>509</v>
      </c>
      <c r="H46" s="766">
        <v>341</v>
      </c>
      <c r="I46" s="766">
        <v>76</v>
      </c>
      <c r="J46" s="766">
        <v>89</v>
      </c>
      <c r="K46" s="766">
        <v>87</v>
      </c>
      <c r="L46" s="766">
        <v>89</v>
      </c>
      <c r="M46" s="766">
        <v>74</v>
      </c>
      <c r="N46" s="766">
        <v>94</v>
      </c>
      <c r="O46" s="766">
        <v>342</v>
      </c>
      <c r="P46" s="766">
        <v>222</v>
      </c>
      <c r="Q46" s="766">
        <v>134</v>
      </c>
      <c r="R46" s="766">
        <v>113</v>
      </c>
      <c r="S46" s="766">
        <v>95</v>
      </c>
      <c r="T46" s="766">
        <v>908</v>
      </c>
      <c r="U46" s="766">
        <v>595</v>
      </c>
      <c r="V46" s="766">
        <v>325</v>
      </c>
      <c r="W46" s="766">
        <v>315</v>
      </c>
      <c r="X46" s="766">
        <v>268</v>
      </c>
      <c r="Y46" s="766">
        <v>0</v>
      </c>
      <c r="Z46" s="766">
        <v>0</v>
      </c>
      <c r="AA46" s="766">
        <v>0</v>
      </c>
      <c r="AB46" s="766">
        <v>0</v>
      </c>
      <c r="AC46" s="767" t="s">
        <v>447</v>
      </c>
    </row>
    <row r="47" spans="1:29" s="564" customFormat="1" x14ac:dyDescent="0.15"/>
    <row r="48" spans="1:29" s="564" customFormat="1" x14ac:dyDescent="0.15"/>
  </sheetData>
  <mergeCells count="82">
    <mergeCell ref="Y5:AB5"/>
    <mergeCell ref="B6:C6"/>
    <mergeCell ref="D6:E6"/>
    <mergeCell ref="F6:G6"/>
    <mergeCell ref="H6:I7"/>
    <mergeCell ref="J6:K6"/>
    <mergeCell ref="L6:M6"/>
    <mergeCell ref="N6:N7"/>
    <mergeCell ref="J7:K7"/>
    <mergeCell ref="S5:T6"/>
    <mergeCell ref="U5:V6"/>
    <mergeCell ref="O7:P7"/>
    <mergeCell ref="Q7:R7"/>
    <mergeCell ref="W5:X6"/>
    <mergeCell ref="O11:P11"/>
    <mergeCell ref="Q11:R11"/>
    <mergeCell ref="Q8:R8"/>
    <mergeCell ref="L7:M7"/>
    <mergeCell ref="H5:M5"/>
    <mergeCell ref="O5:P6"/>
    <mergeCell ref="Q5:R6"/>
    <mergeCell ref="O8:P8"/>
    <mergeCell ref="O9:P9"/>
    <mergeCell ref="Q9:R9"/>
    <mergeCell ref="O10:P10"/>
    <mergeCell ref="Q10:R10"/>
    <mergeCell ref="O12:P12"/>
    <mergeCell ref="Q12:R12"/>
    <mergeCell ref="O13:P13"/>
    <mergeCell ref="Q13:R13"/>
    <mergeCell ref="O14:P14"/>
    <mergeCell ref="Q14:R14"/>
    <mergeCell ref="O15:P15"/>
    <mergeCell ref="Q15:R15"/>
    <mergeCell ref="O16:P16"/>
    <mergeCell ref="Q16:R16"/>
    <mergeCell ref="O17:P17"/>
    <mergeCell ref="Q17:R17"/>
    <mergeCell ref="O18:P18"/>
    <mergeCell ref="Q18:R18"/>
    <mergeCell ref="A19:A20"/>
    <mergeCell ref="B19:C20"/>
    <mergeCell ref="D19:E20"/>
    <mergeCell ref="F19:G19"/>
    <mergeCell ref="H19:I20"/>
    <mergeCell ref="Y29:AB29"/>
    <mergeCell ref="O19:P19"/>
    <mergeCell ref="Q19:R19"/>
    <mergeCell ref="F20:G20"/>
    <mergeCell ref="J20:K20"/>
    <mergeCell ref="O20:P20"/>
    <mergeCell ref="Q20:R20"/>
    <mergeCell ref="J19:K19"/>
    <mergeCell ref="L19:M20"/>
    <mergeCell ref="T29:X29"/>
    <mergeCell ref="G30:H30"/>
    <mergeCell ref="O21:P21"/>
    <mergeCell ref="Q21:R21"/>
    <mergeCell ref="E29:F29"/>
    <mergeCell ref="G29:N29"/>
    <mergeCell ref="O29:S29"/>
    <mergeCell ref="I30:I31"/>
    <mergeCell ref="J30:J31"/>
    <mergeCell ref="K30:K31"/>
    <mergeCell ref="L30:L31"/>
    <mergeCell ref="M30:M31"/>
    <mergeCell ref="N30:N31"/>
    <mergeCell ref="O30:P30"/>
    <mergeCell ref="Q30:Q31"/>
    <mergeCell ref="R30:R31"/>
    <mergeCell ref="B30:B31"/>
    <mergeCell ref="C30:C31"/>
    <mergeCell ref="D30:D31"/>
    <mergeCell ref="E30:E31"/>
    <mergeCell ref="F30:F31"/>
    <mergeCell ref="AA30:AB30"/>
    <mergeCell ref="S30:S31"/>
    <mergeCell ref="T30:U30"/>
    <mergeCell ref="V30:V31"/>
    <mergeCell ref="W30:W31"/>
    <mergeCell ref="X30:X31"/>
    <mergeCell ref="Y30:Z30"/>
  </mergeCells>
  <phoneticPr fontId="2"/>
  <pageMargins left="0.78740157480314965" right="0.59055118110236227" top="0.39370078740157483" bottom="0.39370078740157483" header="0.51181102362204722" footer="0.39370078740157483"/>
  <pageSetup paperSize="9" scale="90" firstPageNumber="46" fitToWidth="2" pageOrder="overThenDown" orientation="portrait" useFirstPageNumber="1" r:id="rId1"/>
  <headerFooter scaleWithDoc="0" alignWithMargins="0">
    <oddFooter>&amp;C－&amp;P－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8"/>
  <sheetViews>
    <sheetView showZeros="0" view="pageBreakPreview" zoomScale="130" zoomScaleNormal="100" zoomScaleSheetLayoutView="130" workbookViewId="0"/>
  </sheetViews>
  <sheetFormatPr defaultColWidth="9" defaultRowHeight="11.5" x14ac:dyDescent="0.15"/>
  <cols>
    <col min="1" max="1" width="13.6328125" style="431" customWidth="1"/>
    <col min="2" max="2" width="6.6328125" style="431" customWidth="1"/>
    <col min="3" max="3" width="3.08984375" style="431" customWidth="1"/>
    <col min="4" max="4" width="8.6328125" style="431" customWidth="1"/>
    <col min="5" max="5" width="6.6328125" style="431" customWidth="1"/>
    <col min="6" max="6" width="3.08984375" style="431" customWidth="1"/>
    <col min="7" max="7" width="8.6328125" style="431" customWidth="1"/>
    <col min="8" max="8" width="6.6328125" style="431" customWidth="1"/>
    <col min="9" max="9" width="3.08984375" style="431" customWidth="1"/>
    <col min="10" max="10" width="8.6328125" style="431" customWidth="1"/>
    <col min="11" max="11" width="6.6328125" style="431" customWidth="1"/>
    <col min="12" max="12" width="3.08984375" style="431" customWidth="1"/>
    <col min="13" max="13" width="8.6328125" style="431" customWidth="1"/>
    <col min="14" max="14" width="11.90625" style="431" customWidth="1"/>
    <col min="15" max="16384" width="9" style="431"/>
  </cols>
  <sheetData>
    <row r="1" spans="1:14" s="1" customFormat="1" x14ac:dyDescent="0.15">
      <c r="A1" s="1" t="s">
        <v>34</v>
      </c>
    </row>
    <row r="2" spans="1:14" s="1" customFormat="1" x14ac:dyDescent="0.15"/>
    <row r="3" spans="1:14" s="16" customFormat="1" ht="20.149999999999999" customHeight="1" thickBot="1" x14ac:dyDescent="0.25">
      <c r="A3" s="340" t="s">
        <v>662</v>
      </c>
      <c r="M3" s="1224" t="s">
        <v>661</v>
      </c>
      <c r="N3" s="1224"/>
    </row>
    <row r="4" spans="1:14" s="1" customFormat="1" ht="24.9" customHeight="1" x14ac:dyDescent="0.15">
      <c r="A4" s="1229" t="s">
        <v>35</v>
      </c>
      <c r="B4" s="1226" t="s">
        <v>36</v>
      </c>
      <c r="C4" s="1226"/>
      <c r="D4" s="1226"/>
      <c r="E4" s="1226"/>
      <c r="F4" s="1226"/>
      <c r="G4" s="1231"/>
      <c r="H4" s="1225" t="s">
        <v>37</v>
      </c>
      <c r="I4" s="1226"/>
      <c r="J4" s="1226"/>
      <c r="K4" s="1226"/>
      <c r="L4" s="1226"/>
      <c r="M4" s="1226"/>
      <c r="N4" s="389" t="s">
        <v>660</v>
      </c>
    </row>
    <row r="5" spans="1:14" s="1" customFormat="1" ht="24.9" customHeight="1" x14ac:dyDescent="0.15">
      <c r="A5" s="1230"/>
      <c r="B5" s="1232" t="s">
        <v>13</v>
      </c>
      <c r="C5" s="1228"/>
      <c r="D5" s="385" t="s">
        <v>38</v>
      </c>
      <c r="E5" s="1227" t="s">
        <v>39</v>
      </c>
      <c r="F5" s="1228"/>
      <c r="G5" s="385" t="s">
        <v>40</v>
      </c>
      <c r="H5" s="1227" t="s">
        <v>209</v>
      </c>
      <c r="I5" s="1228"/>
      <c r="J5" s="385" t="s">
        <v>38</v>
      </c>
      <c r="K5" s="1227" t="s">
        <v>39</v>
      </c>
      <c r="L5" s="1228"/>
      <c r="M5" s="391" t="s">
        <v>40</v>
      </c>
      <c r="N5" s="391" t="s">
        <v>615</v>
      </c>
    </row>
    <row r="6" spans="1:14" s="365" customFormat="1" ht="24.9" customHeight="1" x14ac:dyDescent="0.15">
      <c r="A6" s="341" t="s">
        <v>0</v>
      </c>
      <c r="B6" s="342">
        <v>965</v>
      </c>
      <c r="C6" s="363">
        <v>3</v>
      </c>
      <c r="D6" s="364">
        <v>2</v>
      </c>
      <c r="E6" s="342">
        <v>959</v>
      </c>
      <c r="F6" s="363">
        <v>3</v>
      </c>
      <c r="G6" s="342">
        <v>4</v>
      </c>
      <c r="H6" s="342">
        <v>434</v>
      </c>
      <c r="I6" s="363">
        <v>4</v>
      </c>
      <c r="J6" s="342">
        <v>3</v>
      </c>
      <c r="K6" s="342">
        <v>410</v>
      </c>
      <c r="L6" s="363">
        <v>4</v>
      </c>
      <c r="M6" s="342">
        <v>21</v>
      </c>
      <c r="N6" s="365">
        <v>2</v>
      </c>
    </row>
    <row r="7" spans="1:14" s="1" customFormat="1" ht="18" customHeight="1" x14ac:dyDescent="0.15">
      <c r="A7" s="343" t="s">
        <v>41</v>
      </c>
      <c r="B7" s="397">
        <v>44</v>
      </c>
      <c r="C7" s="322">
        <v>3</v>
      </c>
      <c r="D7" s="366">
        <v>0</v>
      </c>
      <c r="E7" s="367">
        <v>44</v>
      </c>
      <c r="F7" s="322">
        <v>3</v>
      </c>
      <c r="G7" s="397">
        <v>0</v>
      </c>
      <c r="H7" s="397">
        <v>10</v>
      </c>
      <c r="I7" s="322">
        <v>3</v>
      </c>
      <c r="J7" s="397">
        <v>0</v>
      </c>
      <c r="K7" s="345">
        <v>9</v>
      </c>
      <c r="L7" s="322">
        <v>3</v>
      </c>
      <c r="M7" s="345">
        <v>1</v>
      </c>
      <c r="N7" s="1">
        <v>1</v>
      </c>
    </row>
    <row r="8" spans="1:14" s="1" customFormat="1" ht="15" customHeight="1" x14ac:dyDescent="0.15">
      <c r="A8" s="343" t="s">
        <v>69</v>
      </c>
      <c r="B8" s="397">
        <v>46</v>
      </c>
      <c r="C8" s="322">
        <v>0</v>
      </c>
      <c r="D8" s="397">
        <v>0</v>
      </c>
      <c r="E8" s="345">
        <v>46</v>
      </c>
      <c r="F8" s="322">
        <v>0</v>
      </c>
      <c r="G8" s="397">
        <v>0</v>
      </c>
      <c r="H8" s="397">
        <v>10</v>
      </c>
      <c r="I8" s="322">
        <v>0</v>
      </c>
      <c r="J8" s="397">
        <v>0</v>
      </c>
      <c r="K8" s="345">
        <v>8</v>
      </c>
      <c r="L8" s="322">
        <v>0</v>
      </c>
      <c r="M8" s="345">
        <v>2</v>
      </c>
      <c r="N8" s="1">
        <v>0</v>
      </c>
    </row>
    <row r="9" spans="1:14" s="1" customFormat="1" ht="15" customHeight="1" x14ac:dyDescent="0.15">
      <c r="A9" s="343" t="s">
        <v>70</v>
      </c>
      <c r="B9" s="397">
        <v>52</v>
      </c>
      <c r="C9" s="322">
        <v>0</v>
      </c>
      <c r="D9" s="397">
        <v>0</v>
      </c>
      <c r="E9" s="345">
        <v>52</v>
      </c>
      <c r="F9" s="322">
        <v>0</v>
      </c>
      <c r="G9" s="397">
        <v>0</v>
      </c>
      <c r="H9" s="397">
        <v>9</v>
      </c>
      <c r="I9" s="322">
        <v>0</v>
      </c>
      <c r="J9" s="397">
        <v>0</v>
      </c>
      <c r="K9" s="345">
        <v>8</v>
      </c>
      <c r="L9" s="322">
        <v>0</v>
      </c>
      <c r="M9" s="345">
        <v>1</v>
      </c>
      <c r="N9" s="1">
        <v>0</v>
      </c>
    </row>
    <row r="10" spans="1:14" s="1" customFormat="1" ht="15" customHeight="1" x14ac:dyDescent="0.15">
      <c r="A10" s="343" t="s">
        <v>71</v>
      </c>
      <c r="B10" s="397">
        <v>56</v>
      </c>
      <c r="C10" s="322">
        <v>0</v>
      </c>
      <c r="D10" s="397">
        <v>0</v>
      </c>
      <c r="E10" s="345">
        <v>56</v>
      </c>
      <c r="F10" s="322">
        <v>0</v>
      </c>
      <c r="G10" s="397">
        <v>0</v>
      </c>
      <c r="H10" s="397">
        <v>16</v>
      </c>
      <c r="I10" s="322">
        <v>1</v>
      </c>
      <c r="J10" s="397">
        <v>0</v>
      </c>
      <c r="K10" s="345">
        <v>16</v>
      </c>
      <c r="L10" s="322">
        <v>1</v>
      </c>
      <c r="M10" s="397">
        <v>0</v>
      </c>
      <c r="N10" s="1">
        <v>0</v>
      </c>
    </row>
    <row r="11" spans="1:14" s="1" customFormat="1" ht="15" customHeight="1" x14ac:dyDescent="0.15">
      <c r="A11" s="343" t="s">
        <v>72</v>
      </c>
      <c r="B11" s="397">
        <v>60</v>
      </c>
      <c r="C11" s="322">
        <v>0</v>
      </c>
      <c r="D11" s="397">
        <v>0</v>
      </c>
      <c r="E11" s="345">
        <v>60</v>
      </c>
      <c r="F11" s="322">
        <v>0</v>
      </c>
      <c r="G11" s="397">
        <v>0</v>
      </c>
      <c r="H11" s="397">
        <v>28</v>
      </c>
      <c r="I11" s="322">
        <v>0</v>
      </c>
      <c r="J11" s="397">
        <v>1</v>
      </c>
      <c r="K11" s="345">
        <v>26</v>
      </c>
      <c r="L11" s="322">
        <v>0</v>
      </c>
      <c r="M11" s="397">
        <v>1</v>
      </c>
      <c r="N11" s="1">
        <v>0</v>
      </c>
    </row>
    <row r="12" spans="1:14" s="1" customFormat="1" ht="15" customHeight="1" x14ac:dyDescent="0.15">
      <c r="A12" s="343" t="s">
        <v>73</v>
      </c>
      <c r="B12" s="397">
        <v>91</v>
      </c>
      <c r="C12" s="322">
        <v>0</v>
      </c>
      <c r="D12" s="397">
        <v>0</v>
      </c>
      <c r="E12" s="345">
        <v>91</v>
      </c>
      <c r="F12" s="322">
        <v>0</v>
      </c>
      <c r="G12" s="397">
        <v>0</v>
      </c>
      <c r="H12" s="397">
        <v>35</v>
      </c>
      <c r="I12" s="322">
        <v>0</v>
      </c>
      <c r="J12" s="397">
        <v>0</v>
      </c>
      <c r="K12" s="345">
        <v>31</v>
      </c>
      <c r="L12" s="322">
        <v>0</v>
      </c>
      <c r="M12" s="345">
        <v>4</v>
      </c>
      <c r="N12" s="1">
        <v>0</v>
      </c>
    </row>
    <row r="13" spans="1:14" s="1" customFormat="1" ht="15" customHeight="1" x14ac:dyDescent="0.15">
      <c r="A13" s="343" t="s">
        <v>74</v>
      </c>
      <c r="B13" s="397">
        <v>162</v>
      </c>
      <c r="C13" s="322">
        <v>0</v>
      </c>
      <c r="D13" s="397">
        <v>0</v>
      </c>
      <c r="E13" s="345">
        <v>161</v>
      </c>
      <c r="F13" s="322">
        <v>0</v>
      </c>
      <c r="G13" s="397">
        <v>1</v>
      </c>
      <c r="H13" s="397">
        <v>68</v>
      </c>
      <c r="I13" s="322">
        <v>0</v>
      </c>
      <c r="J13" s="397">
        <v>0</v>
      </c>
      <c r="K13" s="345">
        <v>65</v>
      </c>
      <c r="L13" s="322">
        <v>0</v>
      </c>
      <c r="M13" s="345">
        <v>3</v>
      </c>
      <c r="N13" s="1">
        <v>1</v>
      </c>
    </row>
    <row r="14" spans="1:14" s="1" customFormat="1" ht="15" customHeight="1" x14ac:dyDescent="0.15">
      <c r="A14" s="343" t="s">
        <v>75</v>
      </c>
      <c r="B14" s="397">
        <v>138</v>
      </c>
      <c r="C14" s="322">
        <v>0</v>
      </c>
      <c r="D14" s="397">
        <v>0</v>
      </c>
      <c r="E14" s="345">
        <v>138</v>
      </c>
      <c r="F14" s="322">
        <v>0</v>
      </c>
      <c r="G14" s="397">
        <v>0</v>
      </c>
      <c r="H14" s="397">
        <v>59</v>
      </c>
      <c r="I14" s="322">
        <v>0</v>
      </c>
      <c r="J14" s="397">
        <v>2</v>
      </c>
      <c r="K14" s="345">
        <v>57</v>
      </c>
      <c r="L14" s="322">
        <v>0</v>
      </c>
      <c r="M14" s="345">
        <v>0</v>
      </c>
      <c r="N14" s="1">
        <v>0</v>
      </c>
    </row>
    <row r="15" spans="1:14" s="1" customFormat="1" ht="15" customHeight="1" x14ac:dyDescent="0.15">
      <c r="A15" s="343" t="s">
        <v>76</v>
      </c>
      <c r="B15" s="397">
        <v>113</v>
      </c>
      <c r="C15" s="322">
        <v>0</v>
      </c>
      <c r="D15" s="397">
        <v>2</v>
      </c>
      <c r="E15" s="345">
        <v>108</v>
      </c>
      <c r="F15" s="322">
        <v>0</v>
      </c>
      <c r="G15" s="397">
        <v>3</v>
      </c>
      <c r="H15" s="397">
        <v>70</v>
      </c>
      <c r="I15" s="322">
        <v>0</v>
      </c>
      <c r="J15" s="397">
        <v>0</v>
      </c>
      <c r="K15" s="345">
        <v>68</v>
      </c>
      <c r="L15" s="322">
        <v>0</v>
      </c>
      <c r="M15" s="397">
        <v>2</v>
      </c>
      <c r="N15" s="1">
        <v>0</v>
      </c>
    </row>
    <row r="16" spans="1:14" s="1" customFormat="1" ht="15" customHeight="1" x14ac:dyDescent="0.15">
      <c r="A16" s="343" t="s">
        <v>606</v>
      </c>
      <c r="B16" s="397">
        <v>86</v>
      </c>
      <c r="C16" s="322">
        <v>0</v>
      </c>
      <c r="D16" s="397">
        <v>0</v>
      </c>
      <c r="E16" s="345">
        <v>86</v>
      </c>
      <c r="F16" s="322">
        <v>0</v>
      </c>
      <c r="G16" s="397">
        <v>0</v>
      </c>
      <c r="H16" s="397">
        <v>54</v>
      </c>
      <c r="I16" s="322">
        <v>0</v>
      </c>
      <c r="J16" s="397">
        <v>0</v>
      </c>
      <c r="K16" s="345">
        <v>53</v>
      </c>
      <c r="L16" s="322">
        <v>0</v>
      </c>
      <c r="M16" s="397">
        <v>1</v>
      </c>
      <c r="N16" s="1">
        <v>0</v>
      </c>
    </row>
    <row r="17" spans="1:14" s="1" customFormat="1" ht="15" customHeight="1" x14ac:dyDescent="0.15">
      <c r="A17" s="343" t="s">
        <v>77</v>
      </c>
      <c r="B17" s="397">
        <v>66</v>
      </c>
      <c r="C17" s="322">
        <v>0</v>
      </c>
      <c r="D17" s="397">
        <v>0</v>
      </c>
      <c r="E17" s="345">
        <v>66</v>
      </c>
      <c r="F17" s="322">
        <v>0</v>
      </c>
      <c r="G17" s="397">
        <v>0</v>
      </c>
      <c r="H17" s="397">
        <v>38</v>
      </c>
      <c r="I17" s="322">
        <v>0</v>
      </c>
      <c r="J17" s="397">
        <v>0</v>
      </c>
      <c r="K17" s="345">
        <v>36</v>
      </c>
      <c r="L17" s="322">
        <v>0</v>
      </c>
      <c r="M17" s="397">
        <v>2</v>
      </c>
      <c r="N17" s="1">
        <v>0</v>
      </c>
    </row>
    <row r="18" spans="1:14" s="1" customFormat="1" ht="15" customHeight="1" x14ac:dyDescent="0.15">
      <c r="A18" s="343" t="s">
        <v>78</v>
      </c>
      <c r="B18" s="397">
        <v>31</v>
      </c>
      <c r="C18" s="322">
        <v>0</v>
      </c>
      <c r="D18" s="397">
        <v>0</v>
      </c>
      <c r="E18" s="345">
        <v>31</v>
      </c>
      <c r="F18" s="322">
        <v>0</v>
      </c>
      <c r="G18" s="397">
        <v>0</v>
      </c>
      <c r="H18" s="397">
        <v>19</v>
      </c>
      <c r="I18" s="322">
        <v>0</v>
      </c>
      <c r="J18" s="397">
        <v>0</v>
      </c>
      <c r="K18" s="345">
        <v>18</v>
      </c>
      <c r="L18" s="322">
        <v>0</v>
      </c>
      <c r="M18" s="397">
        <v>1</v>
      </c>
      <c r="N18" s="1">
        <v>0</v>
      </c>
    </row>
    <row r="19" spans="1:14" s="1" customFormat="1" ht="15" customHeight="1" x14ac:dyDescent="0.15">
      <c r="A19" s="343" t="s">
        <v>79</v>
      </c>
      <c r="B19" s="397">
        <v>12</v>
      </c>
      <c r="C19" s="322">
        <v>0</v>
      </c>
      <c r="D19" s="397">
        <v>0</v>
      </c>
      <c r="E19" s="345">
        <v>12</v>
      </c>
      <c r="F19" s="322">
        <v>0</v>
      </c>
      <c r="G19" s="397">
        <v>0</v>
      </c>
      <c r="H19" s="397">
        <v>12</v>
      </c>
      <c r="I19" s="322">
        <v>0</v>
      </c>
      <c r="J19" s="397">
        <v>0</v>
      </c>
      <c r="K19" s="345">
        <v>11</v>
      </c>
      <c r="L19" s="322">
        <v>0</v>
      </c>
      <c r="M19" s="397">
        <v>1</v>
      </c>
      <c r="N19" s="1">
        <v>0</v>
      </c>
    </row>
    <row r="20" spans="1:14" s="1" customFormat="1" ht="15" customHeight="1" x14ac:dyDescent="0.15">
      <c r="A20" s="343" t="s">
        <v>80</v>
      </c>
      <c r="B20" s="397">
        <v>5</v>
      </c>
      <c r="C20" s="322">
        <v>0</v>
      </c>
      <c r="D20" s="397">
        <v>0</v>
      </c>
      <c r="E20" s="345">
        <v>5</v>
      </c>
      <c r="F20" s="322">
        <v>0</v>
      </c>
      <c r="G20" s="397">
        <v>0</v>
      </c>
      <c r="H20" s="397">
        <v>4</v>
      </c>
      <c r="I20" s="322">
        <v>0</v>
      </c>
      <c r="J20" s="397">
        <v>0</v>
      </c>
      <c r="K20" s="345">
        <v>3</v>
      </c>
      <c r="L20" s="322">
        <v>0</v>
      </c>
      <c r="M20" s="397">
        <v>1</v>
      </c>
      <c r="N20" s="1">
        <v>0</v>
      </c>
    </row>
    <row r="21" spans="1:14" s="1" customFormat="1" ht="15" customHeight="1" x14ac:dyDescent="0.15">
      <c r="A21" s="343" t="s">
        <v>81</v>
      </c>
      <c r="B21" s="397">
        <v>3</v>
      </c>
      <c r="C21" s="322">
        <v>0</v>
      </c>
      <c r="D21" s="397">
        <v>0</v>
      </c>
      <c r="E21" s="345">
        <v>3</v>
      </c>
      <c r="F21" s="322">
        <v>0</v>
      </c>
      <c r="G21" s="397">
        <v>0</v>
      </c>
      <c r="H21" s="397">
        <v>1</v>
      </c>
      <c r="I21" s="322">
        <v>0</v>
      </c>
      <c r="J21" s="397">
        <v>0</v>
      </c>
      <c r="K21" s="397">
        <v>1</v>
      </c>
      <c r="L21" s="322">
        <v>0</v>
      </c>
      <c r="M21" s="397">
        <v>0</v>
      </c>
      <c r="N21" s="1">
        <v>0</v>
      </c>
    </row>
    <row r="22" spans="1:14" s="1" customFormat="1" ht="15" customHeight="1" thickBot="1" x14ac:dyDescent="0.2">
      <c r="A22" s="356" t="s">
        <v>82</v>
      </c>
      <c r="B22" s="349">
        <v>0</v>
      </c>
      <c r="C22" s="325">
        <v>0</v>
      </c>
      <c r="D22" s="349">
        <v>0</v>
      </c>
      <c r="E22" s="349">
        <v>0</v>
      </c>
      <c r="F22" s="325">
        <v>0</v>
      </c>
      <c r="G22" s="349">
        <v>0</v>
      </c>
      <c r="H22" s="349">
        <v>1</v>
      </c>
      <c r="I22" s="325">
        <v>0</v>
      </c>
      <c r="J22" s="349">
        <v>0</v>
      </c>
      <c r="K22" s="349">
        <v>0</v>
      </c>
      <c r="L22" s="325">
        <v>0</v>
      </c>
      <c r="M22" s="349">
        <v>1</v>
      </c>
      <c r="N22" s="347">
        <v>0</v>
      </c>
    </row>
    <row r="23" spans="1:14" s="1" customFormat="1" x14ac:dyDescent="0.15"/>
    <row r="24" spans="1:14" s="1" customFormat="1" x14ac:dyDescent="0.15"/>
    <row r="25" spans="1:14" s="1" customFormat="1" x14ac:dyDescent="0.15"/>
    <row r="26" spans="1:14" s="16" customFormat="1" ht="20.149999999999999" customHeight="1" thickBot="1" x14ac:dyDescent="0.25">
      <c r="A26" s="340" t="s">
        <v>663</v>
      </c>
      <c r="M26" s="1224" t="s">
        <v>661</v>
      </c>
      <c r="N26" s="1224"/>
    </row>
    <row r="27" spans="1:14" s="1" customFormat="1" ht="24.9" customHeight="1" x14ac:dyDescent="0.15">
      <c r="A27" s="1229" t="s">
        <v>35</v>
      </c>
      <c r="B27" s="1226" t="s">
        <v>36</v>
      </c>
      <c r="C27" s="1226"/>
      <c r="D27" s="1226"/>
      <c r="E27" s="1226"/>
      <c r="F27" s="1226"/>
      <c r="G27" s="1231"/>
      <c r="H27" s="1225" t="s">
        <v>37</v>
      </c>
      <c r="I27" s="1226"/>
      <c r="J27" s="1226"/>
      <c r="K27" s="1226"/>
      <c r="L27" s="1226"/>
      <c r="M27" s="1226"/>
      <c r="N27" s="389" t="s">
        <v>660</v>
      </c>
    </row>
    <row r="28" spans="1:14" s="1" customFormat="1" ht="24.9" customHeight="1" x14ac:dyDescent="0.15">
      <c r="A28" s="1230"/>
      <c r="B28" s="1232" t="s">
        <v>13</v>
      </c>
      <c r="C28" s="1228"/>
      <c r="D28" s="385" t="s">
        <v>38</v>
      </c>
      <c r="E28" s="1227" t="s">
        <v>39</v>
      </c>
      <c r="F28" s="1228"/>
      <c r="G28" s="385" t="s">
        <v>40</v>
      </c>
      <c r="H28" s="1227" t="s">
        <v>13</v>
      </c>
      <c r="I28" s="1228"/>
      <c r="J28" s="385" t="s">
        <v>38</v>
      </c>
      <c r="K28" s="1227" t="s">
        <v>39</v>
      </c>
      <c r="L28" s="1228"/>
      <c r="M28" s="391" t="s">
        <v>40</v>
      </c>
      <c r="N28" s="391" t="s">
        <v>615</v>
      </c>
    </row>
    <row r="29" spans="1:14" s="340" customFormat="1" ht="24.9" customHeight="1" x14ac:dyDescent="0.2">
      <c r="A29" s="351" t="s">
        <v>0</v>
      </c>
      <c r="B29" s="368">
        <v>965</v>
      </c>
      <c r="C29" s="369">
        <v>3</v>
      </c>
      <c r="D29" s="368">
        <v>2</v>
      </c>
      <c r="E29" s="368">
        <v>959</v>
      </c>
      <c r="F29" s="370">
        <v>3</v>
      </c>
      <c r="G29" s="368">
        <v>4</v>
      </c>
      <c r="H29" s="368">
        <v>434</v>
      </c>
      <c r="I29" s="369">
        <v>4</v>
      </c>
      <c r="J29" s="368">
        <v>3</v>
      </c>
      <c r="K29" s="368">
        <v>410</v>
      </c>
      <c r="L29" s="370">
        <v>4</v>
      </c>
      <c r="M29" s="368">
        <v>21</v>
      </c>
      <c r="N29" s="340">
        <v>2</v>
      </c>
    </row>
    <row r="30" spans="1:14" s="1" customFormat="1" ht="18" customHeight="1" x14ac:dyDescent="0.15">
      <c r="A30" s="353" t="s">
        <v>42</v>
      </c>
      <c r="B30" s="371">
        <v>24</v>
      </c>
      <c r="C30" s="372">
        <v>3</v>
      </c>
      <c r="D30" s="371">
        <v>0</v>
      </c>
      <c r="E30" s="371">
        <v>24</v>
      </c>
      <c r="F30" s="373">
        <v>3</v>
      </c>
      <c r="G30" s="371">
        <v>0</v>
      </c>
      <c r="H30" s="371">
        <v>17</v>
      </c>
      <c r="I30" s="372">
        <v>3</v>
      </c>
      <c r="J30" s="371">
        <v>0</v>
      </c>
      <c r="K30" s="371">
        <v>14</v>
      </c>
      <c r="L30" s="373">
        <v>3</v>
      </c>
      <c r="M30" s="371">
        <v>3</v>
      </c>
      <c r="N30" s="1">
        <v>1</v>
      </c>
    </row>
    <row r="31" spans="1:14" s="1" customFormat="1" ht="15" customHeight="1" x14ac:dyDescent="0.15">
      <c r="A31" s="353" t="s">
        <v>83</v>
      </c>
      <c r="B31" s="371">
        <v>194</v>
      </c>
      <c r="C31" s="372">
        <v>0</v>
      </c>
      <c r="D31" s="371">
        <v>0</v>
      </c>
      <c r="E31" s="371">
        <v>194</v>
      </c>
      <c r="F31" s="373">
        <v>0</v>
      </c>
      <c r="G31" s="371">
        <v>0</v>
      </c>
      <c r="H31" s="371">
        <v>94</v>
      </c>
      <c r="I31" s="372">
        <v>1</v>
      </c>
      <c r="J31" s="371">
        <v>1</v>
      </c>
      <c r="K31" s="371">
        <v>84</v>
      </c>
      <c r="L31" s="373">
        <v>1</v>
      </c>
      <c r="M31" s="371">
        <v>9</v>
      </c>
      <c r="N31" s="1">
        <v>0</v>
      </c>
    </row>
    <row r="32" spans="1:14" s="1" customFormat="1" ht="15" customHeight="1" x14ac:dyDescent="0.15">
      <c r="A32" s="353" t="s">
        <v>84</v>
      </c>
      <c r="B32" s="371">
        <v>339</v>
      </c>
      <c r="C32" s="372">
        <v>0</v>
      </c>
      <c r="D32" s="371">
        <v>1</v>
      </c>
      <c r="E32" s="371">
        <v>334</v>
      </c>
      <c r="F32" s="373">
        <v>0</v>
      </c>
      <c r="G32" s="371">
        <v>4</v>
      </c>
      <c r="H32" s="371">
        <v>163</v>
      </c>
      <c r="I32" s="372">
        <v>0</v>
      </c>
      <c r="J32" s="371">
        <v>2</v>
      </c>
      <c r="K32" s="371">
        <v>157</v>
      </c>
      <c r="L32" s="373">
        <v>0</v>
      </c>
      <c r="M32" s="371">
        <v>4</v>
      </c>
      <c r="N32" s="1">
        <v>0</v>
      </c>
    </row>
    <row r="33" spans="1:14" s="1" customFormat="1" ht="15" customHeight="1" x14ac:dyDescent="0.15">
      <c r="A33" s="353" t="s">
        <v>85</v>
      </c>
      <c r="B33" s="371">
        <v>230</v>
      </c>
      <c r="C33" s="372">
        <v>0</v>
      </c>
      <c r="D33" s="371">
        <v>1</v>
      </c>
      <c r="E33" s="371">
        <v>229</v>
      </c>
      <c r="F33" s="373">
        <v>0</v>
      </c>
      <c r="G33" s="371">
        <v>0</v>
      </c>
      <c r="H33" s="371">
        <v>109</v>
      </c>
      <c r="I33" s="372">
        <v>0</v>
      </c>
      <c r="J33" s="371">
        <v>0</v>
      </c>
      <c r="K33" s="371">
        <v>106</v>
      </c>
      <c r="L33" s="373">
        <v>0</v>
      </c>
      <c r="M33" s="371">
        <v>3</v>
      </c>
      <c r="N33" s="1">
        <v>1</v>
      </c>
    </row>
    <row r="34" spans="1:14" s="1" customFormat="1" ht="15" customHeight="1" x14ac:dyDescent="0.15">
      <c r="A34" s="353" t="s">
        <v>86</v>
      </c>
      <c r="B34" s="371">
        <v>123</v>
      </c>
      <c r="C34" s="372">
        <v>0</v>
      </c>
      <c r="D34" s="371">
        <v>0</v>
      </c>
      <c r="E34" s="371">
        <v>123</v>
      </c>
      <c r="F34" s="373">
        <v>0</v>
      </c>
      <c r="G34" s="371">
        <v>0</v>
      </c>
      <c r="H34" s="371">
        <v>40</v>
      </c>
      <c r="I34" s="372">
        <v>0</v>
      </c>
      <c r="J34" s="371">
        <v>0</v>
      </c>
      <c r="K34" s="371">
        <v>38</v>
      </c>
      <c r="L34" s="373">
        <v>0</v>
      </c>
      <c r="M34" s="371">
        <v>2</v>
      </c>
      <c r="N34" s="1">
        <v>0</v>
      </c>
    </row>
    <row r="35" spans="1:14" s="1" customFormat="1" ht="15" customHeight="1" x14ac:dyDescent="0.15">
      <c r="A35" s="353" t="s">
        <v>87</v>
      </c>
      <c r="B35" s="371">
        <v>45</v>
      </c>
      <c r="C35" s="372">
        <v>0</v>
      </c>
      <c r="D35" s="371">
        <v>0</v>
      </c>
      <c r="E35" s="371">
        <v>45</v>
      </c>
      <c r="F35" s="373">
        <v>0</v>
      </c>
      <c r="G35" s="371">
        <v>0</v>
      </c>
      <c r="H35" s="371">
        <v>11</v>
      </c>
      <c r="I35" s="372">
        <v>0</v>
      </c>
      <c r="J35" s="371">
        <v>0</v>
      </c>
      <c r="K35" s="371">
        <v>11</v>
      </c>
      <c r="L35" s="373">
        <v>0</v>
      </c>
      <c r="M35" s="371">
        <v>0</v>
      </c>
      <c r="N35" s="1">
        <v>0</v>
      </c>
    </row>
    <row r="36" spans="1:14" s="1" customFormat="1" ht="15" customHeight="1" x14ac:dyDescent="0.15">
      <c r="A36" s="353" t="s">
        <v>88</v>
      </c>
      <c r="B36" s="371">
        <v>10</v>
      </c>
      <c r="C36" s="372">
        <v>0</v>
      </c>
      <c r="D36" s="371">
        <v>0</v>
      </c>
      <c r="E36" s="371">
        <v>10</v>
      </c>
      <c r="F36" s="374">
        <v>0</v>
      </c>
      <c r="G36" s="371">
        <v>0</v>
      </c>
      <c r="H36" s="371">
        <v>0</v>
      </c>
      <c r="I36" s="372">
        <v>0</v>
      </c>
      <c r="J36" s="371">
        <v>0</v>
      </c>
      <c r="K36" s="371">
        <v>0</v>
      </c>
      <c r="L36" s="373">
        <v>0</v>
      </c>
      <c r="M36" s="371">
        <v>0</v>
      </c>
      <c r="N36" s="1">
        <v>0</v>
      </c>
    </row>
    <row r="37" spans="1:14" s="1" customFormat="1" ht="15" customHeight="1" x14ac:dyDescent="0.15">
      <c r="A37" s="353" t="s">
        <v>89</v>
      </c>
      <c r="B37" s="371">
        <v>0</v>
      </c>
      <c r="C37" s="372">
        <v>0</v>
      </c>
      <c r="D37" s="375">
        <v>0</v>
      </c>
      <c r="E37" s="376">
        <v>0</v>
      </c>
      <c r="F37" s="377">
        <v>0</v>
      </c>
      <c r="G37" s="375">
        <v>0</v>
      </c>
      <c r="H37" s="371">
        <v>0</v>
      </c>
      <c r="I37" s="372">
        <v>0</v>
      </c>
      <c r="J37" s="375">
        <v>0</v>
      </c>
      <c r="K37" s="375">
        <v>0</v>
      </c>
      <c r="L37" s="377">
        <v>0</v>
      </c>
      <c r="M37" s="375">
        <v>0</v>
      </c>
      <c r="N37" s="1">
        <v>0</v>
      </c>
    </row>
    <row r="38" spans="1:14" s="1" customFormat="1" ht="15" customHeight="1" thickBot="1" x14ac:dyDescent="0.2">
      <c r="A38" s="356" t="s">
        <v>43</v>
      </c>
      <c r="B38" s="378">
        <v>0</v>
      </c>
      <c r="C38" s="379">
        <v>0</v>
      </c>
      <c r="D38" s="380">
        <v>0</v>
      </c>
      <c r="E38" s="381">
        <v>0</v>
      </c>
      <c r="F38" s="382">
        <v>0</v>
      </c>
      <c r="G38" s="380">
        <v>0</v>
      </c>
      <c r="H38" s="378">
        <v>0</v>
      </c>
      <c r="I38" s="379">
        <v>0</v>
      </c>
      <c r="J38" s="380">
        <v>0</v>
      </c>
      <c r="K38" s="380">
        <v>0</v>
      </c>
      <c r="L38" s="382">
        <v>0</v>
      </c>
      <c r="M38" s="380">
        <v>0</v>
      </c>
      <c r="N38" s="347">
        <v>0</v>
      </c>
    </row>
  </sheetData>
  <mergeCells count="16">
    <mergeCell ref="H27:M27"/>
    <mergeCell ref="B28:C28"/>
    <mergeCell ref="E28:F28"/>
    <mergeCell ref="H28:I28"/>
    <mergeCell ref="K28:L28"/>
    <mergeCell ref="A4:A5"/>
    <mergeCell ref="B4:G4"/>
    <mergeCell ref="E5:F5"/>
    <mergeCell ref="B5:C5"/>
    <mergeCell ref="A27:A28"/>
    <mergeCell ref="B27:G27"/>
    <mergeCell ref="M3:N3"/>
    <mergeCell ref="M26:N26"/>
    <mergeCell ref="H4:M4"/>
    <mergeCell ref="H5:I5"/>
    <mergeCell ref="K5:L5"/>
  </mergeCells>
  <phoneticPr fontId="2"/>
  <pageMargins left="0.78740157480314965" right="0.59055118110236227" top="0.39370078740157483" bottom="0.39370078740157483" header="0.51181102362204722" footer="0.39370078740157483"/>
  <pageSetup paperSize="9" scale="90" firstPageNumber="2" orientation="portrait" useFirstPageNumber="1" r:id="rId1"/>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ACA15-D23C-42F9-815F-409FE54D5166}">
  <sheetPr syncVertical="1" syncRef="A1" transitionEvaluation="1" codeName="Sheet23">
    <pageSetUpPr fitToPage="1"/>
  </sheetPr>
  <dimension ref="A1:V48"/>
  <sheetViews>
    <sheetView showGridLines="0" showZeros="0" view="pageBreakPreview" zoomScaleNormal="100" zoomScaleSheetLayoutView="100" workbookViewId="0"/>
  </sheetViews>
  <sheetFormatPr defaultColWidth="14.1796875" defaultRowHeight="11.5" x14ac:dyDescent="0.15"/>
  <cols>
    <col min="1" max="1" width="12.1796875" style="811" customWidth="1"/>
    <col min="2" max="4" width="6.08984375" style="811" customWidth="1"/>
    <col min="5" max="5" width="4.453125" style="811" customWidth="1"/>
    <col min="6" max="6" width="5.453125" style="811" customWidth="1"/>
    <col min="7" max="7" width="4.453125" style="811" customWidth="1"/>
    <col min="8" max="8" width="5.81640625" style="811" customWidth="1"/>
    <col min="9" max="9" width="5.90625" style="811" customWidth="1"/>
    <col min="10" max="12" width="5.1796875" style="811" customWidth="1"/>
    <col min="13" max="13" width="6.1796875" style="811" customWidth="1"/>
    <col min="14" max="14" width="10.08984375" style="811" customWidth="1"/>
    <col min="15" max="15" width="6.08984375" style="811" customWidth="1"/>
    <col min="16" max="16" width="6.36328125" style="811" customWidth="1"/>
    <col min="17" max="17" width="14.1796875" style="811"/>
    <col min="18" max="16384" width="14.1796875" style="770"/>
  </cols>
  <sheetData>
    <row r="1" spans="1:17" x14ac:dyDescent="0.15">
      <c r="A1" s="768" t="s">
        <v>489</v>
      </c>
      <c r="B1" s="769"/>
      <c r="C1" s="769"/>
      <c r="D1" s="769"/>
      <c r="E1" s="769"/>
      <c r="F1" s="769"/>
      <c r="G1" s="769"/>
      <c r="H1" s="769"/>
      <c r="I1" s="769"/>
      <c r="J1" s="769"/>
      <c r="K1" s="769"/>
      <c r="L1" s="769"/>
      <c r="M1" s="770"/>
      <c r="N1" s="770"/>
      <c r="O1" s="770"/>
      <c r="P1" s="770"/>
      <c r="Q1" s="770"/>
    </row>
    <row r="2" spans="1:17" x14ac:dyDescent="0.15">
      <c r="A2" s="769"/>
      <c r="B2" s="769"/>
      <c r="C2" s="769"/>
      <c r="D2" s="769"/>
      <c r="E2" s="769"/>
      <c r="F2" s="769"/>
      <c r="G2" s="769"/>
      <c r="H2" s="769"/>
      <c r="I2" s="769"/>
      <c r="J2" s="769"/>
      <c r="K2" s="769"/>
      <c r="L2" s="769"/>
      <c r="M2" s="770"/>
      <c r="N2" s="770"/>
      <c r="O2" s="770"/>
      <c r="P2" s="770"/>
      <c r="Q2" s="770"/>
    </row>
    <row r="3" spans="1:17" ht="18" customHeight="1" x14ac:dyDescent="0.15">
      <c r="A3" s="771"/>
      <c r="B3" s="769"/>
      <c r="C3" s="769"/>
      <c r="D3" s="769"/>
      <c r="E3" s="769"/>
      <c r="F3" s="769"/>
      <c r="G3" s="769"/>
      <c r="H3" s="769"/>
      <c r="I3" s="769"/>
      <c r="J3" s="769"/>
      <c r="K3" s="769"/>
      <c r="L3" s="769"/>
      <c r="M3" s="770"/>
      <c r="N3" s="770"/>
      <c r="O3" s="770"/>
      <c r="P3" s="770"/>
      <c r="Q3" s="770"/>
    </row>
    <row r="4" spans="1:17" ht="18" customHeight="1" thickBot="1" x14ac:dyDescent="0.2">
      <c r="A4" s="772" t="s">
        <v>500</v>
      </c>
      <c r="B4" s="773"/>
      <c r="C4" s="773"/>
      <c r="D4" s="773"/>
      <c r="E4" s="773"/>
      <c r="F4" s="773"/>
      <c r="G4" s="773"/>
      <c r="H4" s="773"/>
      <c r="I4" s="773"/>
      <c r="J4" s="773"/>
      <c r="K4" s="773"/>
      <c r="L4" s="773"/>
      <c r="M4" s="770"/>
      <c r="N4" s="770"/>
      <c r="O4" s="770"/>
      <c r="P4" s="770"/>
      <c r="Q4" s="770"/>
    </row>
    <row r="5" spans="1:17" ht="18" customHeight="1" x14ac:dyDescent="0.15">
      <c r="A5" s="774"/>
      <c r="B5" s="1492" t="s">
        <v>499</v>
      </c>
      <c r="C5" s="1493"/>
      <c r="D5" s="1493"/>
      <c r="E5" s="1493"/>
      <c r="F5" s="1493"/>
      <c r="G5" s="1493"/>
      <c r="H5" s="1493"/>
      <c r="I5" s="1493"/>
      <c r="J5" s="1493"/>
      <c r="K5" s="1493"/>
      <c r="L5" s="1494"/>
      <c r="M5" s="1492" t="s">
        <v>498</v>
      </c>
      <c r="N5" s="1493"/>
      <c r="O5" s="1494"/>
      <c r="P5" s="1487" t="s">
        <v>497</v>
      </c>
      <c r="Q5" s="770"/>
    </row>
    <row r="6" spans="1:17" ht="18" customHeight="1" x14ac:dyDescent="0.15">
      <c r="A6" s="775" t="s">
        <v>454</v>
      </c>
      <c r="B6" s="776"/>
      <c r="C6" s="777" t="s">
        <v>209</v>
      </c>
      <c r="D6" s="778"/>
      <c r="E6" s="1502" t="s">
        <v>442</v>
      </c>
      <c r="F6" s="1507" t="s">
        <v>222</v>
      </c>
      <c r="G6" s="1502" t="s">
        <v>409</v>
      </c>
      <c r="H6" s="1490" t="s">
        <v>496</v>
      </c>
      <c r="I6" s="1502" t="s">
        <v>440</v>
      </c>
      <c r="J6" s="1498" t="s">
        <v>1009</v>
      </c>
      <c r="K6" s="1498" t="s">
        <v>217</v>
      </c>
      <c r="L6" s="1500" t="s">
        <v>438</v>
      </c>
      <c r="M6" s="1490" t="s">
        <v>495</v>
      </c>
      <c r="N6" s="1490" t="s">
        <v>1008</v>
      </c>
      <c r="O6" s="1490" t="s">
        <v>494</v>
      </c>
      <c r="P6" s="1488"/>
      <c r="Q6" s="770"/>
    </row>
    <row r="7" spans="1:17" ht="18" customHeight="1" x14ac:dyDescent="0.15">
      <c r="A7" s="779"/>
      <c r="B7" s="780" t="s">
        <v>209</v>
      </c>
      <c r="C7" s="780" t="s">
        <v>353</v>
      </c>
      <c r="D7" s="780" t="s">
        <v>352</v>
      </c>
      <c r="E7" s="1503"/>
      <c r="F7" s="1508"/>
      <c r="G7" s="1503"/>
      <c r="H7" s="1491"/>
      <c r="I7" s="1503"/>
      <c r="J7" s="1499"/>
      <c r="K7" s="1499"/>
      <c r="L7" s="1501"/>
      <c r="M7" s="1491"/>
      <c r="N7" s="1491"/>
      <c r="O7" s="1491"/>
      <c r="P7" s="1489"/>
      <c r="Q7" s="770"/>
    </row>
    <row r="8" spans="1:17" ht="18" customHeight="1" x14ac:dyDescent="0.15">
      <c r="A8" s="781" t="s">
        <v>765</v>
      </c>
      <c r="B8" s="782">
        <v>3915</v>
      </c>
      <c r="C8" s="782">
        <v>1367</v>
      </c>
      <c r="D8" s="782">
        <v>2548</v>
      </c>
      <c r="E8" s="783">
        <v>38</v>
      </c>
      <c r="F8" s="783">
        <v>1</v>
      </c>
      <c r="G8" s="783">
        <v>70</v>
      </c>
      <c r="H8" s="783">
        <v>1</v>
      </c>
      <c r="I8" s="784">
        <v>3477</v>
      </c>
      <c r="J8" s="784">
        <v>87</v>
      </c>
      <c r="K8" s="783">
        <v>38</v>
      </c>
      <c r="L8" s="783">
        <v>203</v>
      </c>
      <c r="M8" s="784">
        <v>39</v>
      </c>
      <c r="N8" s="784">
        <v>42</v>
      </c>
      <c r="O8" s="783">
        <v>220</v>
      </c>
      <c r="P8" s="783">
        <v>425</v>
      </c>
      <c r="Q8" s="770"/>
    </row>
    <row r="9" spans="1:17" s="789" customFormat="1" ht="18" customHeight="1" x14ac:dyDescent="0.15">
      <c r="A9" s="785" t="s">
        <v>789</v>
      </c>
      <c r="B9" s="786">
        <v>4015</v>
      </c>
      <c r="C9" s="786">
        <v>1385</v>
      </c>
      <c r="D9" s="786">
        <v>2630</v>
      </c>
      <c r="E9" s="787">
        <v>39</v>
      </c>
      <c r="F9" s="787">
        <v>1</v>
      </c>
      <c r="G9" s="787">
        <v>71</v>
      </c>
      <c r="H9" s="787">
        <v>1</v>
      </c>
      <c r="I9" s="788">
        <v>3579</v>
      </c>
      <c r="J9" s="788">
        <v>86</v>
      </c>
      <c r="K9" s="787">
        <v>39</v>
      </c>
      <c r="L9" s="787">
        <v>199</v>
      </c>
      <c r="M9" s="788">
        <v>33</v>
      </c>
      <c r="N9" s="788">
        <v>42</v>
      </c>
      <c r="O9" s="787">
        <v>218</v>
      </c>
      <c r="P9" s="787">
        <v>414</v>
      </c>
    </row>
    <row r="10" spans="1:17" s="789" customFormat="1" ht="18" customHeight="1" x14ac:dyDescent="0.15">
      <c r="A10" s="785"/>
      <c r="E10" s="790"/>
      <c r="F10" s="790"/>
      <c r="G10" s="790"/>
      <c r="H10" s="790"/>
      <c r="I10" s="791"/>
      <c r="J10" s="791"/>
      <c r="K10" s="790"/>
      <c r="L10" s="790"/>
      <c r="M10" s="791"/>
      <c r="N10" s="791"/>
      <c r="O10" s="790"/>
      <c r="P10" s="790"/>
    </row>
    <row r="11" spans="1:17" s="789" customFormat="1" ht="18" customHeight="1" x14ac:dyDescent="0.15">
      <c r="A11" s="785"/>
      <c r="E11" s="790"/>
      <c r="F11" s="790"/>
      <c r="G11" s="790"/>
      <c r="H11" s="790"/>
      <c r="I11" s="791"/>
      <c r="J11" s="791"/>
      <c r="K11" s="790"/>
      <c r="L11" s="790"/>
      <c r="M11" s="791"/>
      <c r="N11" s="791"/>
      <c r="O11" s="790"/>
      <c r="P11" s="790"/>
    </row>
    <row r="12" spans="1:17" s="789" customFormat="1" ht="18" customHeight="1" x14ac:dyDescent="0.15">
      <c r="A12" s="785" t="s">
        <v>453</v>
      </c>
      <c r="B12" s="786">
        <v>102</v>
      </c>
      <c r="C12" s="786">
        <v>47</v>
      </c>
      <c r="D12" s="786">
        <v>55</v>
      </c>
      <c r="E12" s="787">
        <v>2</v>
      </c>
      <c r="F12" s="787">
        <v>0</v>
      </c>
      <c r="G12" s="787">
        <v>2</v>
      </c>
      <c r="H12" s="787">
        <v>0</v>
      </c>
      <c r="I12" s="788">
        <v>93</v>
      </c>
      <c r="J12" s="788">
        <v>3</v>
      </c>
      <c r="K12" s="787">
        <v>2</v>
      </c>
      <c r="L12" s="787">
        <v>0</v>
      </c>
      <c r="M12" s="788">
        <v>1</v>
      </c>
      <c r="N12" s="788">
        <v>0</v>
      </c>
      <c r="O12" s="787">
        <v>0</v>
      </c>
      <c r="P12" s="787">
        <v>25</v>
      </c>
    </row>
    <row r="13" spans="1:17" ht="18" customHeight="1" x14ac:dyDescent="0.15">
      <c r="A13" s="792" t="s">
        <v>451</v>
      </c>
      <c r="B13" s="793"/>
      <c r="C13" s="793"/>
      <c r="D13" s="793"/>
      <c r="E13" s="793"/>
      <c r="F13" s="793"/>
      <c r="G13" s="793"/>
      <c r="H13" s="793"/>
      <c r="I13" s="794"/>
      <c r="J13" s="794"/>
      <c r="K13" s="793"/>
      <c r="L13" s="793"/>
      <c r="M13" s="794"/>
      <c r="N13" s="794"/>
      <c r="O13" s="793"/>
      <c r="P13" s="793"/>
      <c r="Q13" s="770"/>
    </row>
    <row r="14" spans="1:17" ht="18" customHeight="1" x14ac:dyDescent="0.15">
      <c r="A14" s="792"/>
      <c r="B14" s="793"/>
      <c r="C14" s="793"/>
      <c r="D14" s="793"/>
      <c r="E14" s="793"/>
      <c r="F14" s="793"/>
      <c r="G14" s="793"/>
      <c r="H14" s="793"/>
      <c r="I14" s="794"/>
      <c r="J14" s="794"/>
      <c r="K14" s="793"/>
      <c r="L14" s="793"/>
      <c r="M14" s="794"/>
      <c r="N14" s="794"/>
      <c r="O14" s="793"/>
      <c r="P14" s="793"/>
      <c r="Q14" s="770"/>
    </row>
    <row r="15" spans="1:17" s="789" customFormat="1" ht="18" customHeight="1" x14ac:dyDescent="0.15">
      <c r="A15" s="785" t="s">
        <v>452</v>
      </c>
      <c r="B15" s="786">
        <v>282</v>
      </c>
      <c r="C15" s="786">
        <v>107</v>
      </c>
      <c r="D15" s="786">
        <v>175</v>
      </c>
      <c r="E15" s="787">
        <v>5</v>
      </c>
      <c r="F15" s="787">
        <v>0</v>
      </c>
      <c r="G15" s="787">
        <v>8</v>
      </c>
      <c r="H15" s="787">
        <v>0</v>
      </c>
      <c r="I15" s="788">
        <v>244</v>
      </c>
      <c r="J15" s="788">
        <v>10</v>
      </c>
      <c r="K15" s="787">
        <v>6</v>
      </c>
      <c r="L15" s="787">
        <v>9</v>
      </c>
      <c r="M15" s="788">
        <v>1</v>
      </c>
      <c r="N15" s="788">
        <v>0</v>
      </c>
      <c r="O15" s="787">
        <v>9</v>
      </c>
      <c r="P15" s="787">
        <v>55</v>
      </c>
    </row>
    <row r="16" spans="1:17" ht="18" customHeight="1" x14ac:dyDescent="0.15">
      <c r="A16" s="792" t="s">
        <v>614</v>
      </c>
      <c r="B16" s="793"/>
      <c r="C16" s="793"/>
      <c r="D16" s="793"/>
      <c r="E16" s="793"/>
      <c r="F16" s="793"/>
      <c r="G16" s="793"/>
      <c r="H16" s="793"/>
      <c r="I16" s="794"/>
      <c r="J16" s="794"/>
      <c r="K16" s="793"/>
      <c r="L16" s="793"/>
      <c r="M16" s="794"/>
      <c r="N16" s="794"/>
      <c r="O16" s="793"/>
      <c r="P16" s="793"/>
      <c r="Q16" s="770"/>
    </row>
    <row r="17" spans="1:22" ht="18" customHeight="1" x14ac:dyDescent="0.15">
      <c r="A17" s="792"/>
      <c r="B17" s="793"/>
      <c r="C17" s="793"/>
      <c r="D17" s="793"/>
      <c r="E17" s="793"/>
      <c r="F17" s="793"/>
      <c r="G17" s="793"/>
      <c r="H17" s="793"/>
      <c r="I17" s="794"/>
      <c r="J17" s="794"/>
      <c r="K17" s="793"/>
      <c r="L17" s="793"/>
      <c r="M17" s="794"/>
      <c r="N17" s="794"/>
      <c r="O17" s="793"/>
      <c r="P17" s="793"/>
      <c r="Q17" s="770"/>
    </row>
    <row r="18" spans="1:22" s="789" customFormat="1" ht="18" customHeight="1" x14ac:dyDescent="0.15">
      <c r="A18" s="795" t="s">
        <v>616</v>
      </c>
      <c r="B18" s="786">
        <v>3631</v>
      </c>
      <c r="C18" s="786">
        <v>1231</v>
      </c>
      <c r="D18" s="786">
        <v>2400</v>
      </c>
      <c r="E18" s="787">
        <v>32</v>
      </c>
      <c r="F18" s="787">
        <v>1</v>
      </c>
      <c r="G18" s="787">
        <v>61</v>
      </c>
      <c r="H18" s="787">
        <v>1</v>
      </c>
      <c r="I18" s="788">
        <v>3242</v>
      </c>
      <c r="J18" s="788">
        <v>73</v>
      </c>
      <c r="K18" s="787">
        <v>31</v>
      </c>
      <c r="L18" s="787">
        <v>190</v>
      </c>
      <c r="M18" s="788">
        <v>31</v>
      </c>
      <c r="N18" s="788">
        <v>42</v>
      </c>
      <c r="O18" s="787">
        <v>209</v>
      </c>
      <c r="P18" s="787">
        <v>334</v>
      </c>
    </row>
    <row r="19" spans="1:22" ht="18" customHeight="1" x14ac:dyDescent="0.15">
      <c r="A19" s="796" t="s">
        <v>450</v>
      </c>
      <c r="B19" s="797">
        <v>29</v>
      </c>
      <c r="C19" s="782">
        <v>22</v>
      </c>
      <c r="D19" s="782">
        <v>7</v>
      </c>
      <c r="E19" s="783">
        <v>1</v>
      </c>
      <c r="F19" s="783">
        <v>0</v>
      </c>
      <c r="G19" s="783">
        <v>1</v>
      </c>
      <c r="H19" s="783">
        <v>1</v>
      </c>
      <c r="I19" s="784">
        <v>25</v>
      </c>
      <c r="J19" s="784">
        <v>1</v>
      </c>
      <c r="K19" s="783">
        <v>0</v>
      </c>
      <c r="L19" s="783">
        <v>0</v>
      </c>
      <c r="M19" s="798">
        <v>0</v>
      </c>
      <c r="N19" s="798">
        <v>0</v>
      </c>
      <c r="O19" s="783">
        <v>0</v>
      </c>
      <c r="P19" s="783">
        <v>0</v>
      </c>
      <c r="Q19" s="770"/>
    </row>
    <row r="20" spans="1:22" ht="18" customHeight="1" x14ac:dyDescent="0.15">
      <c r="A20" s="796" t="s">
        <v>449</v>
      </c>
      <c r="B20" s="797">
        <v>3602</v>
      </c>
      <c r="C20" s="782">
        <v>1209</v>
      </c>
      <c r="D20" s="782">
        <v>2393</v>
      </c>
      <c r="E20" s="783">
        <v>31</v>
      </c>
      <c r="F20" s="783">
        <v>1</v>
      </c>
      <c r="G20" s="783">
        <v>60</v>
      </c>
      <c r="H20" s="783">
        <v>0</v>
      </c>
      <c r="I20" s="784">
        <v>3217</v>
      </c>
      <c r="J20" s="784">
        <v>72</v>
      </c>
      <c r="K20" s="783">
        <v>31</v>
      </c>
      <c r="L20" s="783">
        <v>190</v>
      </c>
      <c r="M20" s="784">
        <v>31</v>
      </c>
      <c r="N20" s="784">
        <v>42</v>
      </c>
      <c r="O20" s="783">
        <v>209</v>
      </c>
      <c r="P20" s="783">
        <v>334</v>
      </c>
      <c r="Q20" s="770"/>
    </row>
    <row r="21" spans="1:22" ht="18" customHeight="1" x14ac:dyDescent="0.15">
      <c r="A21" s="796" t="s">
        <v>448</v>
      </c>
      <c r="B21" s="797">
        <v>2741</v>
      </c>
      <c r="C21" s="782">
        <v>908</v>
      </c>
      <c r="D21" s="782">
        <v>1833</v>
      </c>
      <c r="E21" s="783">
        <v>22</v>
      </c>
      <c r="F21" s="783">
        <v>1</v>
      </c>
      <c r="G21" s="783">
        <v>43</v>
      </c>
      <c r="H21" s="783">
        <v>0</v>
      </c>
      <c r="I21" s="784">
        <v>2429</v>
      </c>
      <c r="J21" s="784">
        <v>56</v>
      </c>
      <c r="K21" s="783">
        <v>23</v>
      </c>
      <c r="L21" s="783">
        <v>167</v>
      </c>
      <c r="M21" s="784">
        <v>21</v>
      </c>
      <c r="N21" s="784">
        <v>29</v>
      </c>
      <c r="O21" s="783">
        <v>161</v>
      </c>
      <c r="P21" s="783">
        <v>293</v>
      </c>
      <c r="Q21" s="770"/>
    </row>
    <row r="22" spans="1:22" ht="18" customHeight="1" thickBot="1" x14ac:dyDescent="0.2">
      <c r="A22" s="799" t="s">
        <v>447</v>
      </c>
      <c r="B22" s="800">
        <v>861</v>
      </c>
      <c r="C22" s="801">
        <v>301</v>
      </c>
      <c r="D22" s="801">
        <v>560</v>
      </c>
      <c r="E22" s="801">
        <v>9</v>
      </c>
      <c r="F22" s="801">
        <v>0</v>
      </c>
      <c r="G22" s="801">
        <v>17</v>
      </c>
      <c r="H22" s="801">
        <v>0</v>
      </c>
      <c r="I22" s="802">
        <v>788</v>
      </c>
      <c r="J22" s="802">
        <v>16</v>
      </c>
      <c r="K22" s="801">
        <v>8</v>
      </c>
      <c r="L22" s="801">
        <v>23</v>
      </c>
      <c r="M22" s="802">
        <v>10</v>
      </c>
      <c r="N22" s="802">
        <v>13</v>
      </c>
      <c r="O22" s="801">
        <v>48</v>
      </c>
      <c r="P22" s="801">
        <v>41</v>
      </c>
      <c r="Q22" s="770"/>
    </row>
    <row r="23" spans="1:22" s="807" customFormat="1" ht="15" customHeight="1" x14ac:dyDescent="0.15">
      <c r="A23" s="803" t="s">
        <v>392</v>
      </c>
      <c r="B23" s="804"/>
      <c r="C23" s="804"/>
      <c r="D23" s="804"/>
      <c r="E23" s="805"/>
      <c r="F23" s="805"/>
      <c r="G23" s="805"/>
      <c r="H23" s="805"/>
      <c r="I23" s="805"/>
      <c r="J23" s="805"/>
      <c r="K23" s="805"/>
      <c r="L23" s="805"/>
      <c r="M23" s="805"/>
      <c r="N23" s="805"/>
      <c r="O23" s="805"/>
      <c r="P23" s="805"/>
      <c r="Q23" s="805"/>
      <c r="R23" s="805"/>
      <c r="S23" s="805"/>
      <c r="T23" s="805"/>
      <c r="U23" s="805"/>
      <c r="V23" s="806"/>
    </row>
    <row r="24" spans="1:22" ht="15" customHeight="1" x14ac:dyDescent="0.15">
      <c r="A24" s="770"/>
      <c r="B24" s="770"/>
      <c r="C24" s="770"/>
      <c r="D24" s="770"/>
      <c r="E24" s="770"/>
      <c r="F24" s="770"/>
      <c r="G24" s="770"/>
      <c r="H24" s="770"/>
      <c r="I24" s="770"/>
      <c r="J24" s="770"/>
      <c r="K24" s="770"/>
      <c r="L24" s="770"/>
      <c r="M24" s="770"/>
      <c r="N24" s="770"/>
      <c r="O24" s="770"/>
      <c r="P24" s="770"/>
      <c r="Q24" s="770"/>
    </row>
    <row r="25" spans="1:22" ht="15" customHeight="1" x14ac:dyDescent="0.15">
      <c r="A25" s="770"/>
      <c r="B25" s="770"/>
      <c r="C25" s="770"/>
      <c r="D25" s="770"/>
      <c r="E25" s="770"/>
      <c r="F25" s="770"/>
      <c r="G25" s="770"/>
      <c r="H25" s="770"/>
      <c r="I25" s="770"/>
      <c r="J25" s="770"/>
      <c r="K25" s="770"/>
      <c r="L25" s="770"/>
      <c r="M25" s="770"/>
      <c r="N25" s="770"/>
      <c r="O25" s="770"/>
      <c r="P25" s="770"/>
      <c r="Q25" s="770"/>
    </row>
    <row r="26" spans="1:22" ht="18" customHeight="1" thickBot="1" x14ac:dyDescent="0.2">
      <c r="A26" s="772" t="s">
        <v>493</v>
      </c>
      <c r="B26" s="773"/>
      <c r="C26" s="773"/>
      <c r="D26" s="773"/>
      <c r="E26" s="773"/>
      <c r="F26" s="773"/>
      <c r="G26" s="773"/>
      <c r="H26" s="808"/>
      <c r="I26" s="808"/>
      <c r="J26" s="808"/>
      <c r="K26" s="809"/>
      <c r="L26" s="809"/>
      <c r="M26" s="810"/>
      <c r="N26" s="810"/>
      <c r="O26" s="809"/>
      <c r="P26" s="810"/>
      <c r="Q26" s="793"/>
    </row>
    <row r="27" spans="1:22" ht="18" customHeight="1" x14ac:dyDescent="0.15">
      <c r="A27" s="1504" t="s">
        <v>454</v>
      </c>
      <c r="B27" s="1485" t="s">
        <v>209</v>
      </c>
      <c r="C27" s="1486"/>
      <c r="D27" s="1509"/>
      <c r="E27" s="1485" t="s">
        <v>492</v>
      </c>
      <c r="F27" s="1486"/>
      <c r="G27" s="1509"/>
      <c r="H27" s="1485" t="s">
        <v>491</v>
      </c>
      <c r="I27" s="1486"/>
      <c r="J27" s="1486"/>
      <c r="K27" s="1486"/>
      <c r="L27" s="1486"/>
      <c r="M27" s="1486"/>
      <c r="N27" s="1486"/>
      <c r="O27" s="1486"/>
      <c r="P27" s="1486"/>
      <c r="Q27" s="770"/>
    </row>
    <row r="28" spans="1:22" ht="27" customHeight="1" x14ac:dyDescent="0.15">
      <c r="A28" s="1505"/>
      <c r="B28" s="1490" t="s">
        <v>209</v>
      </c>
      <c r="C28" s="1490" t="s">
        <v>353</v>
      </c>
      <c r="D28" s="1490" t="s">
        <v>352</v>
      </c>
      <c r="E28" s="1496" t="s">
        <v>721</v>
      </c>
      <c r="F28" s="1496" t="s">
        <v>1007</v>
      </c>
      <c r="G28" s="1496" t="s">
        <v>719</v>
      </c>
      <c r="H28" s="1490" t="s">
        <v>721</v>
      </c>
      <c r="I28" s="1496" t="s">
        <v>1006</v>
      </c>
      <c r="J28" s="1496" t="s">
        <v>1005</v>
      </c>
      <c r="K28" s="1495" t="s">
        <v>1004</v>
      </c>
      <c r="L28" s="1496" t="s">
        <v>1003</v>
      </c>
      <c r="M28" s="1497" t="s">
        <v>1002</v>
      </c>
      <c r="N28" s="1484" t="s">
        <v>734</v>
      </c>
      <c r="O28" s="1496" t="s">
        <v>490</v>
      </c>
      <c r="P28" s="1495" t="s">
        <v>720</v>
      </c>
      <c r="Q28" s="770"/>
    </row>
    <row r="29" spans="1:22" ht="27" customHeight="1" x14ac:dyDescent="0.15">
      <c r="A29" s="1506"/>
      <c r="B29" s="1491"/>
      <c r="C29" s="1491"/>
      <c r="D29" s="1491"/>
      <c r="E29" s="1496"/>
      <c r="F29" s="1496"/>
      <c r="G29" s="1496"/>
      <c r="H29" s="1491"/>
      <c r="I29" s="1496"/>
      <c r="J29" s="1496"/>
      <c r="K29" s="1495"/>
      <c r="L29" s="1496"/>
      <c r="M29" s="1497"/>
      <c r="N29" s="1484"/>
      <c r="O29" s="1496"/>
      <c r="P29" s="1495"/>
      <c r="Q29" s="770"/>
    </row>
    <row r="30" spans="1:22" ht="18" customHeight="1" x14ac:dyDescent="0.15">
      <c r="A30" s="781" t="s">
        <v>752</v>
      </c>
      <c r="B30" s="782">
        <v>606</v>
      </c>
      <c r="C30" s="782">
        <v>175</v>
      </c>
      <c r="D30" s="782">
        <v>431</v>
      </c>
      <c r="E30" s="783">
        <v>145</v>
      </c>
      <c r="F30" s="783">
        <v>82</v>
      </c>
      <c r="G30" s="783">
        <v>2</v>
      </c>
      <c r="H30" s="783">
        <v>7</v>
      </c>
      <c r="I30" s="783">
        <v>0</v>
      </c>
      <c r="J30" s="783">
        <v>0</v>
      </c>
      <c r="K30" s="783">
        <v>74</v>
      </c>
      <c r="L30" s="783">
        <v>34</v>
      </c>
      <c r="M30" s="783">
        <v>1</v>
      </c>
      <c r="N30" s="783">
        <v>55</v>
      </c>
      <c r="O30" s="783">
        <v>16</v>
      </c>
      <c r="P30" s="783">
        <v>190</v>
      </c>
      <c r="Q30" s="770"/>
    </row>
    <row r="31" spans="1:22" s="789" customFormat="1" ht="18" customHeight="1" x14ac:dyDescent="0.15">
      <c r="A31" s="785" t="s">
        <v>751</v>
      </c>
      <c r="B31" s="786">
        <v>595</v>
      </c>
      <c r="C31" s="786">
        <v>180</v>
      </c>
      <c r="D31" s="786">
        <v>415</v>
      </c>
      <c r="E31" s="787">
        <v>138</v>
      </c>
      <c r="F31" s="787">
        <v>61</v>
      </c>
      <c r="G31" s="787">
        <v>1</v>
      </c>
      <c r="H31" s="787">
        <v>22</v>
      </c>
      <c r="I31" s="787">
        <v>0</v>
      </c>
      <c r="J31" s="787">
        <v>8</v>
      </c>
      <c r="K31" s="787">
        <v>72</v>
      </c>
      <c r="L31" s="787">
        <v>34</v>
      </c>
      <c r="M31" s="787">
        <v>1</v>
      </c>
      <c r="N31" s="787">
        <v>42</v>
      </c>
      <c r="O31" s="787">
        <v>16</v>
      </c>
      <c r="P31" s="787">
        <v>200</v>
      </c>
    </row>
    <row r="32" spans="1:22" s="789" customFormat="1" ht="18" customHeight="1" x14ac:dyDescent="0.15">
      <c r="A32" s="785"/>
      <c r="H32" s="790"/>
      <c r="I32" s="790"/>
      <c r="J32" s="790"/>
      <c r="K32" s="790"/>
      <c r="L32" s="790"/>
      <c r="M32" s="790"/>
      <c r="N32" s="790"/>
      <c r="O32" s="790"/>
      <c r="P32" s="790"/>
    </row>
    <row r="33" spans="1:17" s="789" customFormat="1" ht="18" customHeight="1" x14ac:dyDescent="0.15">
      <c r="A33" s="785"/>
      <c r="H33" s="790"/>
      <c r="I33" s="790"/>
      <c r="J33" s="790"/>
      <c r="K33" s="790"/>
      <c r="L33" s="790"/>
      <c r="M33" s="790"/>
      <c r="N33" s="790"/>
      <c r="O33" s="790"/>
      <c r="P33" s="790"/>
    </row>
    <row r="34" spans="1:17" s="789" customFormat="1" ht="18" customHeight="1" x14ac:dyDescent="0.15">
      <c r="A34" s="785" t="s">
        <v>453</v>
      </c>
      <c r="B34" s="786">
        <v>43</v>
      </c>
      <c r="C34" s="786">
        <v>14</v>
      </c>
      <c r="D34" s="786">
        <v>29</v>
      </c>
      <c r="E34" s="786">
        <v>7</v>
      </c>
      <c r="F34" s="786">
        <v>21</v>
      </c>
      <c r="G34" s="786">
        <v>0</v>
      </c>
      <c r="H34" s="787">
        <v>0</v>
      </c>
      <c r="I34" s="787">
        <v>0</v>
      </c>
      <c r="J34" s="787">
        <v>0</v>
      </c>
      <c r="K34" s="787">
        <v>9</v>
      </c>
      <c r="L34" s="787">
        <v>0</v>
      </c>
      <c r="M34" s="787">
        <v>0</v>
      </c>
      <c r="N34" s="787">
        <v>3</v>
      </c>
      <c r="O34" s="787">
        <v>0</v>
      </c>
      <c r="P34" s="787">
        <v>3</v>
      </c>
    </row>
    <row r="35" spans="1:17" ht="18" customHeight="1" x14ac:dyDescent="0.15">
      <c r="A35" s="792" t="s">
        <v>451</v>
      </c>
      <c r="B35" s="793"/>
      <c r="C35" s="793"/>
      <c r="D35" s="793"/>
      <c r="E35" s="793"/>
      <c r="F35" s="793"/>
      <c r="G35" s="786"/>
      <c r="H35" s="793"/>
      <c r="I35" s="793"/>
      <c r="J35" s="793"/>
      <c r="K35" s="793"/>
      <c r="L35" s="793"/>
      <c r="M35" s="793"/>
      <c r="N35" s="793"/>
      <c r="O35" s="793"/>
      <c r="P35" s="793"/>
      <c r="Q35" s="770"/>
    </row>
    <row r="36" spans="1:17" ht="18" customHeight="1" x14ac:dyDescent="0.15">
      <c r="A36" s="792"/>
      <c r="B36" s="793"/>
      <c r="C36" s="793"/>
      <c r="D36" s="793"/>
      <c r="E36" s="793"/>
      <c r="F36" s="793"/>
      <c r="G36" s="786"/>
      <c r="H36" s="793"/>
      <c r="I36" s="793"/>
      <c r="J36" s="793"/>
      <c r="K36" s="793"/>
      <c r="L36" s="793"/>
      <c r="M36" s="793"/>
      <c r="N36" s="793"/>
      <c r="O36" s="793"/>
      <c r="P36" s="793"/>
      <c r="Q36" s="770"/>
    </row>
    <row r="37" spans="1:17" s="789" customFormat="1" ht="18" customHeight="1" x14ac:dyDescent="0.15">
      <c r="A37" s="785" t="s">
        <v>452</v>
      </c>
      <c r="B37" s="786">
        <v>73</v>
      </c>
      <c r="C37" s="786">
        <v>27</v>
      </c>
      <c r="D37" s="786">
        <v>46</v>
      </c>
      <c r="E37" s="786">
        <v>17</v>
      </c>
      <c r="F37" s="786">
        <v>24</v>
      </c>
      <c r="G37" s="786">
        <v>0</v>
      </c>
      <c r="H37" s="787">
        <v>4</v>
      </c>
      <c r="I37" s="787">
        <v>0</v>
      </c>
      <c r="J37" s="787">
        <v>0</v>
      </c>
      <c r="K37" s="787">
        <v>9</v>
      </c>
      <c r="L37" s="787">
        <v>0</v>
      </c>
      <c r="M37" s="787">
        <v>0</v>
      </c>
      <c r="N37" s="787">
        <v>8</v>
      </c>
      <c r="O37" s="787">
        <v>2</v>
      </c>
      <c r="P37" s="787">
        <v>9</v>
      </c>
    </row>
    <row r="38" spans="1:17" ht="18" customHeight="1" x14ac:dyDescent="0.15">
      <c r="A38" s="792" t="s">
        <v>451</v>
      </c>
      <c r="B38" s="793"/>
      <c r="C38" s="793"/>
      <c r="D38" s="793"/>
      <c r="E38" s="793"/>
      <c r="F38" s="793"/>
      <c r="G38" s="793"/>
      <c r="H38" s="793"/>
      <c r="I38" s="793"/>
      <c r="J38" s="793"/>
      <c r="K38" s="793"/>
      <c r="L38" s="793"/>
      <c r="M38" s="793"/>
      <c r="N38" s="793"/>
      <c r="O38" s="793"/>
      <c r="P38" s="793"/>
      <c r="Q38" s="770"/>
    </row>
    <row r="39" spans="1:17" ht="18" customHeight="1" x14ac:dyDescent="0.15">
      <c r="A39" s="792"/>
      <c r="B39" s="793"/>
      <c r="C39" s="793"/>
      <c r="D39" s="793"/>
      <c r="E39" s="793"/>
      <c r="F39" s="793"/>
      <c r="G39" s="793"/>
      <c r="H39" s="793"/>
      <c r="I39" s="793"/>
      <c r="J39" s="793"/>
      <c r="K39" s="793"/>
      <c r="L39" s="793"/>
      <c r="M39" s="793"/>
      <c r="N39" s="793"/>
      <c r="O39" s="793"/>
      <c r="P39" s="793"/>
      <c r="Q39" s="770"/>
    </row>
    <row r="40" spans="1:17" s="789" customFormat="1" ht="18" customHeight="1" x14ac:dyDescent="0.15">
      <c r="A40" s="795" t="s">
        <v>616</v>
      </c>
      <c r="B40" s="786">
        <v>479</v>
      </c>
      <c r="C40" s="786">
        <v>139</v>
      </c>
      <c r="D40" s="786">
        <v>340</v>
      </c>
      <c r="E40" s="786">
        <v>114</v>
      </c>
      <c r="F40" s="786">
        <v>16</v>
      </c>
      <c r="G40" s="786">
        <v>1</v>
      </c>
      <c r="H40" s="787">
        <v>18</v>
      </c>
      <c r="I40" s="787">
        <v>0</v>
      </c>
      <c r="J40" s="787">
        <v>8</v>
      </c>
      <c r="K40" s="787">
        <v>54</v>
      </c>
      <c r="L40" s="787">
        <v>34</v>
      </c>
      <c r="M40" s="787">
        <v>1</v>
      </c>
      <c r="N40" s="787">
        <v>31</v>
      </c>
      <c r="O40" s="787">
        <v>14</v>
      </c>
      <c r="P40" s="787">
        <v>188</v>
      </c>
    </row>
    <row r="41" spans="1:17" ht="18" customHeight="1" x14ac:dyDescent="0.15">
      <c r="A41" s="796" t="s">
        <v>450</v>
      </c>
      <c r="B41" s="782">
        <v>1</v>
      </c>
      <c r="C41" s="782">
        <v>1</v>
      </c>
      <c r="D41" s="782">
        <v>0</v>
      </c>
      <c r="E41" s="782">
        <v>0</v>
      </c>
      <c r="F41" s="782">
        <v>0</v>
      </c>
      <c r="G41" s="782">
        <v>0</v>
      </c>
      <c r="H41" s="783">
        <v>1</v>
      </c>
      <c r="I41" s="783">
        <v>0</v>
      </c>
      <c r="J41" s="783">
        <v>0</v>
      </c>
      <c r="K41" s="783">
        <v>0</v>
      </c>
      <c r="L41" s="783">
        <v>0</v>
      </c>
      <c r="M41" s="783">
        <v>0</v>
      </c>
      <c r="N41" s="783">
        <v>0</v>
      </c>
      <c r="O41" s="783">
        <v>0</v>
      </c>
      <c r="P41" s="783">
        <v>0</v>
      </c>
      <c r="Q41" s="770"/>
    </row>
    <row r="42" spans="1:17" ht="18" customHeight="1" x14ac:dyDescent="0.15">
      <c r="A42" s="796" t="s">
        <v>449</v>
      </c>
      <c r="B42" s="782">
        <v>478</v>
      </c>
      <c r="C42" s="782">
        <v>138</v>
      </c>
      <c r="D42" s="782">
        <v>340</v>
      </c>
      <c r="E42" s="782">
        <v>114</v>
      </c>
      <c r="F42" s="782">
        <v>16</v>
      </c>
      <c r="G42" s="782">
        <v>1</v>
      </c>
      <c r="H42" s="783">
        <v>17</v>
      </c>
      <c r="I42" s="783">
        <v>0</v>
      </c>
      <c r="J42" s="783">
        <v>8</v>
      </c>
      <c r="K42" s="783">
        <v>54</v>
      </c>
      <c r="L42" s="783">
        <v>34</v>
      </c>
      <c r="M42" s="783">
        <v>1</v>
      </c>
      <c r="N42" s="783">
        <v>31</v>
      </c>
      <c r="O42" s="783">
        <v>14</v>
      </c>
      <c r="P42" s="783">
        <v>188</v>
      </c>
      <c r="Q42" s="770"/>
    </row>
    <row r="43" spans="1:17" ht="18" customHeight="1" x14ac:dyDescent="0.15">
      <c r="A43" s="796" t="s">
        <v>448</v>
      </c>
      <c r="B43" s="782">
        <v>334</v>
      </c>
      <c r="C43" s="782">
        <v>99</v>
      </c>
      <c r="D43" s="782">
        <v>235</v>
      </c>
      <c r="E43" s="782">
        <v>81</v>
      </c>
      <c r="F43" s="782">
        <v>16</v>
      </c>
      <c r="G43" s="782">
        <v>1</v>
      </c>
      <c r="H43" s="783">
        <v>15</v>
      </c>
      <c r="I43" s="783">
        <v>0</v>
      </c>
      <c r="J43" s="783">
        <v>8</v>
      </c>
      <c r="K43" s="783">
        <v>52</v>
      </c>
      <c r="L43" s="783">
        <v>17</v>
      </c>
      <c r="M43" s="783">
        <v>0</v>
      </c>
      <c r="N43" s="783">
        <v>3</v>
      </c>
      <c r="O43" s="783">
        <v>8</v>
      </c>
      <c r="P43" s="783">
        <v>133</v>
      </c>
      <c r="Q43" s="770"/>
    </row>
    <row r="44" spans="1:17" ht="18" customHeight="1" thickBot="1" x14ac:dyDescent="0.2">
      <c r="A44" s="799" t="s">
        <v>447</v>
      </c>
      <c r="B44" s="800">
        <v>144</v>
      </c>
      <c r="C44" s="801">
        <v>39</v>
      </c>
      <c r="D44" s="801">
        <v>105</v>
      </c>
      <c r="E44" s="801">
        <v>33</v>
      </c>
      <c r="F44" s="801">
        <v>0</v>
      </c>
      <c r="G44" s="801">
        <v>0</v>
      </c>
      <c r="H44" s="801">
        <v>2</v>
      </c>
      <c r="I44" s="801">
        <v>0</v>
      </c>
      <c r="J44" s="801">
        <v>0</v>
      </c>
      <c r="K44" s="801">
        <v>2</v>
      </c>
      <c r="L44" s="801">
        <v>17</v>
      </c>
      <c r="M44" s="801">
        <v>1</v>
      </c>
      <c r="N44" s="801">
        <v>28</v>
      </c>
      <c r="O44" s="801">
        <v>6</v>
      </c>
      <c r="P44" s="801">
        <v>55</v>
      </c>
      <c r="Q44" s="770"/>
    </row>
    <row r="45" spans="1:17" x14ac:dyDescent="0.15">
      <c r="A45" s="770"/>
      <c r="B45" s="770"/>
      <c r="C45" s="770"/>
      <c r="D45" s="770"/>
      <c r="E45" s="770"/>
      <c r="F45" s="770"/>
      <c r="G45" s="770"/>
      <c r="H45" s="770"/>
      <c r="I45" s="770"/>
      <c r="J45" s="770"/>
      <c r="K45" s="770"/>
      <c r="L45" s="770"/>
      <c r="M45" s="770"/>
      <c r="N45" s="770"/>
      <c r="O45" s="770"/>
      <c r="P45" s="770"/>
      <c r="Q45" s="770"/>
    </row>
    <row r="46" spans="1:17" x14ac:dyDescent="0.15">
      <c r="A46" s="770"/>
      <c r="B46" s="770"/>
      <c r="C46" s="770"/>
      <c r="D46" s="770"/>
      <c r="E46" s="770"/>
      <c r="F46" s="770"/>
      <c r="G46" s="770"/>
      <c r="H46" s="770"/>
      <c r="I46" s="770"/>
      <c r="J46" s="770"/>
      <c r="K46" s="770"/>
      <c r="L46" s="770"/>
      <c r="M46" s="770"/>
      <c r="N46" s="770"/>
      <c r="O46" s="770"/>
      <c r="P46" s="770"/>
      <c r="Q46" s="770"/>
    </row>
    <row r="47" spans="1:17" x14ac:dyDescent="0.15">
      <c r="A47" s="770"/>
      <c r="B47" s="770"/>
      <c r="C47" s="770"/>
      <c r="D47" s="770"/>
      <c r="E47" s="770"/>
      <c r="F47" s="770"/>
      <c r="G47" s="770"/>
      <c r="H47" s="770"/>
      <c r="I47" s="770"/>
      <c r="J47" s="770"/>
      <c r="K47" s="770"/>
      <c r="L47" s="770"/>
      <c r="M47" s="770"/>
      <c r="N47" s="770"/>
      <c r="O47" s="770"/>
      <c r="P47" s="770"/>
      <c r="Q47" s="770"/>
    </row>
    <row r="48" spans="1:17" x14ac:dyDescent="0.15">
      <c r="A48" s="770"/>
      <c r="B48" s="770"/>
      <c r="C48" s="770"/>
      <c r="D48" s="770"/>
      <c r="E48" s="770"/>
      <c r="F48" s="770"/>
      <c r="G48" s="770"/>
      <c r="H48" s="770"/>
      <c r="I48" s="770"/>
      <c r="J48" s="770"/>
      <c r="K48" s="770"/>
      <c r="L48" s="770"/>
      <c r="M48" s="770"/>
      <c r="N48" s="770"/>
      <c r="O48" s="770"/>
      <c r="P48" s="770"/>
      <c r="Q48" s="770"/>
    </row>
  </sheetData>
  <mergeCells count="33">
    <mergeCell ref="E27:G27"/>
    <mergeCell ref="E6:E7"/>
    <mergeCell ref="B28:B29"/>
    <mergeCell ref="K28:K29"/>
    <mergeCell ref="M5:O5"/>
    <mergeCell ref="A27:A29"/>
    <mergeCell ref="L28:L29"/>
    <mergeCell ref="F28:F29"/>
    <mergeCell ref="O28:O29"/>
    <mergeCell ref="F6:F7"/>
    <mergeCell ref="E28:E29"/>
    <mergeCell ref="J6:J7"/>
    <mergeCell ref="M6:M7"/>
    <mergeCell ref="I6:I7"/>
    <mergeCell ref="H6:H7"/>
    <mergeCell ref="G6:G7"/>
    <mergeCell ref="B27:D27"/>
    <mergeCell ref="N28:N29"/>
    <mergeCell ref="H27:P27"/>
    <mergeCell ref="P5:P7"/>
    <mergeCell ref="C28:C29"/>
    <mergeCell ref="B5:L5"/>
    <mergeCell ref="P28:P29"/>
    <mergeCell ref="G28:G29"/>
    <mergeCell ref="H28:H29"/>
    <mergeCell ref="I28:I29"/>
    <mergeCell ref="J28:J29"/>
    <mergeCell ref="M28:M29"/>
    <mergeCell ref="D28:D29"/>
    <mergeCell ref="K6:K7"/>
    <mergeCell ref="L6:L7"/>
    <mergeCell ref="O6:O7"/>
    <mergeCell ref="N6:N7"/>
  </mergeCells>
  <phoneticPr fontId="2"/>
  <pageMargins left="0.78740157480314965" right="0.59055118110236227" top="0.39370078740157483" bottom="0.39370078740157483" header="0.51181102362204722" footer="0.39370078740157483"/>
  <pageSetup paperSize="9" scale="77" firstPageNumber="48" orientation="portrait" useFirstPageNumber="1" r:id="rId1"/>
  <headerFooter scaleWithDoc="0" alignWithMargins="0">
    <oddFooter>&amp;C－48－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BC2F-87C4-46FA-AEA6-F134F87DC673}">
  <sheetPr syncVertical="1" syncRef="A1" transitionEvaluation="1" codeName="Sheet24">
    <pageSetUpPr fitToPage="1"/>
  </sheetPr>
  <dimension ref="A1:P30"/>
  <sheetViews>
    <sheetView showGridLines="0" showZeros="0" view="pageBreakPreview" zoomScale="130" zoomScaleNormal="57" zoomScaleSheetLayoutView="130" workbookViewId="0"/>
  </sheetViews>
  <sheetFormatPr defaultColWidth="14.1796875" defaultRowHeight="11.5" x14ac:dyDescent="0.2"/>
  <cols>
    <col min="1" max="1" width="4.90625" style="812" customWidth="1"/>
    <col min="2" max="2" width="8.90625" style="812" customWidth="1"/>
    <col min="3" max="3" width="11.453125" style="812" customWidth="1"/>
    <col min="4" max="4" width="6.90625" style="812" customWidth="1"/>
    <col min="5" max="13" width="6.6328125" style="812" customWidth="1"/>
    <col min="14" max="14" width="14.1796875" style="812"/>
    <col min="15" max="16" width="9.453125" style="812" customWidth="1"/>
    <col min="17" max="16384" width="14.1796875" style="812"/>
  </cols>
  <sheetData>
    <row r="1" spans="1:13" x14ac:dyDescent="0.2">
      <c r="B1" s="813"/>
      <c r="C1" s="813"/>
      <c r="M1" s="814" t="s">
        <v>1001</v>
      </c>
    </row>
    <row r="2" spans="1:13" ht="15" customHeight="1" x14ac:dyDescent="0.2">
      <c r="A2" s="815" t="s">
        <v>1000</v>
      </c>
    </row>
    <row r="3" spans="1:13" ht="15" customHeight="1" x14ac:dyDescent="0.2">
      <c r="A3" s="815"/>
    </row>
    <row r="4" spans="1:13" ht="15" customHeight="1" thickBot="1" x14ac:dyDescent="0.25">
      <c r="A4" s="812" t="s">
        <v>999</v>
      </c>
      <c r="B4" s="816"/>
      <c r="C4" s="816"/>
      <c r="D4" s="817"/>
      <c r="E4" s="817"/>
      <c r="F4" s="817"/>
      <c r="G4" s="817"/>
      <c r="H4" s="817"/>
      <c r="I4" s="817"/>
      <c r="J4" s="817"/>
      <c r="K4" s="817"/>
      <c r="L4" s="817"/>
    </row>
    <row r="5" spans="1:13" ht="15" customHeight="1" x14ac:dyDescent="0.2">
      <c r="A5" s="1510" t="s">
        <v>338</v>
      </c>
      <c r="B5" s="1511"/>
      <c r="C5" s="1512"/>
      <c r="D5" s="1516" t="s">
        <v>209</v>
      </c>
      <c r="E5" s="818"/>
      <c r="F5" s="819"/>
      <c r="G5" s="819" t="s">
        <v>990</v>
      </c>
      <c r="H5" s="820"/>
      <c r="I5" s="820"/>
      <c r="J5" s="821"/>
      <c r="K5" s="820"/>
      <c r="L5" s="822" t="s">
        <v>989</v>
      </c>
      <c r="M5" s="823"/>
    </row>
    <row r="6" spans="1:13" ht="39.9" customHeight="1" x14ac:dyDescent="0.2">
      <c r="A6" s="1513" t="s">
        <v>147</v>
      </c>
      <c r="B6" s="1514"/>
      <c r="C6" s="1515"/>
      <c r="D6" s="1517"/>
      <c r="E6" s="824" t="s">
        <v>988</v>
      </c>
      <c r="F6" s="825" t="s">
        <v>987</v>
      </c>
      <c r="G6" s="824" t="s">
        <v>986</v>
      </c>
      <c r="H6" s="825" t="s">
        <v>998</v>
      </c>
      <c r="I6" s="824" t="s">
        <v>984</v>
      </c>
      <c r="J6" s="825" t="s">
        <v>983</v>
      </c>
      <c r="K6" s="824" t="s">
        <v>982</v>
      </c>
      <c r="L6" s="825" t="s">
        <v>981</v>
      </c>
      <c r="M6" s="826" t="s">
        <v>980</v>
      </c>
    </row>
    <row r="7" spans="1:13" ht="30" customHeight="1" x14ac:dyDescent="0.2">
      <c r="A7" s="1518" t="s">
        <v>997</v>
      </c>
      <c r="B7" s="1521" t="s">
        <v>975</v>
      </c>
      <c r="C7" s="1522"/>
      <c r="D7" s="827">
        <v>12</v>
      </c>
      <c r="E7" s="827">
        <v>0</v>
      </c>
      <c r="F7" s="827">
        <v>2</v>
      </c>
      <c r="G7" s="827">
        <v>2</v>
      </c>
      <c r="H7" s="827">
        <v>2</v>
      </c>
      <c r="I7" s="827">
        <v>1</v>
      </c>
      <c r="J7" s="827">
        <v>1</v>
      </c>
      <c r="K7" s="827">
        <v>1</v>
      </c>
      <c r="L7" s="827">
        <v>1</v>
      </c>
      <c r="M7" s="827">
        <v>2</v>
      </c>
    </row>
    <row r="8" spans="1:13" s="456" customFormat="1" ht="30" customHeight="1" x14ac:dyDescent="0.2">
      <c r="A8" s="1519"/>
      <c r="B8" s="1523" t="s">
        <v>751</v>
      </c>
      <c r="C8" s="1524"/>
      <c r="D8" s="828">
        <v>12</v>
      </c>
      <c r="E8" s="828">
        <v>1</v>
      </c>
      <c r="F8" s="828"/>
      <c r="G8" s="828">
        <v>1</v>
      </c>
      <c r="H8" s="828">
        <v>1</v>
      </c>
      <c r="I8" s="828">
        <v>3</v>
      </c>
      <c r="J8" s="828">
        <v>1</v>
      </c>
      <c r="K8" s="828">
        <v>2</v>
      </c>
      <c r="L8" s="828"/>
      <c r="M8" s="828">
        <v>3</v>
      </c>
    </row>
    <row r="9" spans="1:13" ht="27.75" customHeight="1" x14ac:dyDescent="0.2">
      <c r="A9" s="1519"/>
      <c r="B9" s="1525" t="s">
        <v>995</v>
      </c>
      <c r="C9" s="1526"/>
      <c r="D9" s="829"/>
      <c r="E9" s="829"/>
      <c r="F9" s="829"/>
      <c r="G9" s="829"/>
      <c r="H9" s="829"/>
      <c r="I9" s="829"/>
      <c r="J9" s="829"/>
      <c r="K9" s="829"/>
      <c r="L9" s="456"/>
      <c r="M9" s="456"/>
    </row>
    <row r="10" spans="1:13" ht="27.75" customHeight="1" x14ac:dyDescent="0.2">
      <c r="A10" s="1519"/>
      <c r="B10" s="1527" t="s">
        <v>994</v>
      </c>
      <c r="C10" s="1528"/>
      <c r="D10" s="829">
        <v>0</v>
      </c>
      <c r="E10" s="829">
        <v>0</v>
      </c>
      <c r="F10" s="829">
        <v>0</v>
      </c>
      <c r="G10" s="829">
        <v>0</v>
      </c>
      <c r="H10" s="829">
        <v>0</v>
      </c>
      <c r="I10" s="829">
        <v>0</v>
      </c>
      <c r="J10" s="829">
        <v>0</v>
      </c>
      <c r="K10" s="829">
        <v>0</v>
      </c>
      <c r="L10" s="456">
        <v>0</v>
      </c>
      <c r="M10" s="456">
        <v>0</v>
      </c>
    </row>
    <row r="11" spans="1:13" s="456" customFormat="1" ht="27.75" customHeight="1" x14ac:dyDescent="0.2">
      <c r="A11" s="1519"/>
      <c r="B11" s="1529" t="s">
        <v>993</v>
      </c>
      <c r="C11" s="1530"/>
      <c r="D11" s="829">
        <v>6</v>
      </c>
      <c r="E11" s="829">
        <v>0</v>
      </c>
      <c r="F11" s="829"/>
      <c r="G11" s="829">
        <v>1</v>
      </c>
      <c r="H11" s="829">
        <v>0</v>
      </c>
      <c r="I11" s="829"/>
      <c r="J11" s="829">
        <v>1</v>
      </c>
      <c r="K11" s="829">
        <v>2</v>
      </c>
      <c r="M11" s="456">
        <v>2</v>
      </c>
    </row>
    <row r="12" spans="1:13" s="456" customFormat="1" ht="27.75" customHeight="1" x14ac:dyDescent="0.2">
      <c r="A12" s="1520"/>
      <c r="B12" s="1531" t="s">
        <v>992</v>
      </c>
      <c r="C12" s="1532"/>
      <c r="D12" s="248">
        <v>6</v>
      </c>
      <c r="E12" s="250">
        <v>1</v>
      </c>
      <c r="F12" s="250">
        <v>0</v>
      </c>
      <c r="G12" s="250"/>
      <c r="H12" s="250">
        <v>1</v>
      </c>
      <c r="I12" s="250">
        <v>3</v>
      </c>
      <c r="J12" s="250">
        <v>0</v>
      </c>
      <c r="K12" s="250">
        <v>0</v>
      </c>
      <c r="L12" s="250">
        <v>0</v>
      </c>
      <c r="M12" s="250">
        <v>1</v>
      </c>
    </row>
    <row r="13" spans="1:13" ht="30" customHeight="1" x14ac:dyDescent="0.2">
      <c r="A13" s="1535" t="s">
        <v>996</v>
      </c>
      <c r="B13" s="1521" t="s">
        <v>975</v>
      </c>
      <c r="C13" s="1522"/>
      <c r="D13" s="827">
        <v>46</v>
      </c>
      <c r="E13" s="827">
        <v>6</v>
      </c>
      <c r="F13" s="827">
        <v>4</v>
      </c>
      <c r="G13" s="827">
        <v>3</v>
      </c>
      <c r="H13" s="827">
        <v>8</v>
      </c>
      <c r="I13" s="827">
        <v>6</v>
      </c>
      <c r="J13" s="827">
        <v>5</v>
      </c>
      <c r="K13" s="827">
        <v>7</v>
      </c>
      <c r="L13" s="827">
        <v>2</v>
      </c>
      <c r="M13" s="827">
        <v>5</v>
      </c>
    </row>
    <row r="14" spans="1:13" s="456" customFormat="1" ht="30" customHeight="1" x14ac:dyDescent="0.2">
      <c r="A14" s="1536"/>
      <c r="B14" s="1523" t="s">
        <v>751</v>
      </c>
      <c r="C14" s="1524"/>
      <c r="D14" s="828">
        <v>74</v>
      </c>
      <c r="E14" s="828">
        <v>5</v>
      </c>
      <c r="F14" s="828">
        <v>8</v>
      </c>
      <c r="G14" s="828">
        <v>4</v>
      </c>
      <c r="H14" s="828">
        <v>6</v>
      </c>
      <c r="I14" s="828">
        <v>15</v>
      </c>
      <c r="J14" s="828">
        <v>11</v>
      </c>
      <c r="K14" s="828">
        <v>11</v>
      </c>
      <c r="L14" s="828">
        <v>9</v>
      </c>
      <c r="M14" s="828">
        <v>5</v>
      </c>
    </row>
    <row r="15" spans="1:13" s="456" customFormat="1" ht="27.75" customHeight="1" x14ac:dyDescent="0.2">
      <c r="A15" s="1536"/>
      <c r="B15" s="1529" t="s">
        <v>995</v>
      </c>
      <c r="C15" s="1530"/>
      <c r="D15" s="456">
        <v>2</v>
      </c>
      <c r="E15" s="456">
        <v>2</v>
      </c>
      <c r="F15" s="456">
        <v>0</v>
      </c>
      <c r="G15" s="456">
        <v>0</v>
      </c>
      <c r="H15" s="456">
        <v>0</v>
      </c>
      <c r="I15" s="456">
        <v>0</v>
      </c>
      <c r="J15" s="456">
        <v>0</v>
      </c>
      <c r="K15" s="456">
        <v>0</v>
      </c>
      <c r="L15" s="456">
        <v>0</v>
      </c>
      <c r="M15" s="456">
        <v>0</v>
      </c>
    </row>
    <row r="16" spans="1:13" s="456" customFormat="1" ht="27.75" customHeight="1" x14ac:dyDescent="0.2">
      <c r="A16" s="1536"/>
      <c r="B16" s="1538" t="s">
        <v>994</v>
      </c>
      <c r="C16" s="1539"/>
      <c r="D16" s="456">
        <v>0</v>
      </c>
      <c r="E16" s="456">
        <v>0</v>
      </c>
      <c r="F16" s="456">
        <v>0</v>
      </c>
      <c r="G16" s="456">
        <v>0</v>
      </c>
      <c r="H16" s="456">
        <v>0</v>
      </c>
      <c r="I16" s="456">
        <v>0</v>
      </c>
      <c r="J16" s="456">
        <v>0</v>
      </c>
      <c r="K16" s="456">
        <v>0</v>
      </c>
      <c r="L16" s="456">
        <v>0</v>
      </c>
      <c r="M16" s="456">
        <v>0</v>
      </c>
    </row>
    <row r="17" spans="1:16" s="456" customFormat="1" ht="27.75" customHeight="1" x14ac:dyDescent="0.2">
      <c r="A17" s="1536"/>
      <c r="B17" s="1529" t="s">
        <v>993</v>
      </c>
      <c r="C17" s="1530"/>
      <c r="D17" s="456">
        <v>32</v>
      </c>
      <c r="E17" s="456">
        <v>1</v>
      </c>
      <c r="F17" s="456">
        <v>3</v>
      </c>
      <c r="G17" s="456">
        <v>1</v>
      </c>
      <c r="H17" s="456">
        <v>3</v>
      </c>
      <c r="I17" s="456">
        <v>6</v>
      </c>
      <c r="J17" s="456">
        <v>6</v>
      </c>
      <c r="K17" s="456">
        <v>6</v>
      </c>
      <c r="L17" s="456">
        <v>4</v>
      </c>
      <c r="M17" s="456">
        <v>2</v>
      </c>
    </row>
    <row r="18" spans="1:16" s="456" customFormat="1" ht="27.75" customHeight="1" x14ac:dyDescent="0.2">
      <c r="A18" s="1537"/>
      <c r="B18" s="1531" t="s">
        <v>992</v>
      </c>
      <c r="C18" s="1532"/>
      <c r="D18" s="250">
        <v>40</v>
      </c>
      <c r="E18" s="830">
        <v>2</v>
      </c>
      <c r="F18" s="830">
        <v>5</v>
      </c>
      <c r="G18" s="830">
        <v>3</v>
      </c>
      <c r="H18" s="830">
        <v>3</v>
      </c>
      <c r="I18" s="830">
        <v>9</v>
      </c>
      <c r="J18" s="830">
        <v>5</v>
      </c>
      <c r="K18" s="830">
        <v>5</v>
      </c>
      <c r="L18" s="830">
        <v>5</v>
      </c>
      <c r="M18" s="830">
        <v>3</v>
      </c>
    </row>
    <row r="19" spans="1:16" ht="15" customHeight="1" x14ac:dyDescent="0.2"/>
    <row r="20" spans="1:16" ht="15" customHeight="1" x14ac:dyDescent="0.2"/>
    <row r="21" spans="1:16" ht="15" customHeight="1" thickBot="1" x14ac:dyDescent="0.25">
      <c r="A21" s="812" t="s">
        <v>991</v>
      </c>
      <c r="B21" s="816"/>
      <c r="C21" s="816"/>
      <c r="D21" s="817"/>
      <c r="E21" s="817"/>
      <c r="F21" s="817"/>
      <c r="G21" s="817"/>
      <c r="H21" s="817"/>
      <c r="I21" s="817"/>
      <c r="J21" s="817"/>
      <c r="K21" s="817"/>
      <c r="L21" s="817"/>
    </row>
    <row r="22" spans="1:16" ht="15" customHeight="1" x14ac:dyDescent="0.2">
      <c r="A22" s="1510" t="s">
        <v>338</v>
      </c>
      <c r="B22" s="1510"/>
      <c r="C22" s="1533"/>
      <c r="D22" s="1516" t="s">
        <v>209</v>
      </c>
      <c r="E22" s="818"/>
      <c r="F22" s="819"/>
      <c r="G22" s="819" t="s">
        <v>990</v>
      </c>
      <c r="H22" s="820"/>
      <c r="I22" s="820"/>
      <c r="J22" s="821"/>
      <c r="K22" s="820"/>
      <c r="L22" s="822" t="s">
        <v>989</v>
      </c>
      <c r="M22" s="823"/>
    </row>
    <row r="23" spans="1:16" ht="39.9" customHeight="1" x14ac:dyDescent="0.2">
      <c r="A23" s="1513" t="s">
        <v>147</v>
      </c>
      <c r="B23" s="1513"/>
      <c r="C23" s="1534"/>
      <c r="D23" s="1517"/>
      <c r="E23" s="824" t="s">
        <v>988</v>
      </c>
      <c r="F23" s="825" t="s">
        <v>987</v>
      </c>
      <c r="G23" s="824" t="s">
        <v>986</v>
      </c>
      <c r="H23" s="825" t="s">
        <v>985</v>
      </c>
      <c r="I23" s="824" t="s">
        <v>984</v>
      </c>
      <c r="J23" s="825" t="s">
        <v>983</v>
      </c>
      <c r="K23" s="824" t="s">
        <v>982</v>
      </c>
      <c r="L23" s="825" t="s">
        <v>981</v>
      </c>
      <c r="M23" s="826" t="s">
        <v>980</v>
      </c>
    </row>
    <row r="24" spans="1:16" ht="15" customHeight="1" x14ac:dyDescent="0.2">
      <c r="A24" s="831"/>
      <c r="B24" s="831"/>
      <c r="C24" s="832"/>
      <c r="D24" s="831"/>
      <c r="E24" s="833"/>
      <c r="F24" s="831"/>
      <c r="G24" s="833"/>
      <c r="H24" s="831"/>
      <c r="I24" s="833"/>
      <c r="J24" s="831"/>
      <c r="K24" s="833"/>
      <c r="L24" s="831"/>
      <c r="M24" s="833"/>
    </row>
    <row r="25" spans="1:16" ht="30" customHeight="1" x14ac:dyDescent="0.2">
      <c r="A25" s="834" t="s">
        <v>979</v>
      </c>
      <c r="B25" s="835"/>
      <c r="C25" s="836" t="s">
        <v>975</v>
      </c>
      <c r="D25" s="831">
        <v>7</v>
      </c>
      <c r="E25" s="837">
        <v>0</v>
      </c>
      <c r="F25" s="837">
        <v>1</v>
      </c>
      <c r="G25" s="837">
        <v>2</v>
      </c>
      <c r="H25" s="837">
        <v>1</v>
      </c>
      <c r="I25" s="837">
        <v>1</v>
      </c>
      <c r="J25" s="837">
        <v>1</v>
      </c>
      <c r="K25" s="837">
        <v>1</v>
      </c>
      <c r="L25" s="837">
        <v>0</v>
      </c>
      <c r="M25" s="837">
        <v>0</v>
      </c>
    </row>
    <row r="26" spans="1:16" ht="30" customHeight="1" x14ac:dyDescent="0.2">
      <c r="A26" s="834" t="s">
        <v>978</v>
      </c>
      <c r="B26" s="835"/>
      <c r="C26" s="838" t="s">
        <v>751</v>
      </c>
      <c r="D26" s="839">
        <v>2</v>
      </c>
      <c r="E26" s="287">
        <v>0</v>
      </c>
      <c r="F26" s="287">
        <v>2</v>
      </c>
      <c r="G26" s="287"/>
      <c r="H26" s="287"/>
      <c r="I26" s="287"/>
      <c r="J26" s="287"/>
      <c r="K26" s="287"/>
      <c r="L26" s="287"/>
      <c r="M26" s="287"/>
      <c r="N26" s="456"/>
      <c r="O26" s="456"/>
      <c r="P26" s="456"/>
    </row>
    <row r="27" spans="1:16" ht="15" customHeight="1" x14ac:dyDescent="0.2">
      <c r="C27" s="840"/>
      <c r="D27" s="841"/>
    </row>
    <row r="28" spans="1:16" ht="30" customHeight="1" x14ac:dyDescent="0.2">
      <c r="A28" s="834" t="s">
        <v>977</v>
      </c>
      <c r="C28" s="836" t="s">
        <v>975</v>
      </c>
      <c r="D28" s="841">
        <v>25</v>
      </c>
      <c r="E28" s="837">
        <v>2</v>
      </c>
      <c r="F28" s="837">
        <v>2</v>
      </c>
      <c r="G28" s="837">
        <v>2</v>
      </c>
      <c r="H28" s="837">
        <v>2</v>
      </c>
      <c r="I28" s="837">
        <v>3</v>
      </c>
      <c r="J28" s="837">
        <v>2</v>
      </c>
      <c r="K28" s="837">
        <v>3</v>
      </c>
      <c r="L28" s="837">
        <v>5</v>
      </c>
      <c r="M28" s="837">
        <v>4</v>
      </c>
    </row>
    <row r="29" spans="1:16" ht="30" customHeight="1" x14ac:dyDescent="0.2">
      <c r="A29" s="834" t="s">
        <v>976</v>
      </c>
      <c r="C29" s="838" t="s">
        <v>751</v>
      </c>
      <c r="D29" s="839">
        <v>30</v>
      </c>
      <c r="E29" s="287">
        <v>4</v>
      </c>
      <c r="F29" s="287">
        <v>3</v>
      </c>
      <c r="G29" s="287">
        <v>1</v>
      </c>
      <c r="H29" s="287">
        <v>2</v>
      </c>
      <c r="I29" s="287">
        <v>2</v>
      </c>
      <c r="J29" s="287">
        <v>1</v>
      </c>
      <c r="K29" s="287">
        <v>6</v>
      </c>
      <c r="L29" s="287">
        <v>2</v>
      </c>
      <c r="M29" s="287">
        <v>9</v>
      </c>
      <c r="N29" s="456"/>
    </row>
    <row r="30" spans="1:16" ht="15" customHeight="1" thickBot="1" x14ac:dyDescent="0.25">
      <c r="A30" s="817"/>
      <c r="B30" s="817"/>
      <c r="C30" s="842"/>
      <c r="D30" s="817"/>
      <c r="E30" s="817"/>
      <c r="F30" s="817"/>
      <c r="G30" s="817"/>
      <c r="H30" s="817"/>
      <c r="I30" s="817"/>
      <c r="J30" s="817"/>
      <c r="K30" s="817"/>
      <c r="L30" s="817"/>
      <c r="M30" s="817"/>
    </row>
  </sheetData>
  <mergeCells count="18">
    <mergeCell ref="A22:C23"/>
    <mergeCell ref="D22:D23"/>
    <mergeCell ref="A13:A18"/>
    <mergeCell ref="B13:C13"/>
    <mergeCell ref="B14:C14"/>
    <mergeCell ref="B15:C15"/>
    <mergeCell ref="B16:C16"/>
    <mergeCell ref="B17:C17"/>
    <mergeCell ref="B18:C18"/>
    <mergeCell ref="A5:C6"/>
    <mergeCell ref="D5:D6"/>
    <mergeCell ref="A7:A12"/>
    <mergeCell ref="B7:C7"/>
    <mergeCell ref="B8:C8"/>
    <mergeCell ref="B9:C9"/>
    <mergeCell ref="B10:C10"/>
    <mergeCell ref="B11:C11"/>
    <mergeCell ref="B12:C12"/>
  </mergeCells>
  <phoneticPr fontId="2"/>
  <pageMargins left="0.78740157480314965" right="0.59055118110236227" top="0.39370078740157483" bottom="0.39370078740157483" header="0.51181102362204722" footer="0.39370078740157483"/>
  <pageSetup paperSize="9" scale="97" firstPageNumber="49" orientation="portrait" useFirstPageNumber="1" r:id="rId1"/>
  <headerFooter scaleWithDoc="0" alignWithMargins="0">
    <oddFooter>&amp;C－49－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03A7F-D14E-4ACC-A288-E0180D3EEB94}">
  <sheetPr codeName="Sheet25"/>
  <dimension ref="A1:J48"/>
  <sheetViews>
    <sheetView showZeros="0" view="pageBreakPreview" zoomScaleNormal="100" zoomScaleSheetLayoutView="100" workbookViewId="0">
      <pane xSplit="2" ySplit="6" topLeftCell="C7" activePane="bottomRight" state="frozen"/>
      <selection pane="topRight"/>
      <selection pane="bottomLeft"/>
      <selection pane="bottomRight"/>
    </sheetView>
  </sheetViews>
  <sheetFormatPr defaultColWidth="9" defaultRowHeight="11.5" x14ac:dyDescent="0.15"/>
  <cols>
    <col min="1" max="1" width="3.6328125" style="843" customWidth="1"/>
    <col min="2" max="2" width="19.1796875" style="843" customWidth="1"/>
    <col min="3" max="10" width="8.6328125" style="843" customWidth="1"/>
    <col min="11" max="16384" width="9" style="843"/>
  </cols>
  <sheetData>
    <row r="1" spans="1:10" ht="12.65" customHeight="1" x14ac:dyDescent="0.15">
      <c r="A1" s="807" t="s">
        <v>1063</v>
      </c>
      <c r="B1" s="807"/>
      <c r="C1" s="807"/>
      <c r="D1" s="807"/>
      <c r="E1" s="807"/>
      <c r="F1" s="807"/>
      <c r="G1" s="807"/>
      <c r="H1" s="807"/>
      <c r="I1" s="807"/>
      <c r="J1" s="807"/>
    </row>
    <row r="2" spans="1:10" s="844" customFormat="1" ht="15.65" customHeight="1" x14ac:dyDescent="0.2">
      <c r="A2" s="1559" t="s">
        <v>1062</v>
      </c>
      <c r="B2" s="1559"/>
      <c r="C2" s="1559"/>
      <c r="D2" s="1559"/>
      <c r="E2" s="1559"/>
      <c r="F2" s="1559"/>
      <c r="G2" s="1559"/>
      <c r="H2" s="1559"/>
      <c r="I2" s="1559"/>
      <c r="J2" s="1559"/>
    </row>
    <row r="3" spans="1:10" s="844" customFormat="1" ht="15" customHeight="1" x14ac:dyDescent="0.15">
      <c r="A3" s="845" t="s">
        <v>1061</v>
      </c>
      <c r="B3" s="846"/>
      <c r="C3" s="846"/>
      <c r="D3" s="846"/>
      <c r="E3" s="846"/>
      <c r="F3" s="846"/>
      <c r="G3" s="846"/>
      <c r="H3" s="846"/>
      <c r="I3" s="846"/>
      <c r="J3" s="846"/>
    </row>
    <row r="4" spans="1:10" ht="15" customHeight="1" thickBot="1" x14ac:dyDescent="0.2">
      <c r="A4" s="807" t="s">
        <v>1060</v>
      </c>
      <c r="B4" s="807"/>
      <c r="C4" s="807"/>
      <c r="D4" s="807"/>
      <c r="E4" s="807"/>
      <c r="F4" s="807"/>
      <c r="G4" s="807"/>
      <c r="H4" s="807"/>
      <c r="I4" s="807"/>
      <c r="J4" s="807"/>
    </row>
    <row r="5" spans="1:10" ht="13.25" customHeight="1" x14ac:dyDescent="0.15">
      <c r="A5" s="1560" t="s">
        <v>35</v>
      </c>
      <c r="B5" s="1561"/>
      <c r="C5" s="847"/>
      <c r="D5" s="847" t="s">
        <v>13</v>
      </c>
      <c r="E5" s="848"/>
      <c r="F5" s="1564" t="s">
        <v>38</v>
      </c>
      <c r="G5" s="847"/>
      <c r="H5" s="847" t="s">
        <v>615</v>
      </c>
      <c r="I5" s="848"/>
      <c r="J5" s="1493" t="s">
        <v>40</v>
      </c>
    </row>
    <row r="6" spans="1:10" ht="13.25" customHeight="1" x14ac:dyDescent="0.15">
      <c r="A6" s="1562"/>
      <c r="B6" s="1563"/>
      <c r="C6" s="778" t="s">
        <v>13</v>
      </c>
      <c r="D6" s="849" t="s">
        <v>16</v>
      </c>
      <c r="E6" s="849" t="s">
        <v>17</v>
      </c>
      <c r="F6" s="1565"/>
      <c r="G6" s="849" t="s">
        <v>13</v>
      </c>
      <c r="H6" s="849" t="s">
        <v>16</v>
      </c>
      <c r="I6" s="778" t="s">
        <v>17</v>
      </c>
      <c r="J6" s="1566"/>
    </row>
    <row r="7" spans="1:10" ht="24.65" customHeight="1" x14ac:dyDescent="0.15">
      <c r="A7" s="1567" t="s">
        <v>1059</v>
      </c>
      <c r="B7" s="1568"/>
      <c r="C7" s="850">
        <v>69762</v>
      </c>
      <c r="D7" s="850">
        <v>35722</v>
      </c>
      <c r="E7" s="850">
        <v>34040</v>
      </c>
      <c r="F7" s="850">
        <v>380</v>
      </c>
      <c r="G7" s="850">
        <v>66100</v>
      </c>
      <c r="H7" s="850">
        <v>33988</v>
      </c>
      <c r="I7" s="850">
        <v>32112</v>
      </c>
      <c r="J7" s="850">
        <v>3282</v>
      </c>
    </row>
    <row r="8" spans="1:10" ht="24.65" customHeight="1" x14ac:dyDescent="0.15">
      <c r="A8" s="1555" t="s">
        <v>1058</v>
      </c>
      <c r="B8" s="1556"/>
      <c r="C8" s="850">
        <v>68450</v>
      </c>
      <c r="D8" s="850">
        <v>35080</v>
      </c>
      <c r="E8" s="850">
        <v>33370</v>
      </c>
      <c r="F8" s="850">
        <v>379</v>
      </c>
      <c r="G8" s="850">
        <v>64824</v>
      </c>
      <c r="H8" s="850">
        <v>33362</v>
      </c>
      <c r="I8" s="850">
        <v>31462</v>
      </c>
      <c r="J8" s="850">
        <v>3247</v>
      </c>
    </row>
    <row r="9" spans="1:10" ht="20.149999999999999" customHeight="1" x14ac:dyDescent="0.15">
      <c r="A9" s="805"/>
      <c r="B9" s="851" t="s">
        <v>1057</v>
      </c>
      <c r="C9" s="807">
        <v>67492</v>
      </c>
      <c r="D9" s="852">
        <v>34414</v>
      </c>
      <c r="E9" s="852">
        <v>33078</v>
      </c>
      <c r="F9" s="852">
        <v>369</v>
      </c>
      <c r="G9" s="852">
        <v>63876</v>
      </c>
      <c r="H9" s="852">
        <v>32704</v>
      </c>
      <c r="I9" s="852">
        <v>31172</v>
      </c>
      <c r="J9" s="852">
        <v>3247</v>
      </c>
    </row>
    <row r="10" spans="1:10" ht="20.149999999999999" customHeight="1" x14ac:dyDescent="0.15">
      <c r="A10" s="805"/>
      <c r="B10" s="853" t="s">
        <v>1052</v>
      </c>
      <c r="C10" s="807">
        <v>67492</v>
      </c>
      <c r="D10" s="807">
        <v>34414</v>
      </c>
      <c r="E10" s="807">
        <v>33078</v>
      </c>
      <c r="F10" s="807">
        <v>369</v>
      </c>
      <c r="G10" s="807">
        <v>63876</v>
      </c>
      <c r="H10" s="807">
        <v>32704</v>
      </c>
      <c r="I10" s="807">
        <v>31172</v>
      </c>
      <c r="J10" s="807">
        <v>3247</v>
      </c>
    </row>
    <row r="11" spans="1:10" ht="20.149999999999999" customHeight="1" x14ac:dyDescent="0.15">
      <c r="A11" s="805"/>
      <c r="B11" s="853" t="s">
        <v>324</v>
      </c>
      <c r="C11" s="807">
        <v>60497</v>
      </c>
      <c r="D11" s="807">
        <v>30835</v>
      </c>
      <c r="E11" s="807">
        <v>29662</v>
      </c>
      <c r="F11" s="807">
        <v>363</v>
      </c>
      <c r="G11" s="807">
        <v>57016</v>
      </c>
      <c r="H11" s="807">
        <v>29183</v>
      </c>
      <c r="I11" s="807">
        <v>27833</v>
      </c>
      <c r="J11" s="807">
        <v>3118</v>
      </c>
    </row>
    <row r="12" spans="1:10" ht="20.149999999999999" customHeight="1" x14ac:dyDescent="0.15">
      <c r="A12" s="805"/>
      <c r="B12" s="853" t="s">
        <v>323</v>
      </c>
      <c r="C12" s="807">
        <v>1416</v>
      </c>
      <c r="D12" s="807">
        <v>758</v>
      </c>
      <c r="E12" s="807">
        <v>658</v>
      </c>
      <c r="F12" s="807">
        <v>1</v>
      </c>
      <c r="G12" s="807">
        <v>1406</v>
      </c>
      <c r="H12" s="807">
        <v>754</v>
      </c>
      <c r="I12" s="807">
        <v>652</v>
      </c>
      <c r="J12" s="807">
        <v>9</v>
      </c>
    </row>
    <row r="13" spans="1:10" ht="20.149999999999999" customHeight="1" x14ac:dyDescent="0.15">
      <c r="A13" s="805"/>
      <c r="B13" s="853" t="s">
        <v>1056</v>
      </c>
      <c r="C13" s="807">
        <v>5579</v>
      </c>
      <c r="D13" s="807">
        <v>2821</v>
      </c>
      <c r="E13" s="807">
        <v>2758</v>
      </c>
      <c r="F13" s="807">
        <v>5</v>
      </c>
      <c r="G13" s="807">
        <v>5454</v>
      </c>
      <c r="H13" s="807">
        <v>2767</v>
      </c>
      <c r="I13" s="807">
        <v>2687</v>
      </c>
      <c r="J13" s="807">
        <v>120</v>
      </c>
    </row>
    <row r="14" spans="1:10" ht="20.149999999999999" customHeight="1" x14ac:dyDescent="0.15">
      <c r="A14" s="805"/>
      <c r="B14" s="853" t="s">
        <v>1051</v>
      </c>
      <c r="C14" s="807">
        <v>0</v>
      </c>
      <c r="D14" s="807">
        <v>0</v>
      </c>
      <c r="E14" s="807">
        <v>0</v>
      </c>
      <c r="F14" s="807">
        <v>0</v>
      </c>
      <c r="G14" s="807">
        <v>0</v>
      </c>
      <c r="H14" s="807">
        <v>0</v>
      </c>
      <c r="I14" s="807">
        <v>0</v>
      </c>
      <c r="J14" s="807">
        <v>0</v>
      </c>
    </row>
    <row r="15" spans="1:10" ht="20.149999999999999" customHeight="1" x14ac:dyDescent="0.15">
      <c r="A15" s="805"/>
      <c r="B15" s="854" t="s">
        <v>1055</v>
      </c>
      <c r="C15" s="807">
        <v>1</v>
      </c>
      <c r="D15" s="807">
        <v>1</v>
      </c>
      <c r="E15" s="807">
        <v>0</v>
      </c>
      <c r="F15" s="807">
        <v>0</v>
      </c>
      <c r="G15" s="807">
        <v>1</v>
      </c>
      <c r="H15" s="807">
        <v>1</v>
      </c>
      <c r="I15" s="807">
        <v>0</v>
      </c>
      <c r="J15" s="807">
        <v>0</v>
      </c>
    </row>
    <row r="16" spans="1:10" ht="20.149999999999999" customHeight="1" x14ac:dyDescent="0.15">
      <c r="A16" s="805"/>
      <c r="B16" s="851" t="s">
        <v>1054</v>
      </c>
      <c r="C16" s="807">
        <v>267</v>
      </c>
      <c r="D16" s="807">
        <v>202</v>
      </c>
      <c r="E16" s="807">
        <v>65</v>
      </c>
      <c r="F16" s="807">
        <v>10</v>
      </c>
      <c r="G16" s="807">
        <v>257</v>
      </c>
      <c r="H16" s="807">
        <v>194</v>
      </c>
      <c r="I16" s="807">
        <v>63</v>
      </c>
      <c r="J16" s="807">
        <v>0</v>
      </c>
    </row>
    <row r="17" spans="1:10" ht="20.149999999999999" customHeight="1" x14ac:dyDescent="0.15">
      <c r="A17" s="805"/>
      <c r="B17" s="851" t="s">
        <v>1053</v>
      </c>
      <c r="C17" s="807">
        <v>690</v>
      </c>
      <c r="D17" s="807">
        <v>463</v>
      </c>
      <c r="E17" s="807">
        <v>227</v>
      </c>
      <c r="F17" s="807">
        <v>0</v>
      </c>
      <c r="G17" s="807">
        <v>690</v>
      </c>
      <c r="H17" s="807">
        <v>463</v>
      </c>
      <c r="I17" s="807">
        <v>227</v>
      </c>
      <c r="J17" s="807">
        <v>0</v>
      </c>
    </row>
    <row r="18" spans="1:10" ht="20.149999999999999" customHeight="1" x14ac:dyDescent="0.15">
      <c r="A18" s="805"/>
      <c r="B18" s="853" t="s">
        <v>1052</v>
      </c>
      <c r="C18" s="807">
        <v>690</v>
      </c>
      <c r="D18" s="807">
        <v>463</v>
      </c>
      <c r="E18" s="807">
        <v>227</v>
      </c>
      <c r="F18" s="807">
        <v>0</v>
      </c>
      <c r="G18" s="807">
        <v>690</v>
      </c>
      <c r="H18" s="807">
        <v>463</v>
      </c>
      <c r="I18" s="807">
        <v>227</v>
      </c>
      <c r="J18" s="807">
        <v>0</v>
      </c>
    </row>
    <row r="19" spans="1:10" ht="20.149999999999999" customHeight="1" x14ac:dyDescent="0.15">
      <c r="A19" s="805"/>
      <c r="B19" s="853" t="s">
        <v>1051</v>
      </c>
      <c r="C19" s="807">
        <v>0</v>
      </c>
      <c r="D19" s="807">
        <v>0</v>
      </c>
      <c r="E19" s="807">
        <v>0</v>
      </c>
      <c r="F19" s="807">
        <v>0</v>
      </c>
      <c r="G19" s="807">
        <v>0</v>
      </c>
      <c r="H19" s="807">
        <v>0</v>
      </c>
      <c r="I19" s="807">
        <v>0</v>
      </c>
      <c r="J19" s="807">
        <v>0</v>
      </c>
    </row>
    <row r="20" spans="1:10" ht="30" customHeight="1" x14ac:dyDescent="0.15">
      <c r="A20" s="1557" t="s">
        <v>1050</v>
      </c>
      <c r="B20" s="1558"/>
      <c r="C20" s="855">
        <v>316</v>
      </c>
      <c r="D20" s="855">
        <v>77</v>
      </c>
      <c r="E20" s="855">
        <v>239</v>
      </c>
      <c r="F20" s="855">
        <v>0</v>
      </c>
      <c r="G20" s="855">
        <v>312</v>
      </c>
      <c r="H20" s="855">
        <v>77</v>
      </c>
      <c r="I20" s="855">
        <v>235</v>
      </c>
      <c r="J20" s="855">
        <v>4</v>
      </c>
    </row>
    <row r="21" spans="1:10" ht="30" customHeight="1" x14ac:dyDescent="0.15">
      <c r="A21" s="1557" t="s">
        <v>1049</v>
      </c>
      <c r="B21" s="1558"/>
      <c r="C21" s="855">
        <v>39</v>
      </c>
      <c r="D21" s="855">
        <v>13</v>
      </c>
      <c r="E21" s="855">
        <v>26</v>
      </c>
      <c r="F21" s="855">
        <v>0</v>
      </c>
      <c r="G21" s="855">
        <v>38</v>
      </c>
      <c r="H21" s="855">
        <v>12</v>
      </c>
      <c r="I21" s="855">
        <v>26</v>
      </c>
      <c r="J21" s="855">
        <v>1</v>
      </c>
    </row>
    <row r="22" spans="1:10" ht="20.149999999999999" customHeight="1" x14ac:dyDescent="0.15">
      <c r="A22" s="805"/>
      <c r="B22" s="853" t="s">
        <v>1048</v>
      </c>
      <c r="C22" s="807">
        <v>7</v>
      </c>
      <c r="D22" s="807">
        <v>2</v>
      </c>
      <c r="E22" s="807">
        <v>5</v>
      </c>
      <c r="F22" s="807">
        <v>0</v>
      </c>
      <c r="G22" s="807">
        <v>7</v>
      </c>
      <c r="H22" s="807">
        <v>2</v>
      </c>
      <c r="I22" s="807">
        <v>5</v>
      </c>
      <c r="J22" s="807">
        <v>0</v>
      </c>
    </row>
    <row r="23" spans="1:10" ht="20.149999999999999" customHeight="1" x14ac:dyDescent="0.15">
      <c r="A23" s="805"/>
      <c r="B23" s="853" t="s">
        <v>1047</v>
      </c>
      <c r="C23" s="807">
        <v>32</v>
      </c>
      <c r="D23" s="807">
        <v>11</v>
      </c>
      <c r="E23" s="807">
        <v>21</v>
      </c>
      <c r="F23" s="807">
        <v>0</v>
      </c>
      <c r="G23" s="807">
        <v>31</v>
      </c>
      <c r="H23" s="807">
        <v>10</v>
      </c>
      <c r="I23" s="807">
        <v>21</v>
      </c>
      <c r="J23" s="807">
        <v>1</v>
      </c>
    </row>
    <row r="24" spans="1:10" ht="30" customHeight="1" x14ac:dyDescent="0.15">
      <c r="A24" s="1557" t="s">
        <v>1046</v>
      </c>
      <c r="B24" s="1558"/>
      <c r="C24" s="855">
        <v>6</v>
      </c>
      <c r="D24" s="855">
        <v>5</v>
      </c>
      <c r="E24" s="855">
        <v>1</v>
      </c>
      <c r="F24" s="855">
        <v>0</v>
      </c>
      <c r="G24" s="855">
        <v>6</v>
      </c>
      <c r="H24" s="855">
        <v>5</v>
      </c>
      <c r="I24" s="855">
        <v>1</v>
      </c>
      <c r="J24" s="855">
        <v>0</v>
      </c>
    </row>
    <row r="25" spans="1:10" ht="30" customHeight="1" x14ac:dyDescent="0.15">
      <c r="A25" s="1542" t="s">
        <v>1045</v>
      </c>
      <c r="B25" s="1543"/>
      <c r="C25" s="855">
        <v>137</v>
      </c>
      <c r="D25" s="855">
        <v>117</v>
      </c>
      <c r="E25" s="855">
        <v>20</v>
      </c>
      <c r="F25" s="855">
        <v>0</v>
      </c>
      <c r="G25" s="855">
        <v>137</v>
      </c>
      <c r="H25" s="855">
        <v>117</v>
      </c>
      <c r="I25" s="855">
        <v>20</v>
      </c>
      <c r="J25" s="855">
        <v>0</v>
      </c>
    </row>
    <row r="26" spans="1:10" ht="21" customHeight="1" x14ac:dyDescent="0.15">
      <c r="A26" s="1540" t="s">
        <v>1044</v>
      </c>
      <c r="B26" s="1541"/>
      <c r="C26" s="856">
        <v>36</v>
      </c>
      <c r="D26" s="856">
        <v>30</v>
      </c>
      <c r="E26" s="856">
        <v>6</v>
      </c>
      <c r="F26" s="856">
        <v>0</v>
      </c>
      <c r="G26" s="856">
        <v>36</v>
      </c>
      <c r="H26" s="856">
        <v>30</v>
      </c>
      <c r="I26" s="856">
        <v>6</v>
      </c>
      <c r="J26" s="856">
        <v>0</v>
      </c>
    </row>
    <row r="27" spans="1:10" s="807" customFormat="1" ht="21" customHeight="1" x14ac:dyDescent="0.15">
      <c r="A27" s="1540" t="s">
        <v>1043</v>
      </c>
      <c r="B27" s="1541"/>
      <c r="C27" s="856">
        <v>87</v>
      </c>
      <c r="D27" s="856">
        <v>76</v>
      </c>
      <c r="E27" s="856">
        <v>11</v>
      </c>
      <c r="F27" s="856">
        <v>0</v>
      </c>
      <c r="G27" s="856">
        <v>87</v>
      </c>
      <c r="H27" s="856">
        <v>76</v>
      </c>
      <c r="I27" s="856">
        <v>11</v>
      </c>
      <c r="J27" s="856">
        <v>0</v>
      </c>
    </row>
    <row r="28" spans="1:10" s="807" customFormat="1" ht="21" customHeight="1" x14ac:dyDescent="0.15">
      <c r="A28" s="1554" t="s">
        <v>1042</v>
      </c>
      <c r="B28" s="1547"/>
      <c r="C28" s="856">
        <v>71</v>
      </c>
      <c r="D28" s="856">
        <v>61</v>
      </c>
      <c r="E28" s="856">
        <v>10</v>
      </c>
      <c r="F28" s="856">
        <v>0</v>
      </c>
      <c r="G28" s="856">
        <v>71</v>
      </c>
      <c r="H28" s="856">
        <v>61</v>
      </c>
      <c r="I28" s="856">
        <v>10</v>
      </c>
      <c r="J28" s="856">
        <v>0</v>
      </c>
    </row>
    <row r="29" spans="1:10" s="807" customFormat="1" ht="28.75" customHeight="1" x14ac:dyDescent="0.15">
      <c r="A29" s="1546" t="s">
        <v>1041</v>
      </c>
      <c r="B29" s="1547"/>
      <c r="C29" s="856">
        <v>16</v>
      </c>
      <c r="D29" s="856">
        <v>15</v>
      </c>
      <c r="E29" s="856">
        <v>1</v>
      </c>
      <c r="F29" s="856">
        <v>0</v>
      </c>
      <c r="G29" s="856">
        <v>16</v>
      </c>
      <c r="H29" s="856">
        <v>15</v>
      </c>
      <c r="I29" s="856">
        <v>1</v>
      </c>
      <c r="J29" s="856">
        <v>0</v>
      </c>
    </row>
    <row r="30" spans="1:10" s="807" customFormat="1" ht="21" customHeight="1" x14ac:dyDescent="0.15">
      <c r="A30" s="1540" t="s">
        <v>1040</v>
      </c>
      <c r="B30" s="1541"/>
      <c r="C30" s="856">
        <v>14</v>
      </c>
      <c r="D30" s="856">
        <v>11</v>
      </c>
      <c r="E30" s="856">
        <v>3</v>
      </c>
      <c r="F30" s="856">
        <v>0</v>
      </c>
      <c r="G30" s="856">
        <v>14</v>
      </c>
      <c r="H30" s="856">
        <v>11</v>
      </c>
      <c r="I30" s="856">
        <v>3</v>
      </c>
      <c r="J30" s="856">
        <v>0</v>
      </c>
    </row>
    <row r="31" spans="1:10" s="807" customFormat="1" ht="30" customHeight="1" x14ac:dyDescent="0.15">
      <c r="A31" s="1542" t="s">
        <v>1039</v>
      </c>
      <c r="B31" s="1543"/>
      <c r="C31" s="855">
        <v>807</v>
      </c>
      <c r="D31" s="855">
        <v>427</v>
      </c>
      <c r="E31" s="855">
        <v>380</v>
      </c>
      <c r="F31" s="855">
        <v>1</v>
      </c>
      <c r="G31" s="855">
        <v>777</v>
      </c>
      <c r="H31" s="855">
        <v>412</v>
      </c>
      <c r="I31" s="855">
        <v>365</v>
      </c>
      <c r="J31" s="855">
        <v>29</v>
      </c>
    </row>
    <row r="32" spans="1:10" s="807" customFormat="1" ht="30" customHeight="1" thickBot="1" x14ac:dyDescent="0.2">
      <c r="A32" s="1548" t="s">
        <v>1038</v>
      </c>
      <c r="B32" s="1549"/>
      <c r="C32" s="857">
        <v>7</v>
      </c>
      <c r="D32" s="857">
        <v>3</v>
      </c>
      <c r="E32" s="857">
        <v>4</v>
      </c>
      <c r="F32" s="857">
        <v>0</v>
      </c>
      <c r="G32" s="857">
        <v>6</v>
      </c>
      <c r="H32" s="857">
        <v>3</v>
      </c>
      <c r="I32" s="857">
        <v>3</v>
      </c>
      <c r="J32" s="857">
        <v>1</v>
      </c>
    </row>
    <row r="33" spans="1:10" s="807" customFormat="1" ht="24" customHeight="1" thickTop="1" x14ac:dyDescent="0.15">
      <c r="A33" s="1550" t="s">
        <v>1037</v>
      </c>
      <c r="B33" s="858" t="s">
        <v>1204</v>
      </c>
      <c r="C33" s="807">
        <v>35</v>
      </c>
      <c r="D33" s="807">
        <v>31</v>
      </c>
      <c r="E33" s="807">
        <v>4</v>
      </c>
      <c r="F33" s="807">
        <v>0</v>
      </c>
      <c r="G33" s="807">
        <v>35</v>
      </c>
      <c r="H33" s="807">
        <v>31</v>
      </c>
      <c r="I33" s="807">
        <v>4</v>
      </c>
      <c r="J33" s="807">
        <v>0</v>
      </c>
    </row>
    <row r="34" spans="1:10" s="807" customFormat="1" ht="24" customHeight="1" x14ac:dyDescent="0.15">
      <c r="A34" s="1550"/>
      <c r="B34" s="859" t="s">
        <v>1036</v>
      </c>
      <c r="C34" s="807">
        <v>1</v>
      </c>
      <c r="D34" s="807">
        <v>0</v>
      </c>
      <c r="E34" s="807">
        <v>1</v>
      </c>
      <c r="F34" s="807">
        <v>0</v>
      </c>
      <c r="G34" s="807">
        <v>1</v>
      </c>
      <c r="H34" s="807">
        <v>0</v>
      </c>
      <c r="I34" s="807">
        <v>1</v>
      </c>
      <c r="J34" s="807">
        <v>0</v>
      </c>
    </row>
    <row r="35" spans="1:10" s="807" customFormat="1" ht="24" customHeight="1" x14ac:dyDescent="0.15">
      <c r="A35" s="1550"/>
      <c r="B35" s="859" t="s">
        <v>1035</v>
      </c>
      <c r="C35" s="807">
        <v>0</v>
      </c>
      <c r="D35" s="807">
        <v>0</v>
      </c>
      <c r="E35" s="807">
        <v>0</v>
      </c>
      <c r="F35" s="807">
        <v>0</v>
      </c>
      <c r="G35" s="807">
        <v>0</v>
      </c>
      <c r="H35" s="807">
        <v>0</v>
      </c>
      <c r="I35" s="807">
        <v>0</v>
      </c>
      <c r="J35" s="807">
        <v>0</v>
      </c>
    </row>
    <row r="36" spans="1:10" s="807" customFormat="1" ht="24" customHeight="1" x14ac:dyDescent="0.15">
      <c r="A36" s="1550"/>
      <c r="B36" s="859" t="s">
        <v>1034</v>
      </c>
      <c r="C36" s="807">
        <v>1</v>
      </c>
      <c r="D36" s="807">
        <v>1</v>
      </c>
      <c r="E36" s="807">
        <v>0</v>
      </c>
      <c r="F36" s="807">
        <v>0</v>
      </c>
      <c r="G36" s="807">
        <v>1</v>
      </c>
      <c r="H36" s="807">
        <v>1</v>
      </c>
      <c r="I36" s="807">
        <v>0</v>
      </c>
      <c r="J36" s="807">
        <v>0</v>
      </c>
    </row>
    <row r="37" spans="1:10" s="807" customFormat="1" ht="44" customHeight="1" thickBot="1" x14ac:dyDescent="0.2">
      <c r="A37" s="1551"/>
      <c r="B37" s="860" t="s">
        <v>1033</v>
      </c>
      <c r="C37" s="861">
        <v>10</v>
      </c>
      <c r="D37" s="861">
        <v>9</v>
      </c>
      <c r="E37" s="861">
        <v>1</v>
      </c>
      <c r="F37" s="861">
        <v>0</v>
      </c>
      <c r="G37" s="861">
        <v>10</v>
      </c>
      <c r="H37" s="861">
        <v>9</v>
      </c>
      <c r="I37" s="861">
        <v>1</v>
      </c>
      <c r="J37" s="861">
        <v>0</v>
      </c>
    </row>
    <row r="38" spans="1:10" s="807" customFormat="1" ht="20.149999999999999" customHeight="1" thickTop="1" x14ac:dyDescent="0.15">
      <c r="A38" s="1552" t="s">
        <v>1032</v>
      </c>
      <c r="B38" s="1553"/>
      <c r="C38" s="862">
        <v>98.119319973624613</v>
      </c>
      <c r="D38" s="862">
        <v>98.202788197749285</v>
      </c>
      <c r="E38" s="862">
        <v>98.031727379553473</v>
      </c>
      <c r="F38" s="862">
        <v>99.73684210526315</v>
      </c>
      <c r="G38" s="862">
        <v>98.069591527987896</v>
      </c>
      <c r="H38" s="862">
        <v>98.158173472990455</v>
      </c>
      <c r="I38" s="862">
        <v>97.975834578973604</v>
      </c>
      <c r="J38" s="862">
        <v>98.933577087141984</v>
      </c>
    </row>
    <row r="39" spans="1:10" s="807" customFormat="1" ht="16.25" customHeight="1" x14ac:dyDescent="0.15">
      <c r="A39" s="863"/>
      <c r="B39" s="864"/>
      <c r="C39" s="865">
        <v>90.122129526103038</v>
      </c>
      <c r="D39" s="865">
        <v>90.305693970102467</v>
      </c>
      <c r="E39" s="865">
        <v>89.929494712103406</v>
      </c>
      <c r="F39" s="865">
        <v>98.421052631578945</v>
      </c>
      <c r="G39" s="865">
        <v>89.818456883509839</v>
      </c>
      <c r="H39" s="865">
        <v>90.017064846416389</v>
      </c>
      <c r="I39" s="865">
        <v>89.608246138515199</v>
      </c>
      <c r="J39" s="865">
        <v>95.27726995734308</v>
      </c>
    </row>
    <row r="40" spans="1:10" s="807" customFormat="1" ht="24.65" customHeight="1" thickBot="1" x14ac:dyDescent="0.2">
      <c r="A40" s="1544" t="s">
        <v>1031</v>
      </c>
      <c r="B40" s="1545"/>
      <c r="C40" s="866">
        <v>0.21788366159227085</v>
      </c>
      <c r="D40" s="866">
        <v>0.33</v>
      </c>
      <c r="E40" s="866">
        <v>6.1692126909518211E-2</v>
      </c>
      <c r="F40" s="866">
        <v>0</v>
      </c>
      <c r="G40" s="866">
        <v>0.22995461422087746</v>
      </c>
      <c r="H40" s="866">
        <v>0.38543015181828882</v>
      </c>
      <c r="I40" s="866">
        <v>6.5396113602391628E-2</v>
      </c>
      <c r="J40" s="866">
        <v>0</v>
      </c>
    </row>
    <row r="41" spans="1:10" ht="0.65" customHeight="1" x14ac:dyDescent="0.15">
      <c r="A41" s="867"/>
      <c r="B41" s="867"/>
      <c r="C41" s="868"/>
      <c r="D41" s="868"/>
      <c r="E41" s="868"/>
      <c r="F41" s="868"/>
      <c r="G41" s="868"/>
      <c r="H41" s="868"/>
      <c r="I41" s="868"/>
      <c r="J41" s="868"/>
    </row>
    <row r="42" spans="1:10" s="807" customFormat="1" ht="15" customHeight="1" x14ac:dyDescent="0.15">
      <c r="A42" s="869" t="s">
        <v>1030</v>
      </c>
      <c r="B42" s="770" t="s">
        <v>1029</v>
      </c>
    </row>
    <row r="43" spans="1:10" s="807" customFormat="1" ht="15" customHeight="1" x14ac:dyDescent="0.15">
      <c r="A43" s="869"/>
      <c r="B43" s="770" t="s">
        <v>1028</v>
      </c>
    </row>
    <row r="44" spans="1:10" s="807" customFormat="1" ht="15" customHeight="1" x14ac:dyDescent="0.15">
      <c r="B44" s="770" t="s">
        <v>1027</v>
      </c>
    </row>
    <row r="45" spans="1:10" s="807" customFormat="1" ht="15" customHeight="1" x14ac:dyDescent="0.15">
      <c r="B45" s="770" t="s">
        <v>1026</v>
      </c>
    </row>
    <row r="46" spans="1:10" s="807" customFormat="1" x14ac:dyDescent="0.15">
      <c r="B46" s="770" t="s">
        <v>1025</v>
      </c>
    </row>
    <row r="47" spans="1:10" s="807" customFormat="1" x14ac:dyDescent="0.15">
      <c r="B47" s="807" t="s">
        <v>1024</v>
      </c>
    </row>
    <row r="48" spans="1:10" s="807" customFormat="1" ht="14.4" customHeight="1" x14ac:dyDescent="0.15"/>
  </sheetData>
  <mergeCells count="20">
    <mergeCell ref="A8:B8"/>
    <mergeCell ref="A20:B20"/>
    <mergeCell ref="A21:B21"/>
    <mergeCell ref="A24:B24"/>
    <mergeCell ref="A2:J2"/>
    <mergeCell ref="A5:B6"/>
    <mergeCell ref="F5:F6"/>
    <mergeCell ref="J5:J6"/>
    <mergeCell ref="A7:B7"/>
    <mergeCell ref="A27:B27"/>
    <mergeCell ref="A25:B25"/>
    <mergeCell ref="A26:B26"/>
    <mergeCell ref="A40:B40"/>
    <mergeCell ref="A29:B29"/>
    <mergeCell ref="A30:B30"/>
    <mergeCell ref="A31:B31"/>
    <mergeCell ref="A32:B32"/>
    <mergeCell ref="A33:A37"/>
    <mergeCell ref="A38:B38"/>
    <mergeCell ref="A28:B28"/>
  </mergeCells>
  <phoneticPr fontId="2"/>
  <pageMargins left="0.78740157480314965" right="0.59055118110236227" top="0.39370078740157483" bottom="0.39370078740157483" header="0.51181102362204722" footer="0.39370078740157483"/>
  <pageSetup paperSize="9" scale="84" firstPageNumber="50" orientation="portrait" useFirstPageNumber="1" r:id="rId1"/>
  <headerFooter scaleWithDoc="0" alignWithMargins="0">
    <oddFooter>&amp;C－50－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AE11-8277-4AD3-99FB-E72850A8B5AB}">
  <sheetPr codeName="Sheet26">
    <pageSetUpPr fitToPage="1"/>
  </sheetPr>
  <dimension ref="A1:O46"/>
  <sheetViews>
    <sheetView showZeros="0" view="pageBreakPreview" zoomScale="175" zoomScaleNormal="100" zoomScaleSheetLayoutView="175" workbookViewId="0"/>
  </sheetViews>
  <sheetFormatPr defaultColWidth="9" defaultRowHeight="13" x14ac:dyDescent="0.2"/>
  <cols>
    <col min="1" max="1" width="10.6328125" style="843" customWidth="1"/>
    <col min="2" max="2" width="7.6328125" style="843" customWidth="1"/>
    <col min="3" max="3" width="7.6328125" style="889" customWidth="1"/>
    <col min="4" max="15" width="5.6328125" style="843" customWidth="1"/>
    <col min="16" max="16384" width="9" style="843"/>
  </cols>
  <sheetData>
    <row r="1" spans="1:15" s="807" customFormat="1" x14ac:dyDescent="0.2">
      <c r="C1" s="870"/>
      <c r="O1" s="852" t="s">
        <v>1063</v>
      </c>
    </row>
    <row r="2" spans="1:15" s="807" customFormat="1" x14ac:dyDescent="0.2">
      <c r="C2" s="870"/>
    </row>
    <row r="3" spans="1:15" s="807" customFormat="1" ht="15" customHeight="1" thickBot="1" x14ac:dyDescent="0.25">
      <c r="A3" s="807" t="s">
        <v>1102</v>
      </c>
      <c r="C3" s="870"/>
    </row>
    <row r="4" spans="1:15" s="807" customFormat="1" ht="18" customHeight="1" x14ac:dyDescent="0.15">
      <c r="A4" s="1560" t="s">
        <v>35</v>
      </c>
      <c r="B4" s="1607"/>
      <c r="C4" s="1561"/>
      <c r="D4" s="1560" t="s">
        <v>13</v>
      </c>
      <c r="E4" s="1561"/>
      <c r="F4" s="1492" t="s">
        <v>1101</v>
      </c>
      <c r="G4" s="1493"/>
      <c r="H4" s="1493"/>
      <c r="I4" s="1493"/>
      <c r="J4" s="1492" t="s">
        <v>1100</v>
      </c>
      <c r="K4" s="1493"/>
      <c r="L4" s="1493"/>
      <c r="M4" s="1493"/>
    </row>
    <row r="5" spans="1:15" s="807" customFormat="1" ht="18" customHeight="1" x14ac:dyDescent="0.15">
      <c r="A5" s="1608"/>
      <c r="B5" s="1608"/>
      <c r="C5" s="1563"/>
      <c r="D5" s="1608"/>
      <c r="E5" s="1563"/>
      <c r="F5" s="1614" t="s">
        <v>1099</v>
      </c>
      <c r="G5" s="1615"/>
      <c r="H5" s="1614" t="s">
        <v>17</v>
      </c>
      <c r="I5" s="1615"/>
      <c r="J5" s="1614" t="s">
        <v>1098</v>
      </c>
      <c r="K5" s="1615"/>
      <c r="L5" s="1614" t="s">
        <v>1097</v>
      </c>
      <c r="M5" s="1616"/>
    </row>
    <row r="6" spans="1:15" s="873" customFormat="1" ht="30" customHeight="1" x14ac:dyDescent="0.15">
      <c r="A6" s="1605" t="s">
        <v>13</v>
      </c>
      <c r="B6" s="1609"/>
      <c r="C6" s="1610"/>
      <c r="D6" s="871"/>
      <c r="E6" s="871">
        <v>154</v>
      </c>
      <c r="F6" s="871"/>
      <c r="G6" s="871">
        <v>132</v>
      </c>
      <c r="H6" s="872"/>
      <c r="I6" s="872">
        <v>22</v>
      </c>
      <c r="J6" s="871"/>
      <c r="K6" s="871">
        <v>145</v>
      </c>
      <c r="L6" s="872"/>
      <c r="M6" s="872">
        <v>9</v>
      </c>
    </row>
    <row r="7" spans="1:15" s="807" customFormat="1" ht="15" customHeight="1" x14ac:dyDescent="0.15">
      <c r="A7" s="1505" t="s">
        <v>1096</v>
      </c>
      <c r="B7" s="1609"/>
      <c r="C7" s="1610"/>
      <c r="D7" s="874"/>
      <c r="E7" s="874">
        <v>0</v>
      </c>
      <c r="F7" s="874"/>
      <c r="G7" s="875">
        <v>0</v>
      </c>
      <c r="H7" s="874"/>
      <c r="I7" s="875">
        <v>0</v>
      </c>
      <c r="J7" s="874"/>
      <c r="K7" s="875">
        <v>0</v>
      </c>
      <c r="L7" s="874"/>
      <c r="M7" s="875">
        <v>0</v>
      </c>
    </row>
    <row r="8" spans="1:15" s="807" customFormat="1" ht="15" customHeight="1" x14ac:dyDescent="0.15">
      <c r="A8" s="1505" t="s">
        <v>1095</v>
      </c>
      <c r="B8" s="1609"/>
      <c r="C8" s="1610"/>
      <c r="D8" s="793"/>
      <c r="E8" s="874">
        <v>79</v>
      </c>
      <c r="F8" s="874"/>
      <c r="G8" s="875">
        <v>72</v>
      </c>
      <c r="H8" s="874"/>
      <c r="I8" s="875">
        <v>7</v>
      </c>
      <c r="J8" s="793"/>
      <c r="K8" s="875">
        <v>76</v>
      </c>
      <c r="L8" s="874"/>
      <c r="M8" s="875">
        <v>3</v>
      </c>
    </row>
    <row r="9" spans="1:15" s="807" customFormat="1" ht="15" customHeight="1" x14ac:dyDescent="0.15">
      <c r="A9" s="1505" t="s">
        <v>1094</v>
      </c>
      <c r="B9" s="1609"/>
      <c r="C9" s="1610"/>
      <c r="D9" s="874"/>
      <c r="E9" s="874">
        <v>50</v>
      </c>
      <c r="F9" s="874"/>
      <c r="G9" s="875">
        <v>38</v>
      </c>
      <c r="H9" s="874"/>
      <c r="I9" s="875">
        <v>12</v>
      </c>
      <c r="J9" s="874"/>
      <c r="K9" s="875">
        <v>47</v>
      </c>
      <c r="L9" s="874"/>
      <c r="M9" s="875">
        <v>3</v>
      </c>
    </row>
    <row r="10" spans="1:15" s="807" customFormat="1" ht="15" customHeight="1" thickBot="1" x14ac:dyDescent="0.2">
      <c r="A10" s="1611" t="s">
        <v>1093</v>
      </c>
      <c r="B10" s="1612"/>
      <c r="C10" s="1613"/>
      <c r="D10" s="876"/>
      <c r="E10" s="876">
        <v>25</v>
      </c>
      <c r="F10" s="876"/>
      <c r="G10" s="877">
        <v>22</v>
      </c>
      <c r="H10" s="876"/>
      <c r="I10" s="877">
        <v>3</v>
      </c>
      <c r="J10" s="876"/>
      <c r="K10" s="877">
        <v>22</v>
      </c>
      <c r="L10" s="876"/>
      <c r="M10" s="877">
        <v>3</v>
      </c>
    </row>
    <row r="11" spans="1:15" s="807" customFormat="1" ht="20.149999999999999" customHeight="1" x14ac:dyDescent="0.2">
      <c r="A11" s="807" t="s">
        <v>1092</v>
      </c>
      <c r="C11" s="870"/>
    </row>
    <row r="12" spans="1:15" s="807" customFormat="1" ht="15" customHeight="1" x14ac:dyDescent="0.2">
      <c r="C12" s="870"/>
    </row>
    <row r="13" spans="1:15" s="807" customFormat="1" ht="15" customHeight="1" x14ac:dyDescent="0.2">
      <c r="C13" s="870"/>
    </row>
    <row r="14" spans="1:15" s="807" customFormat="1" ht="18" customHeight="1" thickBot="1" x14ac:dyDescent="0.25">
      <c r="A14" s="807" t="s">
        <v>1091</v>
      </c>
      <c r="C14" s="870"/>
    </row>
    <row r="15" spans="1:15" s="807" customFormat="1" ht="18" customHeight="1" x14ac:dyDescent="0.15">
      <c r="A15" s="1504" t="s">
        <v>817</v>
      </c>
      <c r="B15" s="1597" t="s">
        <v>13</v>
      </c>
      <c r="C15" s="1561"/>
      <c r="D15" s="1492" t="s">
        <v>1090</v>
      </c>
      <c r="E15" s="1591"/>
      <c r="F15" s="1591"/>
      <c r="G15" s="1591"/>
      <c r="H15" s="1591"/>
      <c r="I15" s="1592"/>
      <c r="J15" s="1593" t="s">
        <v>1089</v>
      </c>
      <c r="K15" s="1594"/>
      <c r="L15" s="1597" t="s">
        <v>1088</v>
      </c>
      <c r="M15" s="1561"/>
      <c r="N15" s="1593" t="s">
        <v>1087</v>
      </c>
      <c r="O15" s="1599"/>
    </row>
    <row r="16" spans="1:15" s="807" customFormat="1" ht="30" customHeight="1" x14ac:dyDescent="0.15">
      <c r="A16" s="1563"/>
      <c r="B16" s="1598"/>
      <c r="C16" s="1563"/>
      <c r="D16" s="1602" t="s">
        <v>13</v>
      </c>
      <c r="E16" s="1603"/>
      <c r="F16" s="1495" t="s">
        <v>1086</v>
      </c>
      <c r="G16" s="1604"/>
      <c r="H16" s="1495" t="s">
        <v>1085</v>
      </c>
      <c r="I16" s="1604"/>
      <c r="J16" s="1595"/>
      <c r="K16" s="1596"/>
      <c r="L16" s="1598"/>
      <c r="M16" s="1563"/>
      <c r="N16" s="1600"/>
      <c r="O16" s="1601"/>
    </row>
    <row r="17" spans="1:15" s="855" customFormat="1" ht="30" customHeight="1" x14ac:dyDescent="0.2">
      <c r="A17" s="878" t="s">
        <v>13</v>
      </c>
      <c r="B17" s="872"/>
      <c r="C17" s="872">
        <v>1395</v>
      </c>
      <c r="D17" s="872"/>
      <c r="E17" s="855">
        <v>1278</v>
      </c>
      <c r="F17" s="872"/>
      <c r="G17" s="855">
        <v>619</v>
      </c>
      <c r="H17" s="872"/>
      <c r="I17" s="855">
        <v>659</v>
      </c>
      <c r="J17" s="872"/>
      <c r="K17" s="855">
        <v>24</v>
      </c>
      <c r="L17" s="872"/>
      <c r="M17" s="855">
        <v>10</v>
      </c>
      <c r="N17" s="872"/>
      <c r="O17" s="855">
        <v>83</v>
      </c>
    </row>
    <row r="18" spans="1:15" s="807" customFormat="1" ht="15" customHeight="1" x14ac:dyDescent="0.15">
      <c r="A18" s="792" t="s">
        <v>16</v>
      </c>
      <c r="B18" s="874"/>
      <c r="C18" s="874">
        <v>952</v>
      </c>
      <c r="D18" s="874"/>
      <c r="E18" s="807">
        <v>880</v>
      </c>
      <c r="F18" s="874"/>
      <c r="G18" s="875">
        <v>437</v>
      </c>
      <c r="H18" s="874"/>
      <c r="I18" s="875">
        <v>443</v>
      </c>
      <c r="J18" s="874"/>
      <c r="K18" s="875">
        <v>10</v>
      </c>
      <c r="L18" s="874"/>
      <c r="M18" s="875">
        <v>8</v>
      </c>
      <c r="N18" s="874"/>
      <c r="O18" s="875">
        <v>54</v>
      </c>
    </row>
    <row r="19" spans="1:15" s="807" customFormat="1" ht="15" customHeight="1" thickBot="1" x14ac:dyDescent="0.2">
      <c r="A19" s="879" t="s">
        <v>17</v>
      </c>
      <c r="B19" s="876"/>
      <c r="C19" s="876">
        <v>443</v>
      </c>
      <c r="D19" s="876"/>
      <c r="E19" s="876">
        <v>398</v>
      </c>
      <c r="F19" s="876"/>
      <c r="G19" s="877">
        <v>182</v>
      </c>
      <c r="H19" s="876"/>
      <c r="I19" s="877">
        <v>216</v>
      </c>
      <c r="J19" s="876"/>
      <c r="K19" s="877">
        <v>14</v>
      </c>
      <c r="L19" s="876"/>
      <c r="M19" s="876">
        <v>2</v>
      </c>
      <c r="N19" s="876"/>
      <c r="O19" s="876">
        <v>29</v>
      </c>
    </row>
    <row r="20" spans="1:15" s="807" customFormat="1" ht="15" customHeight="1" x14ac:dyDescent="0.2">
      <c r="C20" s="870"/>
    </row>
    <row r="21" spans="1:15" s="807" customFormat="1" ht="15" customHeight="1" x14ac:dyDescent="0.2">
      <c r="C21" s="870"/>
    </row>
    <row r="22" spans="1:15" s="807" customFormat="1" ht="18" customHeight="1" thickBot="1" x14ac:dyDescent="0.25">
      <c r="A22" s="807" t="s">
        <v>1084</v>
      </c>
      <c r="C22" s="870"/>
    </row>
    <row r="23" spans="1:15" s="807" customFormat="1" ht="18" customHeight="1" x14ac:dyDescent="0.15">
      <c r="A23" s="1560" t="s">
        <v>1083</v>
      </c>
      <c r="B23" s="1560"/>
      <c r="C23" s="1504"/>
      <c r="D23" s="847"/>
      <c r="E23" s="847" t="s">
        <v>13</v>
      </c>
      <c r="F23" s="848"/>
      <c r="G23" s="880"/>
      <c r="H23" s="847" t="s">
        <v>1082</v>
      </c>
      <c r="I23" s="848"/>
      <c r="J23" s="880"/>
      <c r="K23" s="847" t="s">
        <v>1081</v>
      </c>
      <c r="L23" s="848"/>
      <c r="M23" s="880"/>
      <c r="N23" s="847" t="s">
        <v>1080</v>
      </c>
      <c r="O23" s="847"/>
    </row>
    <row r="24" spans="1:15" s="807" customFormat="1" ht="18" customHeight="1" x14ac:dyDescent="0.15">
      <c r="A24" s="1562"/>
      <c r="B24" s="1562"/>
      <c r="C24" s="1506"/>
      <c r="D24" s="778" t="s">
        <v>13</v>
      </c>
      <c r="E24" s="849" t="s">
        <v>16</v>
      </c>
      <c r="F24" s="849" t="s">
        <v>17</v>
      </c>
      <c r="G24" s="849" t="s">
        <v>13</v>
      </c>
      <c r="H24" s="849" t="s">
        <v>16</v>
      </c>
      <c r="I24" s="849" t="s">
        <v>17</v>
      </c>
      <c r="J24" s="849" t="s">
        <v>13</v>
      </c>
      <c r="K24" s="849" t="s">
        <v>16</v>
      </c>
      <c r="L24" s="849" t="s">
        <v>17</v>
      </c>
      <c r="M24" s="849" t="s">
        <v>13</v>
      </c>
      <c r="N24" s="849" t="s">
        <v>16</v>
      </c>
      <c r="O24" s="776" t="s">
        <v>17</v>
      </c>
    </row>
    <row r="25" spans="1:15" s="855" customFormat="1" ht="30" customHeight="1" x14ac:dyDescent="0.2">
      <c r="A25" s="1605" t="s">
        <v>13</v>
      </c>
      <c r="B25" s="1605"/>
      <c r="C25" s="1606"/>
      <c r="D25" s="855">
        <v>471</v>
      </c>
      <c r="E25" s="855">
        <v>313</v>
      </c>
      <c r="F25" s="855">
        <v>158</v>
      </c>
      <c r="G25" s="855">
        <v>8</v>
      </c>
      <c r="H25" s="855">
        <v>4</v>
      </c>
      <c r="I25" s="855">
        <v>4</v>
      </c>
      <c r="J25" s="855">
        <v>32</v>
      </c>
      <c r="K25" s="855">
        <v>14</v>
      </c>
      <c r="L25" s="855">
        <v>18</v>
      </c>
      <c r="M25" s="855">
        <v>431</v>
      </c>
      <c r="N25" s="855">
        <v>295</v>
      </c>
      <c r="O25" s="855">
        <v>136</v>
      </c>
    </row>
    <row r="26" spans="1:15" s="807" customFormat="1" ht="20.149999999999999" customHeight="1" x14ac:dyDescent="0.15">
      <c r="A26" s="1572" t="s">
        <v>914</v>
      </c>
      <c r="B26" s="1570"/>
      <c r="C26" s="1571"/>
      <c r="D26" s="856">
        <v>461</v>
      </c>
      <c r="E26" s="856">
        <v>305</v>
      </c>
      <c r="F26" s="856">
        <v>156</v>
      </c>
      <c r="G26" s="856">
        <v>8</v>
      </c>
      <c r="H26" s="856">
        <v>4</v>
      </c>
      <c r="I26" s="856">
        <v>4</v>
      </c>
      <c r="J26" s="856">
        <v>31</v>
      </c>
      <c r="K26" s="856">
        <v>13</v>
      </c>
      <c r="L26" s="856">
        <v>18</v>
      </c>
      <c r="M26" s="856">
        <v>422</v>
      </c>
      <c r="N26" s="856">
        <v>288</v>
      </c>
      <c r="O26" s="856">
        <v>134</v>
      </c>
    </row>
    <row r="27" spans="1:15" s="807" customFormat="1" ht="18" customHeight="1" x14ac:dyDescent="0.2">
      <c r="A27" s="1573" t="s">
        <v>1079</v>
      </c>
      <c r="B27" s="1574"/>
      <c r="C27" s="1575"/>
      <c r="D27" s="807">
        <v>7</v>
      </c>
      <c r="E27" s="807">
        <v>2</v>
      </c>
      <c r="F27" s="807">
        <v>5</v>
      </c>
      <c r="G27" s="807">
        <v>0</v>
      </c>
      <c r="H27" s="807">
        <v>0</v>
      </c>
      <c r="I27" s="807">
        <v>0</v>
      </c>
      <c r="J27" s="807">
        <v>1</v>
      </c>
      <c r="K27" s="807">
        <v>0</v>
      </c>
      <c r="L27" s="807">
        <v>1</v>
      </c>
      <c r="M27" s="807">
        <v>6</v>
      </c>
      <c r="N27" s="807">
        <v>2</v>
      </c>
      <c r="O27" s="807">
        <v>4</v>
      </c>
    </row>
    <row r="28" spans="1:15" s="807" customFormat="1" ht="18" customHeight="1" x14ac:dyDescent="0.2">
      <c r="A28" s="1573" t="s">
        <v>1078</v>
      </c>
      <c r="B28" s="1574"/>
      <c r="C28" s="1575"/>
      <c r="D28" s="807">
        <v>0</v>
      </c>
      <c r="E28" s="807">
        <v>0</v>
      </c>
      <c r="F28" s="807">
        <v>0</v>
      </c>
      <c r="G28" s="807">
        <v>0</v>
      </c>
      <c r="H28" s="807">
        <v>0</v>
      </c>
      <c r="I28" s="807">
        <v>0</v>
      </c>
      <c r="J28" s="807">
        <v>0</v>
      </c>
      <c r="K28" s="807">
        <v>0</v>
      </c>
      <c r="L28" s="807">
        <v>0</v>
      </c>
      <c r="M28" s="807">
        <v>0</v>
      </c>
      <c r="N28" s="807">
        <v>0</v>
      </c>
      <c r="O28" s="807">
        <v>0</v>
      </c>
    </row>
    <row r="29" spans="1:15" s="807" customFormat="1" ht="18" customHeight="1" x14ac:dyDescent="0.2">
      <c r="A29" s="1573" t="s">
        <v>1077</v>
      </c>
      <c r="B29" s="1574"/>
      <c r="C29" s="1575"/>
      <c r="D29" s="807">
        <v>2</v>
      </c>
      <c r="E29" s="807">
        <v>0</v>
      </c>
      <c r="F29" s="807">
        <v>2</v>
      </c>
      <c r="G29" s="807">
        <v>0</v>
      </c>
      <c r="H29" s="807">
        <v>0</v>
      </c>
      <c r="I29" s="807">
        <v>0</v>
      </c>
      <c r="J29" s="807">
        <v>0</v>
      </c>
      <c r="K29" s="807">
        <v>0</v>
      </c>
      <c r="L29" s="807">
        <v>0</v>
      </c>
      <c r="M29" s="807">
        <v>2</v>
      </c>
      <c r="N29" s="807">
        <v>0</v>
      </c>
      <c r="O29" s="807">
        <v>2</v>
      </c>
    </row>
    <row r="30" spans="1:15" s="807" customFormat="1" ht="18" customHeight="1" x14ac:dyDescent="0.2">
      <c r="A30" s="1573" t="s">
        <v>1076</v>
      </c>
      <c r="B30" s="1574"/>
      <c r="C30" s="1575"/>
      <c r="D30" s="807">
        <v>0</v>
      </c>
      <c r="E30" s="807">
        <v>0</v>
      </c>
      <c r="F30" s="807">
        <v>0</v>
      </c>
      <c r="G30" s="807">
        <v>0</v>
      </c>
      <c r="H30" s="807">
        <v>0</v>
      </c>
      <c r="I30" s="807">
        <v>0</v>
      </c>
      <c r="J30" s="807">
        <v>0</v>
      </c>
      <c r="K30" s="807">
        <v>0</v>
      </c>
      <c r="L30" s="807">
        <v>0</v>
      </c>
      <c r="M30" s="807">
        <v>0</v>
      </c>
      <c r="N30" s="807">
        <v>0</v>
      </c>
      <c r="O30" s="807">
        <v>0</v>
      </c>
    </row>
    <row r="31" spans="1:15" s="807" customFormat="1" ht="18" customHeight="1" x14ac:dyDescent="0.2">
      <c r="A31" s="1579" t="s">
        <v>1075</v>
      </c>
      <c r="B31" s="1580"/>
      <c r="C31" s="1581"/>
      <c r="D31" s="807">
        <v>452</v>
      </c>
      <c r="E31" s="807">
        <v>303</v>
      </c>
      <c r="F31" s="807">
        <v>149</v>
      </c>
      <c r="G31" s="807">
        <v>8</v>
      </c>
      <c r="H31" s="807">
        <v>4</v>
      </c>
      <c r="I31" s="807">
        <v>4</v>
      </c>
      <c r="J31" s="807">
        <v>30</v>
      </c>
      <c r="K31" s="807">
        <v>13</v>
      </c>
      <c r="L31" s="807">
        <v>17</v>
      </c>
      <c r="M31" s="807">
        <v>414</v>
      </c>
      <c r="N31" s="807">
        <v>286</v>
      </c>
      <c r="O31" s="807">
        <v>128</v>
      </c>
    </row>
    <row r="32" spans="1:15" s="807" customFormat="1" ht="18" customHeight="1" x14ac:dyDescent="0.15">
      <c r="A32" s="1582" t="s">
        <v>1074</v>
      </c>
      <c r="B32" s="1583"/>
      <c r="C32" s="1584"/>
    </row>
    <row r="33" spans="1:15" s="856" customFormat="1" ht="20.149999999999999" customHeight="1" x14ac:dyDescent="0.2">
      <c r="A33" s="1572" t="s">
        <v>1073</v>
      </c>
      <c r="B33" s="1570"/>
      <c r="C33" s="1571"/>
      <c r="D33" s="856">
        <v>0</v>
      </c>
      <c r="E33" s="856">
        <v>0</v>
      </c>
      <c r="F33" s="856">
        <v>0</v>
      </c>
      <c r="G33" s="856">
        <v>0</v>
      </c>
      <c r="H33" s="856">
        <v>0</v>
      </c>
      <c r="I33" s="856">
        <v>0</v>
      </c>
      <c r="J33" s="856">
        <v>0</v>
      </c>
      <c r="K33" s="856">
        <v>0</v>
      </c>
      <c r="L33" s="856">
        <v>0</v>
      </c>
      <c r="M33" s="856">
        <v>0</v>
      </c>
      <c r="N33" s="856">
        <v>0</v>
      </c>
      <c r="O33" s="856">
        <v>0</v>
      </c>
    </row>
    <row r="34" spans="1:15" s="856" customFormat="1" ht="20.149999999999999" customHeight="1" x14ac:dyDescent="0.2">
      <c r="A34" s="1572" t="s">
        <v>1072</v>
      </c>
      <c r="B34" s="1570"/>
      <c r="C34" s="1571"/>
      <c r="D34" s="856">
        <v>0</v>
      </c>
      <c r="E34" s="856">
        <v>0</v>
      </c>
      <c r="F34" s="856">
        <v>0</v>
      </c>
      <c r="G34" s="856">
        <v>0</v>
      </c>
      <c r="H34" s="856">
        <v>0</v>
      </c>
      <c r="I34" s="856">
        <v>0</v>
      </c>
      <c r="J34" s="856">
        <v>0</v>
      </c>
      <c r="K34" s="856">
        <v>0</v>
      </c>
      <c r="L34" s="856">
        <v>0</v>
      </c>
      <c r="M34" s="856">
        <v>0</v>
      </c>
      <c r="N34" s="856">
        <v>0</v>
      </c>
      <c r="O34" s="856">
        <v>0</v>
      </c>
    </row>
    <row r="35" spans="1:15" s="856" customFormat="1" ht="20.149999999999999" customHeight="1" x14ac:dyDescent="0.2">
      <c r="A35" s="1572" t="s">
        <v>1071</v>
      </c>
      <c r="B35" s="1570"/>
      <c r="C35" s="1571"/>
      <c r="D35" s="856">
        <v>10</v>
      </c>
      <c r="E35" s="856">
        <v>8</v>
      </c>
      <c r="F35" s="856">
        <v>2</v>
      </c>
      <c r="G35" s="881">
        <v>0</v>
      </c>
      <c r="H35" s="881">
        <v>0</v>
      </c>
      <c r="I35" s="881">
        <v>0</v>
      </c>
      <c r="J35" s="881">
        <v>1</v>
      </c>
      <c r="K35" s="881">
        <v>1</v>
      </c>
      <c r="L35" s="881">
        <v>0</v>
      </c>
      <c r="M35" s="856">
        <v>9</v>
      </c>
      <c r="N35" s="856">
        <v>7</v>
      </c>
      <c r="O35" s="856">
        <v>2</v>
      </c>
    </row>
    <row r="36" spans="1:15" s="807" customFormat="1" ht="15" customHeight="1" x14ac:dyDescent="0.2">
      <c r="A36" s="1585" t="s">
        <v>1070</v>
      </c>
      <c r="B36" s="1574"/>
      <c r="C36" s="1575"/>
      <c r="D36" s="882">
        <v>5</v>
      </c>
      <c r="E36" s="882">
        <v>4</v>
      </c>
      <c r="F36" s="882">
        <v>1</v>
      </c>
      <c r="G36" s="882">
        <v>0</v>
      </c>
      <c r="H36" s="882">
        <v>0</v>
      </c>
      <c r="I36" s="882">
        <v>0</v>
      </c>
      <c r="J36" s="882">
        <v>0</v>
      </c>
      <c r="K36" s="882">
        <v>0</v>
      </c>
      <c r="L36" s="882">
        <v>0</v>
      </c>
      <c r="M36" s="882">
        <v>5</v>
      </c>
      <c r="N36" s="882">
        <v>4</v>
      </c>
      <c r="O36" s="882">
        <v>1</v>
      </c>
    </row>
    <row r="37" spans="1:15" s="807" customFormat="1" ht="15" customHeight="1" x14ac:dyDescent="0.2">
      <c r="A37" s="1585" t="s">
        <v>1069</v>
      </c>
      <c r="B37" s="1574"/>
      <c r="C37" s="1575"/>
      <c r="M37" s="807">
        <v>0</v>
      </c>
      <c r="N37" s="807">
        <v>0</v>
      </c>
      <c r="O37" s="807">
        <v>0</v>
      </c>
    </row>
    <row r="38" spans="1:15" s="856" customFormat="1" ht="20.149999999999999" customHeight="1" thickBot="1" x14ac:dyDescent="0.25">
      <c r="A38" s="1586" t="s">
        <v>1068</v>
      </c>
      <c r="B38" s="1587"/>
      <c r="C38" s="1588"/>
      <c r="D38" s="883">
        <v>0</v>
      </c>
      <c r="E38" s="883">
        <v>0</v>
      </c>
      <c r="F38" s="883">
        <v>0</v>
      </c>
      <c r="G38" s="883">
        <v>0</v>
      </c>
      <c r="H38" s="883">
        <v>0</v>
      </c>
      <c r="I38" s="883">
        <v>0</v>
      </c>
      <c r="J38" s="883">
        <v>0</v>
      </c>
      <c r="K38" s="883">
        <v>0</v>
      </c>
      <c r="L38" s="883">
        <v>0</v>
      </c>
      <c r="M38" s="883">
        <v>0</v>
      </c>
      <c r="N38" s="883">
        <v>0</v>
      </c>
      <c r="O38" s="883">
        <v>0</v>
      </c>
    </row>
    <row r="39" spans="1:15" s="856" customFormat="1" ht="39" customHeight="1" thickTop="1" thickBot="1" x14ac:dyDescent="0.25">
      <c r="A39" s="884" t="s">
        <v>1067</v>
      </c>
      <c r="B39" s="1589" t="s">
        <v>1205</v>
      </c>
      <c r="C39" s="1590"/>
      <c r="D39" s="883">
        <v>0</v>
      </c>
      <c r="E39" s="883">
        <v>0</v>
      </c>
      <c r="F39" s="883">
        <v>0</v>
      </c>
      <c r="G39" s="883">
        <v>0</v>
      </c>
      <c r="H39" s="883">
        <v>0</v>
      </c>
      <c r="I39" s="883">
        <v>0</v>
      </c>
      <c r="J39" s="883">
        <v>0</v>
      </c>
      <c r="K39" s="883">
        <v>0</v>
      </c>
      <c r="L39" s="883">
        <v>0</v>
      </c>
      <c r="M39" s="883">
        <v>0</v>
      </c>
      <c r="N39" s="883">
        <v>0</v>
      </c>
      <c r="O39" s="883">
        <v>0</v>
      </c>
    </row>
    <row r="40" spans="1:15" s="856" customFormat="1" ht="20.149999999999999" customHeight="1" thickTop="1" x14ac:dyDescent="0.2">
      <c r="A40" s="1569" t="s">
        <v>1066</v>
      </c>
      <c r="B40" s="1570"/>
      <c r="C40" s="1571"/>
      <c r="D40" s="885">
        <v>97.87685774946921</v>
      </c>
      <c r="E40" s="885">
        <v>97.444089456869008</v>
      </c>
      <c r="F40" s="885">
        <v>98.734177215189874</v>
      </c>
      <c r="G40" s="885">
        <v>100</v>
      </c>
      <c r="H40" s="885">
        <v>100</v>
      </c>
      <c r="I40" s="885">
        <v>100</v>
      </c>
      <c r="J40" s="885">
        <v>96.875</v>
      </c>
      <c r="K40" s="885">
        <v>92.857142857142861</v>
      </c>
      <c r="L40" s="885">
        <v>100</v>
      </c>
      <c r="M40" s="885">
        <v>97.911832946635741</v>
      </c>
      <c r="N40" s="885">
        <v>97.627118644067806</v>
      </c>
      <c r="O40" s="885">
        <v>98.529411764705884</v>
      </c>
    </row>
    <row r="41" spans="1:15" s="856" customFormat="1" ht="27.75" customHeight="1" thickBot="1" x14ac:dyDescent="0.25">
      <c r="A41" s="1576" t="s">
        <v>1065</v>
      </c>
      <c r="B41" s="1577"/>
      <c r="C41" s="1578"/>
      <c r="D41" s="886">
        <v>0</v>
      </c>
      <c r="E41" s="886">
        <v>0</v>
      </c>
      <c r="F41" s="886">
        <v>0</v>
      </c>
      <c r="G41" s="886">
        <v>0</v>
      </c>
      <c r="H41" s="886">
        <v>0</v>
      </c>
      <c r="I41" s="886">
        <v>0</v>
      </c>
      <c r="J41" s="886">
        <v>0</v>
      </c>
      <c r="K41" s="886">
        <v>0</v>
      </c>
      <c r="L41" s="886">
        <v>0</v>
      </c>
      <c r="M41" s="886">
        <v>0</v>
      </c>
      <c r="N41" s="886">
        <v>0</v>
      </c>
      <c r="O41" s="886">
        <v>0</v>
      </c>
    </row>
    <row r="42" spans="1:15" s="807" customFormat="1" x14ac:dyDescent="0.2">
      <c r="A42" s="887" t="s">
        <v>1064</v>
      </c>
      <c r="C42" s="870"/>
    </row>
    <row r="43" spans="1:15" s="807" customFormat="1" x14ac:dyDescent="0.2">
      <c r="A43" s="782"/>
      <c r="C43" s="870"/>
    </row>
    <row r="44" spans="1:15" s="807" customFormat="1" x14ac:dyDescent="0.2">
      <c r="A44" s="782"/>
      <c r="C44" s="870"/>
    </row>
    <row r="45" spans="1:15" s="807" customFormat="1" x14ac:dyDescent="0.2">
      <c r="A45" s="782"/>
      <c r="C45" s="870"/>
    </row>
    <row r="46" spans="1:15" s="807" customFormat="1" x14ac:dyDescent="0.2">
      <c r="A46" s="888"/>
      <c r="C46" s="870"/>
    </row>
  </sheetData>
  <mergeCells count="40">
    <mergeCell ref="D4:E5"/>
    <mergeCell ref="F4:I4"/>
    <mergeCell ref="J4:M4"/>
    <mergeCell ref="F5:G5"/>
    <mergeCell ref="H5:I5"/>
    <mergeCell ref="J5:K5"/>
    <mergeCell ref="L5:M5"/>
    <mergeCell ref="A15:A16"/>
    <mergeCell ref="B15:C16"/>
    <mergeCell ref="A23:C24"/>
    <mergeCell ref="A25:C25"/>
    <mergeCell ref="A4:C5"/>
    <mergeCell ref="A6:C6"/>
    <mergeCell ref="A7:C7"/>
    <mergeCell ref="A8:C8"/>
    <mergeCell ref="A9:C9"/>
    <mergeCell ref="A10:C10"/>
    <mergeCell ref="D15:I15"/>
    <mergeCell ref="J15:K16"/>
    <mergeCell ref="L15:M16"/>
    <mergeCell ref="N15:O16"/>
    <mergeCell ref="D16:E16"/>
    <mergeCell ref="F16:G16"/>
    <mergeCell ref="H16:I16"/>
    <mergeCell ref="A40:C40"/>
    <mergeCell ref="A26:C26"/>
    <mergeCell ref="A27:C27"/>
    <mergeCell ref="A28:C28"/>
    <mergeCell ref="A41:C41"/>
    <mergeCell ref="A30:C30"/>
    <mergeCell ref="A31:C31"/>
    <mergeCell ref="A32:C32"/>
    <mergeCell ref="A33:C33"/>
    <mergeCell ref="A34:C34"/>
    <mergeCell ref="A35:C35"/>
    <mergeCell ref="A29:C29"/>
    <mergeCell ref="A36:C36"/>
    <mergeCell ref="A37:C37"/>
    <mergeCell ref="A38:C38"/>
    <mergeCell ref="B39:C39"/>
  </mergeCells>
  <phoneticPr fontId="2"/>
  <pageMargins left="0.78740157480314965" right="0.59055118110236227" top="0.39370078740157483" bottom="0.39370078740157483" header="0.51181102362204722" footer="0.39370078740157483"/>
  <pageSetup paperSize="9" scale="95" firstPageNumber="51" orientation="portrait" useFirstPageNumber="1" r:id="rId1"/>
  <headerFooter scaleWithDoc="0" alignWithMargins="0">
    <oddFooter>&amp;C－51－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811E-D501-44FB-B70B-12486673CBD0}">
  <sheetPr codeName="Sheet27"/>
  <dimension ref="A1:AC44"/>
  <sheetViews>
    <sheetView showZeros="0" view="pageBreakPreview" zoomScale="70" zoomScaleNormal="100" zoomScaleSheetLayoutView="70" workbookViewId="0">
      <pane xSplit="3" ySplit="7" topLeftCell="D8" activePane="bottomRight" state="frozen"/>
      <selection pane="topRight"/>
      <selection pane="bottomLeft"/>
      <selection pane="bottomRight"/>
    </sheetView>
  </sheetViews>
  <sheetFormatPr defaultColWidth="9" defaultRowHeight="11.5" x14ac:dyDescent="0.15"/>
  <cols>
    <col min="1" max="1" width="3.6328125" style="843" customWidth="1"/>
    <col min="2" max="2" width="3.08984375" style="843" customWidth="1"/>
    <col min="3" max="3" width="16" style="843" customWidth="1"/>
    <col min="4" max="6" width="7.6328125" style="843" customWidth="1"/>
    <col min="7" max="9" width="5.6328125" style="843" customWidth="1"/>
    <col min="10" max="13" width="7.08984375" style="843" customWidth="1"/>
    <col min="14" max="15" width="7.6328125" style="843" customWidth="1"/>
    <col min="16" max="16" width="7.08984375" style="843" customWidth="1"/>
    <col min="17" max="18" width="6.90625" style="843" customWidth="1"/>
    <col min="19" max="21" width="7.08984375" style="843" customWidth="1"/>
    <col min="22" max="22" width="6.81640625" style="843" bestFit="1" customWidth="1"/>
    <col min="23" max="24" width="5.453125" style="843" customWidth="1"/>
    <col min="25" max="25" width="3.08984375" style="843" customWidth="1"/>
    <col min="26" max="26" width="20.08984375" style="843" customWidth="1"/>
    <col min="27" max="16384" width="9" style="843"/>
  </cols>
  <sheetData>
    <row r="1" spans="1:26" s="807" customFormat="1" x14ac:dyDescent="0.15">
      <c r="A1" s="807" t="s">
        <v>1063</v>
      </c>
      <c r="Z1" s="852" t="s">
        <v>1063</v>
      </c>
    </row>
    <row r="2" spans="1:26" s="873" customFormat="1" ht="5" customHeight="1" x14ac:dyDescent="0.2">
      <c r="A2" s="1049"/>
      <c r="B2" s="1049"/>
      <c r="C2" s="1049"/>
      <c r="D2" s="1049"/>
      <c r="E2" s="1049"/>
      <c r="F2" s="1049"/>
      <c r="G2" s="1049"/>
      <c r="H2" s="1049"/>
      <c r="I2" s="1049"/>
      <c r="J2" s="1049"/>
      <c r="K2" s="1049"/>
    </row>
    <row r="3" spans="1:26" s="873" customFormat="1" ht="15" customHeight="1" x14ac:dyDescent="0.2">
      <c r="A3" s="845" t="s">
        <v>1137</v>
      </c>
      <c r="B3" s="845"/>
      <c r="C3" s="1049"/>
      <c r="D3" s="1049"/>
      <c r="E3" s="1049"/>
      <c r="F3" s="1049"/>
      <c r="G3" s="1049"/>
      <c r="H3" s="1049"/>
      <c r="I3" s="1049"/>
      <c r="J3" s="1049"/>
      <c r="K3" s="1049"/>
    </row>
    <row r="4" spans="1:26" s="807" customFormat="1" ht="15" customHeight="1" thickBot="1" x14ac:dyDescent="0.2">
      <c r="A4" s="807" t="s">
        <v>1136</v>
      </c>
    </row>
    <row r="5" spans="1:26" s="807" customFormat="1" ht="20.149999999999999" customHeight="1" x14ac:dyDescent="0.15">
      <c r="A5" s="1050"/>
      <c r="B5" s="1050"/>
      <c r="C5" s="1051"/>
      <c r="D5" s="847"/>
      <c r="E5" s="847" t="s">
        <v>13</v>
      </c>
      <c r="F5" s="848"/>
      <c r="G5" s="880"/>
      <c r="H5" s="847"/>
      <c r="I5" s="847"/>
      <c r="J5" s="847"/>
      <c r="K5" s="847"/>
      <c r="L5" s="1052"/>
      <c r="M5" s="847" t="s">
        <v>1135</v>
      </c>
      <c r="N5" s="1052"/>
      <c r="O5" s="1052"/>
      <c r="P5" s="1052"/>
      <c r="Q5" s="1052"/>
      <c r="R5" s="1053"/>
      <c r="S5" s="880"/>
      <c r="T5" s="847"/>
      <c r="U5" s="847" t="s">
        <v>1134</v>
      </c>
      <c r="V5" s="847"/>
      <c r="W5" s="847"/>
      <c r="X5" s="1053"/>
      <c r="Y5" s="1054"/>
      <c r="Z5" s="1055"/>
    </row>
    <row r="6" spans="1:26" s="807" customFormat="1" ht="20.149999999999999" customHeight="1" x14ac:dyDescent="0.15">
      <c r="A6" s="1654" t="s">
        <v>35</v>
      </c>
      <c r="B6" s="1654"/>
      <c r="C6" s="1505"/>
      <c r="D6" s="1502" t="s">
        <v>13</v>
      </c>
      <c r="E6" s="1502" t="s">
        <v>16</v>
      </c>
      <c r="F6" s="1502" t="s">
        <v>17</v>
      </c>
      <c r="G6" s="1056"/>
      <c r="H6" s="1056" t="s">
        <v>49</v>
      </c>
      <c r="I6" s="779"/>
      <c r="J6" s="1056"/>
      <c r="K6" s="1056" t="s">
        <v>1133</v>
      </c>
      <c r="L6" s="779"/>
      <c r="M6" s="1056"/>
      <c r="N6" s="1056" t="s">
        <v>1132</v>
      </c>
      <c r="O6" s="779"/>
      <c r="P6" s="1056"/>
      <c r="Q6" s="1056" t="s">
        <v>1131</v>
      </c>
      <c r="R6" s="779"/>
      <c r="S6" s="1056"/>
      <c r="T6" s="1056" t="s">
        <v>1130</v>
      </c>
      <c r="U6" s="779"/>
      <c r="V6" s="1056"/>
      <c r="W6" s="1056" t="s">
        <v>1129</v>
      </c>
      <c r="X6" s="779"/>
      <c r="Y6" s="1655" t="s">
        <v>35</v>
      </c>
      <c r="Z6" s="1654"/>
    </row>
    <row r="7" spans="1:26" s="807" customFormat="1" ht="20.149999999999999" customHeight="1" x14ac:dyDescent="0.15">
      <c r="A7" s="1056"/>
      <c r="B7" s="1056"/>
      <c r="C7" s="1057"/>
      <c r="D7" s="1503"/>
      <c r="E7" s="1503"/>
      <c r="F7" s="1503"/>
      <c r="G7" s="849" t="s">
        <v>13</v>
      </c>
      <c r="H7" s="849" t="s">
        <v>16</v>
      </c>
      <c r="I7" s="778" t="s">
        <v>17</v>
      </c>
      <c r="J7" s="849" t="s">
        <v>13</v>
      </c>
      <c r="K7" s="849" t="s">
        <v>16</v>
      </c>
      <c r="L7" s="778" t="s">
        <v>17</v>
      </c>
      <c r="M7" s="849" t="s">
        <v>13</v>
      </c>
      <c r="N7" s="849" t="s">
        <v>16</v>
      </c>
      <c r="O7" s="849" t="s">
        <v>17</v>
      </c>
      <c r="P7" s="849" t="s">
        <v>13</v>
      </c>
      <c r="Q7" s="849" t="s">
        <v>16</v>
      </c>
      <c r="R7" s="778" t="s">
        <v>17</v>
      </c>
      <c r="S7" s="849" t="s">
        <v>13</v>
      </c>
      <c r="T7" s="849" t="s">
        <v>16</v>
      </c>
      <c r="U7" s="778" t="s">
        <v>17</v>
      </c>
      <c r="V7" s="849" t="s">
        <v>13</v>
      </c>
      <c r="W7" s="849" t="s">
        <v>16</v>
      </c>
      <c r="X7" s="778" t="s">
        <v>17</v>
      </c>
      <c r="Y7" s="1058"/>
      <c r="Z7" s="1059"/>
    </row>
    <row r="8" spans="1:26" s="807" customFormat="1" ht="30" customHeight="1" x14ac:dyDescent="0.15">
      <c r="A8" s="1567" t="s">
        <v>1059</v>
      </c>
      <c r="B8" s="1567"/>
      <c r="C8" s="1568"/>
      <c r="D8" s="1060">
        <v>56956</v>
      </c>
      <c r="E8" s="1060">
        <v>28697</v>
      </c>
      <c r="F8" s="1060">
        <v>28259</v>
      </c>
      <c r="G8" s="1060">
        <v>232</v>
      </c>
      <c r="H8" s="1060">
        <v>93</v>
      </c>
      <c r="I8" s="1060">
        <v>139</v>
      </c>
      <c r="J8" s="1060">
        <v>37931</v>
      </c>
      <c r="K8" s="1060">
        <v>19254</v>
      </c>
      <c r="L8" s="1060">
        <v>18677</v>
      </c>
      <c r="M8" s="1060">
        <v>33612</v>
      </c>
      <c r="N8" s="1060">
        <v>17478</v>
      </c>
      <c r="O8" s="1060">
        <v>16134</v>
      </c>
      <c r="P8" s="1060">
        <v>18793</v>
      </c>
      <c r="Q8" s="1060">
        <v>9350</v>
      </c>
      <c r="R8" s="1060">
        <v>9443</v>
      </c>
      <c r="S8" s="1060">
        <v>55977</v>
      </c>
      <c r="T8" s="1060">
        <v>28108</v>
      </c>
      <c r="U8" s="1060">
        <v>27869</v>
      </c>
      <c r="V8" s="1060">
        <v>979</v>
      </c>
      <c r="W8" s="1060">
        <v>589</v>
      </c>
      <c r="X8" s="1060">
        <v>390</v>
      </c>
      <c r="Y8" s="1650" t="s">
        <v>1059</v>
      </c>
      <c r="Z8" s="1567"/>
    </row>
    <row r="9" spans="1:26" s="807" customFormat="1" ht="30" customHeight="1" x14ac:dyDescent="0.15">
      <c r="A9" s="1555" t="s">
        <v>972</v>
      </c>
      <c r="B9" s="1555"/>
      <c r="C9" s="1556"/>
      <c r="D9" s="1060">
        <v>36457</v>
      </c>
      <c r="E9" s="1060">
        <v>18089</v>
      </c>
      <c r="F9" s="1060">
        <v>18368</v>
      </c>
      <c r="G9" s="1060">
        <v>194</v>
      </c>
      <c r="H9" s="1060">
        <v>77</v>
      </c>
      <c r="I9" s="1060">
        <v>117</v>
      </c>
      <c r="J9" s="1060">
        <v>23501</v>
      </c>
      <c r="K9" s="1060">
        <v>11767</v>
      </c>
      <c r="L9" s="1060">
        <v>11734</v>
      </c>
      <c r="M9" s="1060">
        <v>20965</v>
      </c>
      <c r="N9" s="1060">
        <v>10702</v>
      </c>
      <c r="O9" s="1060">
        <v>10263</v>
      </c>
      <c r="P9" s="1060">
        <v>12762</v>
      </c>
      <c r="Q9" s="1060">
        <v>6245</v>
      </c>
      <c r="R9" s="1060">
        <v>6517</v>
      </c>
      <c r="S9" s="1060">
        <v>36301</v>
      </c>
      <c r="T9" s="1060">
        <v>18013</v>
      </c>
      <c r="U9" s="1060">
        <v>18288</v>
      </c>
      <c r="V9" s="1060">
        <v>156</v>
      </c>
      <c r="W9" s="1060">
        <v>76</v>
      </c>
      <c r="X9" s="1061">
        <v>80</v>
      </c>
      <c r="Y9" s="1651" t="s">
        <v>972</v>
      </c>
      <c r="Z9" s="1555"/>
    </row>
    <row r="10" spans="1:26" s="1068" customFormat="1" ht="20.149999999999999" customHeight="1" x14ac:dyDescent="0.15">
      <c r="A10" s="1062"/>
      <c r="B10" s="1062"/>
      <c r="C10" s="1063"/>
      <c r="D10" s="1064">
        <v>36440</v>
      </c>
      <c r="E10" s="1064">
        <v>18077</v>
      </c>
      <c r="F10" s="1064">
        <v>18363</v>
      </c>
      <c r="G10" s="1064">
        <v>194</v>
      </c>
      <c r="H10" s="1064">
        <v>77</v>
      </c>
      <c r="I10" s="1064">
        <v>117</v>
      </c>
      <c r="J10" s="1064">
        <v>23493</v>
      </c>
      <c r="K10" s="1064">
        <v>11763</v>
      </c>
      <c r="L10" s="1064">
        <v>11730</v>
      </c>
      <c r="M10" s="1064">
        <v>20959</v>
      </c>
      <c r="N10" s="1064">
        <v>10699</v>
      </c>
      <c r="O10" s="1064">
        <v>10260</v>
      </c>
      <c r="P10" s="1064">
        <v>12753</v>
      </c>
      <c r="Q10" s="1064">
        <v>6237</v>
      </c>
      <c r="R10" s="1064">
        <v>6516</v>
      </c>
      <c r="S10" s="1064">
        <v>36289</v>
      </c>
      <c r="T10" s="1064">
        <v>18005</v>
      </c>
      <c r="U10" s="1064">
        <v>18284</v>
      </c>
      <c r="V10" s="1064">
        <v>151</v>
      </c>
      <c r="W10" s="1064">
        <v>72</v>
      </c>
      <c r="X10" s="1065">
        <v>79</v>
      </c>
      <c r="Y10" s="1066"/>
      <c r="Z10" s="1067"/>
    </row>
    <row r="11" spans="1:26" s="807" customFormat="1" ht="20.149999999999999" customHeight="1" x14ac:dyDescent="0.15">
      <c r="A11" s="805"/>
      <c r="B11" s="805"/>
      <c r="C11" s="851" t="s">
        <v>1128</v>
      </c>
      <c r="D11" s="869">
        <v>34881</v>
      </c>
      <c r="E11" s="869">
        <v>17919</v>
      </c>
      <c r="F11" s="869">
        <v>16962</v>
      </c>
      <c r="G11" s="1069">
        <v>191</v>
      </c>
      <c r="H11" s="1069">
        <v>77</v>
      </c>
      <c r="I11" s="1069">
        <v>114</v>
      </c>
      <c r="J11" s="1069">
        <v>22515</v>
      </c>
      <c r="K11" s="1069">
        <v>11653</v>
      </c>
      <c r="L11" s="1069">
        <v>10862</v>
      </c>
      <c r="M11" s="1069">
        <v>20112</v>
      </c>
      <c r="N11" s="1069">
        <v>10595</v>
      </c>
      <c r="O11" s="1069">
        <v>9517</v>
      </c>
      <c r="P11" s="1069">
        <v>12175</v>
      </c>
      <c r="Q11" s="1069">
        <v>6189</v>
      </c>
      <c r="R11" s="1069">
        <v>5986</v>
      </c>
      <c r="S11" s="1069">
        <v>34756</v>
      </c>
      <c r="T11" s="1069">
        <v>17851</v>
      </c>
      <c r="U11" s="1069">
        <v>16905</v>
      </c>
      <c r="V11" s="1069">
        <v>125</v>
      </c>
      <c r="W11" s="1069">
        <v>68</v>
      </c>
      <c r="X11" s="853">
        <v>57</v>
      </c>
      <c r="Y11" s="1635" t="s">
        <v>1127</v>
      </c>
      <c r="Z11" s="1636"/>
    </row>
    <row r="12" spans="1:26" s="807" customFormat="1" ht="20.149999999999999" customHeight="1" x14ac:dyDescent="0.15">
      <c r="A12" s="805"/>
      <c r="B12" s="805"/>
      <c r="C12" s="851" t="s">
        <v>1126</v>
      </c>
      <c r="D12" s="869">
        <v>1358</v>
      </c>
      <c r="E12" s="869">
        <v>88</v>
      </c>
      <c r="F12" s="869">
        <v>1270</v>
      </c>
      <c r="G12" s="1069">
        <v>3</v>
      </c>
      <c r="H12" s="869">
        <v>0</v>
      </c>
      <c r="I12" s="869">
        <v>3</v>
      </c>
      <c r="J12" s="1069">
        <v>834</v>
      </c>
      <c r="K12" s="869">
        <v>44</v>
      </c>
      <c r="L12" s="869">
        <v>790</v>
      </c>
      <c r="M12" s="1069">
        <v>705</v>
      </c>
      <c r="N12" s="869">
        <v>40</v>
      </c>
      <c r="O12" s="869">
        <v>665</v>
      </c>
      <c r="P12" s="1069">
        <v>521</v>
      </c>
      <c r="Q12" s="869">
        <v>44</v>
      </c>
      <c r="R12" s="869">
        <v>477</v>
      </c>
      <c r="S12" s="1069">
        <v>1332</v>
      </c>
      <c r="T12" s="869">
        <v>84</v>
      </c>
      <c r="U12" s="869">
        <v>1248</v>
      </c>
      <c r="V12" s="1069">
        <v>26</v>
      </c>
      <c r="W12" s="869">
        <v>4</v>
      </c>
      <c r="X12" s="1070">
        <v>22</v>
      </c>
      <c r="Y12" s="1635" t="s">
        <v>1126</v>
      </c>
      <c r="Z12" s="1636"/>
    </row>
    <row r="13" spans="1:26" s="807" customFormat="1" ht="20.149999999999999" customHeight="1" x14ac:dyDescent="0.15">
      <c r="A13" s="805"/>
      <c r="B13" s="805"/>
      <c r="C13" s="1071" t="s">
        <v>1125</v>
      </c>
      <c r="D13" s="869">
        <v>17</v>
      </c>
      <c r="E13" s="869">
        <v>12</v>
      </c>
      <c r="F13" s="869">
        <v>5</v>
      </c>
      <c r="G13" s="1069">
        <v>0</v>
      </c>
      <c r="H13" s="869">
        <v>0</v>
      </c>
      <c r="I13" s="869">
        <v>0</v>
      </c>
      <c r="J13" s="1069">
        <v>8</v>
      </c>
      <c r="K13" s="869">
        <v>4</v>
      </c>
      <c r="L13" s="869">
        <v>4</v>
      </c>
      <c r="M13" s="1069">
        <v>6</v>
      </c>
      <c r="N13" s="869">
        <v>3</v>
      </c>
      <c r="O13" s="869">
        <v>3</v>
      </c>
      <c r="P13" s="1069">
        <v>9</v>
      </c>
      <c r="Q13" s="869">
        <v>8</v>
      </c>
      <c r="R13" s="869">
        <v>1</v>
      </c>
      <c r="S13" s="1069">
        <v>12</v>
      </c>
      <c r="T13" s="869">
        <v>8</v>
      </c>
      <c r="U13" s="869">
        <v>4</v>
      </c>
      <c r="V13" s="1069">
        <v>5</v>
      </c>
      <c r="W13" s="869">
        <v>4</v>
      </c>
      <c r="X13" s="1070">
        <v>1</v>
      </c>
      <c r="Y13" s="1652" t="s">
        <v>1125</v>
      </c>
      <c r="Z13" s="1653"/>
    </row>
    <row r="14" spans="1:26" s="807" customFormat="1" ht="20.149999999999999" customHeight="1" x14ac:dyDescent="0.15">
      <c r="A14" s="805"/>
      <c r="B14" s="805"/>
      <c r="C14" s="851" t="s">
        <v>1093</v>
      </c>
      <c r="D14" s="869">
        <v>201</v>
      </c>
      <c r="E14" s="869">
        <v>70</v>
      </c>
      <c r="F14" s="869">
        <v>131</v>
      </c>
      <c r="G14" s="1069">
        <v>0</v>
      </c>
      <c r="H14" s="869">
        <v>0</v>
      </c>
      <c r="I14" s="869">
        <v>0</v>
      </c>
      <c r="J14" s="1069">
        <v>144</v>
      </c>
      <c r="K14" s="869">
        <v>66</v>
      </c>
      <c r="L14" s="869">
        <v>78</v>
      </c>
      <c r="M14" s="1069">
        <v>142</v>
      </c>
      <c r="N14" s="869">
        <v>64</v>
      </c>
      <c r="O14" s="869">
        <v>78</v>
      </c>
      <c r="P14" s="1069">
        <v>57</v>
      </c>
      <c r="Q14" s="869">
        <v>4</v>
      </c>
      <c r="R14" s="869">
        <v>53</v>
      </c>
      <c r="S14" s="1069">
        <v>201</v>
      </c>
      <c r="T14" s="869">
        <v>70</v>
      </c>
      <c r="U14" s="869">
        <v>131</v>
      </c>
      <c r="V14" s="1069">
        <v>0</v>
      </c>
      <c r="W14" s="869">
        <v>0</v>
      </c>
      <c r="X14" s="1070">
        <v>0</v>
      </c>
      <c r="Y14" s="1635" t="s">
        <v>1124</v>
      </c>
      <c r="Z14" s="1636"/>
    </row>
    <row r="15" spans="1:26" s="807" customFormat="1" ht="30" customHeight="1" x14ac:dyDescent="0.15">
      <c r="A15" s="1557" t="s">
        <v>1123</v>
      </c>
      <c r="B15" s="1557"/>
      <c r="C15" s="1558"/>
      <c r="D15" s="1072">
        <v>7067</v>
      </c>
      <c r="E15" s="1072">
        <v>2393</v>
      </c>
      <c r="F15" s="1072">
        <v>4674</v>
      </c>
      <c r="G15" s="1072">
        <v>11</v>
      </c>
      <c r="H15" s="1072">
        <v>3</v>
      </c>
      <c r="I15" s="1072">
        <v>8</v>
      </c>
      <c r="J15" s="1072">
        <v>4592</v>
      </c>
      <c r="K15" s="1072">
        <v>1421</v>
      </c>
      <c r="L15" s="1072">
        <v>3171</v>
      </c>
      <c r="M15" s="1072">
        <v>3912</v>
      </c>
      <c r="N15" s="1072">
        <v>1258</v>
      </c>
      <c r="O15" s="1072">
        <v>2654</v>
      </c>
      <c r="P15" s="1072">
        <v>2464</v>
      </c>
      <c r="Q15" s="1072">
        <v>969</v>
      </c>
      <c r="R15" s="1072">
        <v>1495</v>
      </c>
      <c r="S15" s="1072">
        <v>6912</v>
      </c>
      <c r="T15" s="1072">
        <v>2315</v>
      </c>
      <c r="U15" s="1072">
        <v>4597</v>
      </c>
      <c r="V15" s="1072">
        <v>155</v>
      </c>
      <c r="W15" s="1072">
        <v>78</v>
      </c>
      <c r="X15" s="1073">
        <v>77</v>
      </c>
      <c r="Y15" s="1639" t="s">
        <v>1123</v>
      </c>
      <c r="Z15" s="1557"/>
    </row>
    <row r="16" spans="1:26" s="807" customFormat="1" ht="30" customHeight="1" x14ac:dyDescent="0.15">
      <c r="A16" s="1557" t="s">
        <v>1049</v>
      </c>
      <c r="B16" s="1557"/>
      <c r="C16" s="1558"/>
      <c r="D16" s="1072">
        <v>2246</v>
      </c>
      <c r="E16" s="1072">
        <v>1372</v>
      </c>
      <c r="F16" s="1072">
        <v>874</v>
      </c>
      <c r="G16" s="1072">
        <v>3</v>
      </c>
      <c r="H16" s="1072">
        <v>1</v>
      </c>
      <c r="I16" s="1072">
        <v>2</v>
      </c>
      <c r="J16" s="1072">
        <v>1703</v>
      </c>
      <c r="K16" s="1072">
        <v>1055</v>
      </c>
      <c r="L16" s="1072">
        <v>648</v>
      </c>
      <c r="M16" s="1072">
        <v>1560</v>
      </c>
      <c r="N16" s="1072">
        <v>955</v>
      </c>
      <c r="O16" s="1072">
        <v>605</v>
      </c>
      <c r="P16" s="1072">
        <v>540</v>
      </c>
      <c r="Q16" s="1072">
        <v>316</v>
      </c>
      <c r="R16" s="1072">
        <v>224</v>
      </c>
      <c r="S16" s="1072">
        <v>2229</v>
      </c>
      <c r="T16" s="1072">
        <v>1360</v>
      </c>
      <c r="U16" s="1072">
        <v>869</v>
      </c>
      <c r="V16" s="1072">
        <v>17</v>
      </c>
      <c r="W16" s="1072">
        <v>12</v>
      </c>
      <c r="X16" s="1073">
        <v>5</v>
      </c>
      <c r="Y16" s="1639" t="s">
        <v>1049</v>
      </c>
      <c r="Z16" s="1557"/>
    </row>
    <row r="17" spans="1:29" s="807" customFormat="1" ht="20.149999999999999" customHeight="1" x14ac:dyDescent="0.15">
      <c r="A17" s="805"/>
      <c r="B17" s="805"/>
      <c r="C17" s="853" t="s">
        <v>1048</v>
      </c>
      <c r="D17" s="869">
        <v>581</v>
      </c>
      <c r="E17" s="869">
        <v>221</v>
      </c>
      <c r="F17" s="869">
        <v>360</v>
      </c>
      <c r="G17" s="869">
        <v>2</v>
      </c>
      <c r="H17" s="869">
        <v>1</v>
      </c>
      <c r="I17" s="869">
        <v>1</v>
      </c>
      <c r="J17" s="869">
        <v>440</v>
      </c>
      <c r="K17" s="869">
        <v>180</v>
      </c>
      <c r="L17" s="869">
        <v>260</v>
      </c>
      <c r="M17" s="869">
        <v>402</v>
      </c>
      <c r="N17" s="869">
        <v>153</v>
      </c>
      <c r="O17" s="869">
        <v>249</v>
      </c>
      <c r="P17" s="869">
        <v>139</v>
      </c>
      <c r="Q17" s="869">
        <v>40</v>
      </c>
      <c r="R17" s="869">
        <v>99</v>
      </c>
      <c r="S17" s="869">
        <v>580</v>
      </c>
      <c r="T17" s="869">
        <v>220</v>
      </c>
      <c r="U17" s="869">
        <v>360</v>
      </c>
      <c r="V17" s="869">
        <v>1</v>
      </c>
      <c r="W17" s="869">
        <v>1</v>
      </c>
      <c r="X17" s="1070">
        <v>0</v>
      </c>
      <c r="Y17" s="1635" t="s">
        <v>1048</v>
      </c>
      <c r="Z17" s="1636"/>
    </row>
    <row r="18" spans="1:29" s="807" customFormat="1" ht="20.149999999999999" customHeight="1" x14ac:dyDescent="0.15">
      <c r="A18" s="805"/>
      <c r="B18" s="805"/>
      <c r="C18" s="853" t="s">
        <v>1047</v>
      </c>
      <c r="D18" s="869">
        <v>1665</v>
      </c>
      <c r="E18" s="869">
        <v>1151</v>
      </c>
      <c r="F18" s="869">
        <v>514</v>
      </c>
      <c r="G18" s="869">
        <v>1</v>
      </c>
      <c r="H18" s="869">
        <v>0</v>
      </c>
      <c r="I18" s="869">
        <v>1</v>
      </c>
      <c r="J18" s="869">
        <v>1263</v>
      </c>
      <c r="K18" s="869">
        <v>875</v>
      </c>
      <c r="L18" s="869">
        <v>388</v>
      </c>
      <c r="M18" s="869">
        <v>1158</v>
      </c>
      <c r="N18" s="869">
        <v>802</v>
      </c>
      <c r="O18" s="869">
        <v>356</v>
      </c>
      <c r="P18" s="869">
        <v>401</v>
      </c>
      <c r="Q18" s="869">
        <v>276</v>
      </c>
      <c r="R18" s="869">
        <v>125</v>
      </c>
      <c r="S18" s="869">
        <v>1649</v>
      </c>
      <c r="T18" s="869">
        <v>1140</v>
      </c>
      <c r="U18" s="869">
        <v>509</v>
      </c>
      <c r="V18" s="869">
        <v>16</v>
      </c>
      <c r="W18" s="869">
        <v>11</v>
      </c>
      <c r="X18" s="1070">
        <v>5</v>
      </c>
      <c r="Y18" s="1635" t="s">
        <v>1047</v>
      </c>
      <c r="Z18" s="1636"/>
    </row>
    <row r="19" spans="1:29" s="807" customFormat="1" ht="30" customHeight="1" x14ac:dyDescent="0.15">
      <c r="A19" s="1557" t="s">
        <v>1046</v>
      </c>
      <c r="B19" s="1557"/>
      <c r="C19" s="1558"/>
      <c r="D19" s="1072">
        <v>47</v>
      </c>
      <c r="E19" s="1072">
        <v>37</v>
      </c>
      <c r="F19" s="1072">
        <v>10</v>
      </c>
      <c r="G19" s="1072">
        <v>0</v>
      </c>
      <c r="H19" s="1072">
        <v>0</v>
      </c>
      <c r="I19" s="1072">
        <v>0</v>
      </c>
      <c r="J19" s="1072">
        <v>35</v>
      </c>
      <c r="K19" s="1072">
        <v>26</v>
      </c>
      <c r="L19" s="1072">
        <v>9</v>
      </c>
      <c r="M19" s="1072">
        <v>32</v>
      </c>
      <c r="N19" s="1072">
        <v>23</v>
      </c>
      <c r="O19" s="1072">
        <v>9</v>
      </c>
      <c r="P19" s="1072">
        <v>12</v>
      </c>
      <c r="Q19" s="1072">
        <v>11</v>
      </c>
      <c r="R19" s="1072">
        <v>1</v>
      </c>
      <c r="S19" s="1072">
        <v>34</v>
      </c>
      <c r="T19" s="1072">
        <v>24</v>
      </c>
      <c r="U19" s="1072">
        <v>10</v>
      </c>
      <c r="V19" s="1072">
        <v>13</v>
      </c>
      <c r="W19" s="1072">
        <v>13</v>
      </c>
      <c r="X19" s="1073">
        <v>0</v>
      </c>
      <c r="Y19" s="1639" t="s">
        <v>1046</v>
      </c>
      <c r="Z19" s="1557"/>
    </row>
    <row r="20" spans="1:29" s="807" customFormat="1" ht="30" customHeight="1" x14ac:dyDescent="0.15">
      <c r="A20" s="1637" t="s">
        <v>1122</v>
      </c>
      <c r="B20" s="1637"/>
      <c r="C20" s="1638"/>
      <c r="D20" s="1072">
        <v>9034</v>
      </c>
      <c r="E20" s="1072">
        <v>5608</v>
      </c>
      <c r="F20" s="1072">
        <v>3426</v>
      </c>
      <c r="G20" s="1072">
        <v>0</v>
      </c>
      <c r="H20" s="1072">
        <v>0</v>
      </c>
      <c r="I20" s="1072">
        <v>0</v>
      </c>
      <c r="J20" s="1072">
        <v>7010</v>
      </c>
      <c r="K20" s="1072">
        <v>4345</v>
      </c>
      <c r="L20" s="1072">
        <v>2665</v>
      </c>
      <c r="M20" s="1072">
        <v>6279</v>
      </c>
      <c r="N20" s="1072">
        <v>4007</v>
      </c>
      <c r="O20" s="1072">
        <v>2272</v>
      </c>
      <c r="P20" s="1072">
        <v>2024</v>
      </c>
      <c r="Q20" s="1072">
        <v>1263</v>
      </c>
      <c r="R20" s="1072">
        <v>761</v>
      </c>
      <c r="S20" s="1072">
        <v>8507</v>
      </c>
      <c r="T20" s="1072">
        <v>5253</v>
      </c>
      <c r="U20" s="1072">
        <v>3254</v>
      </c>
      <c r="V20" s="1072">
        <v>527</v>
      </c>
      <c r="W20" s="1072">
        <v>355</v>
      </c>
      <c r="X20" s="1073">
        <v>172</v>
      </c>
      <c r="Y20" s="1640" t="s">
        <v>1122</v>
      </c>
      <c r="Z20" s="1542"/>
    </row>
    <row r="21" spans="1:29" s="807" customFormat="1" ht="19.5" customHeight="1" x14ac:dyDescent="0.15">
      <c r="A21" s="1540" t="s">
        <v>1044</v>
      </c>
      <c r="B21" s="1540"/>
      <c r="C21" s="1541"/>
      <c r="D21" s="888">
        <v>122</v>
      </c>
      <c r="E21" s="888">
        <v>85</v>
      </c>
      <c r="F21" s="888">
        <v>37</v>
      </c>
      <c r="G21" s="888">
        <v>0</v>
      </c>
      <c r="H21" s="888">
        <v>0</v>
      </c>
      <c r="I21" s="888">
        <v>0</v>
      </c>
      <c r="J21" s="888">
        <v>50</v>
      </c>
      <c r="K21" s="888">
        <v>39</v>
      </c>
      <c r="L21" s="888">
        <v>11</v>
      </c>
      <c r="M21" s="888">
        <v>42</v>
      </c>
      <c r="N21" s="888">
        <v>35</v>
      </c>
      <c r="O21" s="888">
        <v>7</v>
      </c>
      <c r="P21" s="888">
        <v>72</v>
      </c>
      <c r="Q21" s="888">
        <v>46</v>
      </c>
      <c r="R21" s="888">
        <v>26</v>
      </c>
      <c r="S21" s="888">
        <v>111</v>
      </c>
      <c r="T21" s="888">
        <v>76</v>
      </c>
      <c r="U21" s="888">
        <v>35</v>
      </c>
      <c r="V21" s="888">
        <v>11</v>
      </c>
      <c r="W21" s="888">
        <v>9</v>
      </c>
      <c r="X21" s="1074">
        <v>2</v>
      </c>
      <c r="Y21" s="1646" t="s">
        <v>1121</v>
      </c>
      <c r="Z21" s="1647"/>
    </row>
    <row r="22" spans="1:29" s="807" customFormat="1" ht="19.5" customHeight="1" x14ac:dyDescent="0.15">
      <c r="A22" s="1096"/>
      <c r="B22" s="1096"/>
      <c r="C22" s="1097" t="s">
        <v>1120</v>
      </c>
      <c r="D22" s="888">
        <v>8788</v>
      </c>
      <c r="E22" s="888">
        <f>E23+E24</f>
        <v>5478</v>
      </c>
      <c r="F22" s="888">
        <f t="shared" ref="F22:W22" si="0">F23+F24</f>
        <v>3310</v>
      </c>
      <c r="G22" s="888">
        <f t="shared" si="0"/>
        <v>0</v>
      </c>
      <c r="H22" s="888">
        <f t="shared" si="0"/>
        <v>0</v>
      </c>
      <c r="I22" s="888">
        <f t="shared" si="0"/>
        <v>0</v>
      </c>
      <c r="J22" s="888">
        <f t="shared" si="0"/>
        <v>6851</v>
      </c>
      <c r="K22" s="888">
        <f t="shared" si="0"/>
        <v>4268</v>
      </c>
      <c r="L22" s="888">
        <f t="shared" si="0"/>
        <v>2583</v>
      </c>
      <c r="M22" s="888">
        <f t="shared" si="0"/>
        <v>6158</v>
      </c>
      <c r="N22" s="888">
        <f t="shared" si="0"/>
        <v>3942</v>
      </c>
      <c r="O22" s="888">
        <f t="shared" si="0"/>
        <v>2216</v>
      </c>
      <c r="P22" s="888">
        <f t="shared" si="0"/>
        <v>1937</v>
      </c>
      <c r="Q22" s="888">
        <f t="shared" si="0"/>
        <v>1210</v>
      </c>
      <c r="R22" s="888">
        <f t="shared" si="0"/>
        <v>727</v>
      </c>
      <c r="S22" s="888">
        <f t="shared" si="0"/>
        <v>8333</v>
      </c>
      <c r="T22" s="888">
        <f t="shared" si="0"/>
        <v>5158</v>
      </c>
      <c r="U22" s="888">
        <f t="shared" si="0"/>
        <v>3175</v>
      </c>
      <c r="V22" s="888">
        <f t="shared" si="0"/>
        <v>455</v>
      </c>
      <c r="W22" s="888">
        <f t="shared" si="0"/>
        <v>320</v>
      </c>
      <c r="X22" s="888">
        <v>135</v>
      </c>
      <c r="Y22" s="1644" t="s">
        <v>1119</v>
      </c>
      <c r="Z22" s="1645"/>
    </row>
    <row r="23" spans="1:29" s="807" customFormat="1" ht="19.5" customHeight="1" x14ac:dyDescent="0.15">
      <c r="A23" s="1554" t="s">
        <v>1042</v>
      </c>
      <c r="B23" s="1554"/>
      <c r="C23" s="1547"/>
      <c r="D23" s="888">
        <v>8744</v>
      </c>
      <c r="E23" s="888">
        <v>5458</v>
      </c>
      <c r="F23" s="888">
        <v>3286</v>
      </c>
      <c r="G23" s="888">
        <v>0</v>
      </c>
      <c r="H23" s="888">
        <v>0</v>
      </c>
      <c r="I23" s="888">
        <v>0</v>
      </c>
      <c r="J23" s="888">
        <v>6833</v>
      </c>
      <c r="K23" s="888">
        <v>4256</v>
      </c>
      <c r="L23" s="888">
        <v>2577</v>
      </c>
      <c r="M23" s="888">
        <v>6140</v>
      </c>
      <c r="N23" s="888">
        <v>3930</v>
      </c>
      <c r="O23" s="888">
        <v>2210</v>
      </c>
      <c r="P23" s="888">
        <v>1911</v>
      </c>
      <c r="Q23" s="888">
        <v>1202</v>
      </c>
      <c r="R23" s="888">
        <v>709</v>
      </c>
      <c r="S23" s="888">
        <v>8300</v>
      </c>
      <c r="T23" s="888">
        <v>5145</v>
      </c>
      <c r="U23" s="888">
        <v>3155</v>
      </c>
      <c r="V23" s="888">
        <v>444</v>
      </c>
      <c r="W23" s="888">
        <v>313</v>
      </c>
      <c r="X23" s="1074">
        <v>131</v>
      </c>
      <c r="Y23" s="1648" t="s">
        <v>1118</v>
      </c>
      <c r="Z23" s="1649"/>
    </row>
    <row r="24" spans="1:29" s="807" customFormat="1" ht="30" customHeight="1" x14ac:dyDescent="0.15">
      <c r="A24" s="1546" t="s">
        <v>1117</v>
      </c>
      <c r="B24" s="1546"/>
      <c r="C24" s="1641"/>
      <c r="D24" s="888">
        <v>44</v>
      </c>
      <c r="E24" s="888">
        <v>20</v>
      </c>
      <c r="F24" s="888">
        <v>24</v>
      </c>
      <c r="G24" s="888">
        <v>0</v>
      </c>
      <c r="H24" s="888">
        <v>0</v>
      </c>
      <c r="I24" s="888">
        <v>0</v>
      </c>
      <c r="J24" s="888">
        <v>18</v>
      </c>
      <c r="K24" s="888">
        <v>12</v>
      </c>
      <c r="L24" s="888">
        <v>6</v>
      </c>
      <c r="M24" s="888">
        <v>18</v>
      </c>
      <c r="N24" s="888">
        <v>12</v>
      </c>
      <c r="O24" s="888">
        <v>6</v>
      </c>
      <c r="P24" s="888">
        <v>26</v>
      </c>
      <c r="Q24" s="888">
        <v>8</v>
      </c>
      <c r="R24" s="888">
        <v>18</v>
      </c>
      <c r="S24" s="888">
        <v>33</v>
      </c>
      <c r="T24" s="888">
        <v>13</v>
      </c>
      <c r="U24" s="888">
        <v>20</v>
      </c>
      <c r="V24" s="888">
        <v>11</v>
      </c>
      <c r="W24" s="888">
        <v>7</v>
      </c>
      <c r="X24" s="1074">
        <v>4</v>
      </c>
      <c r="Y24" s="1642" t="s">
        <v>1116</v>
      </c>
      <c r="Z24" s="1643"/>
      <c r="AA24" s="1075"/>
      <c r="AB24" s="1075"/>
      <c r="AC24" s="874"/>
    </row>
    <row r="25" spans="1:29" s="807" customFormat="1" ht="30" customHeight="1" x14ac:dyDescent="0.15">
      <c r="A25" s="1540" t="s">
        <v>1040</v>
      </c>
      <c r="B25" s="1540"/>
      <c r="C25" s="1541"/>
      <c r="D25" s="888">
        <v>124</v>
      </c>
      <c r="E25" s="888">
        <v>45</v>
      </c>
      <c r="F25" s="888">
        <v>79</v>
      </c>
      <c r="G25" s="888">
        <v>0</v>
      </c>
      <c r="H25" s="888">
        <v>0</v>
      </c>
      <c r="I25" s="888">
        <v>0</v>
      </c>
      <c r="J25" s="888">
        <v>109</v>
      </c>
      <c r="K25" s="888">
        <v>38</v>
      </c>
      <c r="L25" s="888">
        <v>71</v>
      </c>
      <c r="M25" s="888">
        <v>79</v>
      </c>
      <c r="N25" s="888">
        <v>30</v>
      </c>
      <c r="O25" s="888">
        <v>49</v>
      </c>
      <c r="P25" s="888">
        <v>15</v>
      </c>
      <c r="Q25" s="888">
        <v>7</v>
      </c>
      <c r="R25" s="888">
        <v>8</v>
      </c>
      <c r="S25" s="888">
        <v>63</v>
      </c>
      <c r="T25" s="888">
        <v>19</v>
      </c>
      <c r="U25" s="888">
        <v>44</v>
      </c>
      <c r="V25" s="888">
        <v>61</v>
      </c>
      <c r="W25" s="888">
        <v>26</v>
      </c>
      <c r="X25" s="1074">
        <v>35</v>
      </c>
      <c r="Y25" s="1644" t="s">
        <v>1115</v>
      </c>
      <c r="Z25" s="1645"/>
    </row>
    <row r="26" spans="1:29" s="807" customFormat="1" ht="30" customHeight="1" x14ac:dyDescent="0.15">
      <c r="A26" s="1542" t="s">
        <v>1039</v>
      </c>
      <c r="B26" s="1542"/>
      <c r="C26" s="1543"/>
      <c r="D26" s="1072">
        <v>2100</v>
      </c>
      <c r="E26" s="1072">
        <v>1196</v>
      </c>
      <c r="F26" s="1072">
        <v>904</v>
      </c>
      <c r="G26" s="1072">
        <v>24</v>
      </c>
      <c r="H26" s="1072">
        <v>12</v>
      </c>
      <c r="I26" s="1072">
        <v>12</v>
      </c>
      <c r="J26" s="1072">
        <v>1085</v>
      </c>
      <c r="K26" s="1072">
        <v>638</v>
      </c>
      <c r="L26" s="1072">
        <v>447</v>
      </c>
      <c r="M26" s="1072">
        <v>859</v>
      </c>
      <c r="N26" s="1072">
        <v>531</v>
      </c>
      <c r="O26" s="1072">
        <v>328</v>
      </c>
      <c r="P26" s="1072">
        <v>991</v>
      </c>
      <c r="Q26" s="1072">
        <v>546</v>
      </c>
      <c r="R26" s="1072">
        <v>445</v>
      </c>
      <c r="S26" s="1072">
        <v>1989</v>
      </c>
      <c r="T26" s="1072">
        <v>1141</v>
      </c>
      <c r="U26" s="1072">
        <v>848</v>
      </c>
      <c r="V26" s="1072">
        <v>111</v>
      </c>
      <c r="W26" s="1072">
        <v>55</v>
      </c>
      <c r="X26" s="1073">
        <v>56</v>
      </c>
      <c r="Y26" s="1640" t="s">
        <v>1039</v>
      </c>
      <c r="Z26" s="1542"/>
    </row>
    <row r="27" spans="1:29" s="807" customFormat="1" ht="30" customHeight="1" thickBot="1" x14ac:dyDescent="0.2">
      <c r="A27" s="1548" t="s">
        <v>1038</v>
      </c>
      <c r="B27" s="1548"/>
      <c r="C27" s="1549"/>
      <c r="D27" s="1076">
        <v>5</v>
      </c>
      <c r="E27" s="1076">
        <v>2</v>
      </c>
      <c r="F27" s="1076">
        <v>3</v>
      </c>
      <c r="G27" s="1076">
        <v>0</v>
      </c>
      <c r="H27" s="1076">
        <v>0</v>
      </c>
      <c r="I27" s="1076">
        <v>0</v>
      </c>
      <c r="J27" s="1076">
        <v>5</v>
      </c>
      <c r="K27" s="1076">
        <v>2</v>
      </c>
      <c r="L27" s="1076">
        <v>3</v>
      </c>
      <c r="M27" s="1076">
        <v>5</v>
      </c>
      <c r="N27" s="1076">
        <v>2</v>
      </c>
      <c r="O27" s="1076">
        <v>3</v>
      </c>
      <c r="P27" s="1076">
        <v>0</v>
      </c>
      <c r="Q27" s="1076">
        <v>0</v>
      </c>
      <c r="R27" s="1076">
        <v>0</v>
      </c>
      <c r="S27" s="1076">
        <v>5</v>
      </c>
      <c r="T27" s="1076">
        <v>2</v>
      </c>
      <c r="U27" s="1076">
        <v>3</v>
      </c>
      <c r="V27" s="1076">
        <v>0</v>
      </c>
      <c r="W27" s="1076">
        <v>0</v>
      </c>
      <c r="X27" s="1077">
        <v>0</v>
      </c>
      <c r="Y27" s="1617" t="s">
        <v>1038</v>
      </c>
      <c r="Z27" s="1548"/>
    </row>
    <row r="28" spans="1:29" s="807" customFormat="1" ht="30" customHeight="1" thickTop="1" x14ac:dyDescent="0.15">
      <c r="A28" s="1622" t="s">
        <v>1067</v>
      </c>
      <c r="B28" s="1625" t="s">
        <v>1114</v>
      </c>
      <c r="C28" s="1626"/>
      <c r="D28" s="1078">
        <v>2</v>
      </c>
      <c r="E28" s="1078">
        <v>2</v>
      </c>
      <c r="F28" s="1078">
        <v>0</v>
      </c>
      <c r="G28" s="1078">
        <v>0</v>
      </c>
      <c r="H28" s="1078">
        <v>0</v>
      </c>
      <c r="I28" s="1078">
        <v>0</v>
      </c>
      <c r="J28" s="1078">
        <v>2</v>
      </c>
      <c r="K28" s="1078">
        <v>2</v>
      </c>
      <c r="L28" s="1078">
        <v>0</v>
      </c>
      <c r="M28" s="1078">
        <v>0</v>
      </c>
      <c r="N28" s="1078">
        <v>0</v>
      </c>
      <c r="O28" s="1078">
        <v>0</v>
      </c>
      <c r="P28" s="1078">
        <v>0</v>
      </c>
      <c r="Q28" s="1078">
        <v>0</v>
      </c>
      <c r="R28" s="1078">
        <v>0</v>
      </c>
      <c r="S28" s="1078">
        <v>2</v>
      </c>
      <c r="T28" s="1078">
        <v>2</v>
      </c>
      <c r="U28" s="1078">
        <v>0</v>
      </c>
      <c r="V28" s="1078">
        <v>0</v>
      </c>
      <c r="W28" s="1078">
        <v>0</v>
      </c>
      <c r="X28" s="1073">
        <v>0</v>
      </c>
      <c r="Y28" s="1627" t="s">
        <v>1067</v>
      </c>
      <c r="Z28" s="1079" t="s">
        <v>1114</v>
      </c>
    </row>
    <row r="29" spans="1:29" s="807" customFormat="1" ht="24" customHeight="1" x14ac:dyDescent="0.15">
      <c r="A29" s="1623"/>
      <c r="B29" s="1080"/>
      <c r="C29" s="1081" t="s">
        <v>1113</v>
      </c>
      <c r="D29" s="869">
        <v>2</v>
      </c>
      <c r="E29" s="869">
        <v>2</v>
      </c>
      <c r="F29" s="869">
        <v>0</v>
      </c>
      <c r="G29" s="869">
        <v>0</v>
      </c>
      <c r="H29" s="869">
        <v>0</v>
      </c>
      <c r="I29" s="869">
        <v>0</v>
      </c>
      <c r="J29" s="869">
        <v>2</v>
      </c>
      <c r="K29" s="869">
        <v>2</v>
      </c>
      <c r="L29" s="869">
        <v>0</v>
      </c>
      <c r="M29" s="869">
        <v>0</v>
      </c>
      <c r="N29" s="869">
        <v>0</v>
      </c>
      <c r="O29" s="869">
        <v>0</v>
      </c>
      <c r="P29" s="869">
        <v>0</v>
      </c>
      <c r="Q29" s="869">
        <v>0</v>
      </c>
      <c r="R29" s="869">
        <v>0</v>
      </c>
      <c r="S29" s="869">
        <v>2</v>
      </c>
      <c r="T29" s="869">
        <v>2</v>
      </c>
      <c r="U29" s="869">
        <v>0</v>
      </c>
      <c r="V29" s="869">
        <v>0</v>
      </c>
      <c r="W29" s="869">
        <v>0</v>
      </c>
      <c r="X29" s="1070">
        <v>0</v>
      </c>
      <c r="Y29" s="1628"/>
      <c r="Z29" s="1080" t="s">
        <v>1112</v>
      </c>
    </row>
    <row r="30" spans="1:29" s="807" customFormat="1" ht="41.4" customHeight="1" x14ac:dyDescent="0.15">
      <c r="A30" s="1623"/>
      <c r="B30" s="1080"/>
      <c r="C30" s="1082" t="s">
        <v>1111</v>
      </c>
      <c r="D30" s="1083">
        <v>0</v>
      </c>
      <c r="E30" s="805">
        <v>0</v>
      </c>
      <c r="F30" s="805">
        <v>0</v>
      </c>
      <c r="G30" s="805">
        <v>0</v>
      </c>
      <c r="H30" s="805">
        <v>0</v>
      </c>
      <c r="I30" s="805">
        <v>0</v>
      </c>
      <c r="J30" s="805">
        <v>0</v>
      </c>
      <c r="K30" s="805">
        <v>0</v>
      </c>
      <c r="L30" s="805">
        <v>0</v>
      </c>
      <c r="M30" s="805">
        <v>0</v>
      </c>
      <c r="N30" s="805">
        <v>0</v>
      </c>
      <c r="O30" s="805">
        <v>0</v>
      </c>
      <c r="P30" s="805">
        <v>0</v>
      </c>
      <c r="Q30" s="805">
        <v>0</v>
      </c>
      <c r="R30" s="805">
        <v>0</v>
      </c>
      <c r="S30" s="805">
        <v>0</v>
      </c>
      <c r="T30" s="805">
        <v>0</v>
      </c>
      <c r="U30" s="805">
        <v>0</v>
      </c>
      <c r="V30" s="805">
        <v>0</v>
      </c>
      <c r="W30" s="805">
        <v>0</v>
      </c>
      <c r="X30" s="1070">
        <v>0</v>
      </c>
      <c r="Y30" s="1628"/>
      <c r="Z30" s="1075" t="s">
        <v>1110</v>
      </c>
      <c r="AA30" s="874"/>
    </row>
    <row r="31" spans="1:29" s="807" customFormat="1" ht="45" customHeight="1" thickBot="1" x14ac:dyDescent="0.2">
      <c r="A31" s="1624"/>
      <c r="B31" s="1630" t="s">
        <v>958</v>
      </c>
      <c r="C31" s="1631"/>
      <c r="D31" s="1084">
        <v>9</v>
      </c>
      <c r="E31" s="1084">
        <v>6</v>
      </c>
      <c r="F31" s="1084">
        <v>3</v>
      </c>
      <c r="G31" s="1084">
        <v>0</v>
      </c>
      <c r="H31" s="1084">
        <v>0</v>
      </c>
      <c r="I31" s="1084">
        <v>0</v>
      </c>
      <c r="J31" s="1084">
        <v>3</v>
      </c>
      <c r="K31" s="1084">
        <v>2</v>
      </c>
      <c r="L31" s="1084">
        <v>1</v>
      </c>
      <c r="M31" s="1084">
        <v>3</v>
      </c>
      <c r="N31" s="1084">
        <v>2</v>
      </c>
      <c r="O31" s="1084">
        <v>1</v>
      </c>
      <c r="P31" s="1084">
        <v>6</v>
      </c>
      <c r="Q31" s="1084">
        <v>4</v>
      </c>
      <c r="R31" s="1084">
        <v>2</v>
      </c>
      <c r="S31" s="1084">
        <v>8</v>
      </c>
      <c r="T31" s="1084">
        <v>5</v>
      </c>
      <c r="U31" s="1084">
        <v>3</v>
      </c>
      <c r="V31" s="1084">
        <v>1</v>
      </c>
      <c r="W31" s="1084">
        <v>1</v>
      </c>
      <c r="X31" s="1084">
        <v>0</v>
      </c>
      <c r="Y31" s="1629"/>
      <c r="Z31" s="1085" t="s">
        <v>958</v>
      </c>
      <c r="AA31" s="1086"/>
    </row>
    <row r="32" spans="1:29" s="807" customFormat="1" ht="20.149999999999999" customHeight="1" thickTop="1" x14ac:dyDescent="0.15">
      <c r="A32" s="1632" t="s">
        <v>1032</v>
      </c>
      <c r="B32" s="1632"/>
      <c r="C32" s="1633"/>
      <c r="D32" s="1087">
        <v>64.009059624973659</v>
      </c>
      <c r="E32" s="1087">
        <v>63.034463532773458</v>
      </c>
      <c r="F32" s="1087">
        <v>64.99876145652712</v>
      </c>
      <c r="G32" s="1087">
        <v>83.620689655172413</v>
      </c>
      <c r="H32" s="1087">
        <v>82.795698924731184</v>
      </c>
      <c r="I32" s="1087">
        <v>84.172661870503603</v>
      </c>
      <c r="J32" s="1087">
        <v>61.957238142943766</v>
      </c>
      <c r="K32" s="1087">
        <v>61.11457359509712</v>
      </c>
      <c r="L32" s="1087">
        <v>62.825935642769181</v>
      </c>
      <c r="M32" s="1087">
        <v>62.373557062953708</v>
      </c>
      <c r="N32" s="1087">
        <v>61.231262158141661</v>
      </c>
      <c r="O32" s="1087">
        <v>63.611007809594646</v>
      </c>
      <c r="P32" s="1087">
        <v>67.90826371521311</v>
      </c>
      <c r="Q32" s="1087">
        <v>66.791443850267385</v>
      </c>
      <c r="R32" s="1087">
        <v>69.014084507042256</v>
      </c>
      <c r="S32" s="1087">
        <v>64.849849045143543</v>
      </c>
      <c r="T32" s="1087">
        <v>64.084958019069305</v>
      </c>
      <c r="U32" s="1087">
        <v>65.621299651943019</v>
      </c>
      <c r="V32" s="1087">
        <v>15.934627170582226</v>
      </c>
      <c r="W32" s="1087">
        <v>12.903225806451612</v>
      </c>
      <c r="X32" s="1088">
        <v>20.512820512820515</v>
      </c>
      <c r="Y32" s="1634" t="s">
        <v>1032</v>
      </c>
      <c r="Z32" s="1632"/>
    </row>
    <row r="33" spans="1:26" s="807" customFormat="1" ht="20.149999999999999" customHeight="1" x14ac:dyDescent="0.15">
      <c r="A33" s="863"/>
      <c r="B33" s="863"/>
      <c r="C33" s="864"/>
      <c r="D33" s="1089">
        <v>63.979212023316244</v>
      </c>
      <c r="E33" s="1089">
        <v>62.992647315050355</v>
      </c>
      <c r="F33" s="1089">
        <v>64.981067978343177</v>
      </c>
      <c r="G33" s="1089">
        <v>83.620689655172413</v>
      </c>
      <c r="H33" s="1089">
        <v>82.795698924731184</v>
      </c>
      <c r="I33" s="1089">
        <v>84.172661870503603</v>
      </c>
      <c r="J33" s="1089">
        <v>61.936147214679288</v>
      </c>
      <c r="K33" s="1089">
        <v>61.09379869118105</v>
      </c>
      <c r="L33" s="1089">
        <v>62.804518927022542</v>
      </c>
      <c r="M33" s="1089">
        <v>62.355706295370709</v>
      </c>
      <c r="N33" s="1089">
        <v>61.214097722851591</v>
      </c>
      <c r="O33" s="1089">
        <v>63.592413536630723</v>
      </c>
      <c r="P33" s="1089">
        <v>67.8603735433406</v>
      </c>
      <c r="Q33" s="1089">
        <v>66.705882352941174</v>
      </c>
      <c r="R33" s="1089">
        <v>69.003494652123265</v>
      </c>
      <c r="S33" s="1089">
        <v>64.828411669078378</v>
      </c>
      <c r="T33" s="1089">
        <v>64.056496371139886</v>
      </c>
      <c r="U33" s="1089">
        <v>65.606946786752303</v>
      </c>
      <c r="V33" s="1089">
        <v>15.423901940755874</v>
      </c>
      <c r="W33" s="1089">
        <v>12.224108658743633</v>
      </c>
      <c r="X33" s="1090">
        <v>20.256410256410255</v>
      </c>
      <c r="Y33" s="1091"/>
      <c r="Z33" s="863"/>
    </row>
    <row r="34" spans="1:26" s="807" customFormat="1" ht="27.75" customHeight="1" thickBot="1" x14ac:dyDescent="0.2">
      <c r="A34" s="1618" t="s">
        <v>1109</v>
      </c>
      <c r="B34" s="1619"/>
      <c r="C34" s="1620"/>
      <c r="D34" s="1092">
        <v>15.585715288995013</v>
      </c>
      <c r="E34" s="1092">
        <v>19.343485381747222</v>
      </c>
      <c r="F34" s="1092">
        <v>11.769701687957818</v>
      </c>
      <c r="G34" s="1092">
        <v>0</v>
      </c>
      <c r="H34" s="1092">
        <v>0</v>
      </c>
      <c r="I34" s="1092">
        <v>0</v>
      </c>
      <c r="J34" s="1092">
        <v>18.159289235717488</v>
      </c>
      <c r="K34" s="1092">
        <v>22.327827983795576</v>
      </c>
      <c r="L34" s="1092">
        <v>13.861969267012904</v>
      </c>
      <c r="M34" s="1092">
        <v>18.401166250148755</v>
      </c>
      <c r="N34" s="1092">
        <v>22.697104931914406</v>
      </c>
      <c r="O34" s="1092">
        <v>13.747365811330111</v>
      </c>
      <c r="P34" s="1092">
        <v>10.583727983823763</v>
      </c>
      <c r="Q34" s="1092">
        <v>13.390374331550802</v>
      </c>
      <c r="R34" s="1092">
        <v>7.8047230752938681</v>
      </c>
      <c r="S34" s="1092">
        <v>15.043678653732783</v>
      </c>
      <c r="T34" s="1092">
        <v>18.599686921872777</v>
      </c>
      <c r="U34" s="1092">
        <v>11.457174638487208</v>
      </c>
      <c r="V34" s="1092">
        <v>46.578140960163431</v>
      </c>
      <c r="W34" s="1092">
        <v>54.838709677419352</v>
      </c>
      <c r="X34" s="1093">
        <v>34.102564102564102</v>
      </c>
      <c r="Y34" s="1621" t="s">
        <v>1109</v>
      </c>
      <c r="Z34" s="1619"/>
    </row>
    <row r="35" spans="1:26" s="807" customFormat="1" ht="5.5" customHeight="1" x14ac:dyDescent="0.15">
      <c r="A35" s="863"/>
      <c r="B35" s="863"/>
      <c r="C35" s="863"/>
      <c r="D35" s="874"/>
      <c r="E35" s="874"/>
      <c r="F35" s="874"/>
      <c r="G35" s="874"/>
      <c r="H35" s="874"/>
      <c r="I35" s="874"/>
      <c r="J35" s="874"/>
      <c r="K35" s="874"/>
    </row>
    <row r="36" spans="1:26" s="807" customFormat="1" ht="15" customHeight="1" x14ac:dyDescent="0.15">
      <c r="A36" s="869" t="s">
        <v>1030</v>
      </c>
      <c r="B36" s="869"/>
      <c r="C36" s="782" t="s">
        <v>1108</v>
      </c>
    </row>
    <row r="37" spans="1:26" s="807" customFormat="1" ht="15" customHeight="1" x14ac:dyDescent="0.15">
      <c r="A37" s="869"/>
      <c r="B37" s="869"/>
      <c r="C37" s="782" t="s">
        <v>1107</v>
      </c>
    </row>
    <row r="38" spans="1:26" s="807" customFormat="1" ht="15" customHeight="1" x14ac:dyDescent="0.15">
      <c r="A38" s="869"/>
      <c r="B38" s="869"/>
      <c r="C38" s="782" t="s">
        <v>1106</v>
      </c>
    </row>
    <row r="39" spans="1:26" s="807" customFormat="1" ht="15" customHeight="1" x14ac:dyDescent="0.15">
      <c r="A39" s="869"/>
      <c r="B39" s="869"/>
      <c r="C39" s="782" t="s">
        <v>1105</v>
      </c>
    </row>
    <row r="40" spans="1:26" s="807" customFormat="1" ht="15" customHeight="1" x14ac:dyDescent="0.2">
      <c r="A40" s="869"/>
      <c r="B40" s="869"/>
      <c r="C40" s="782" t="s">
        <v>1104</v>
      </c>
      <c r="D40" s="888"/>
      <c r="E40" s="1094"/>
      <c r="F40" s="1094"/>
      <c r="G40" s="1094"/>
      <c r="H40" s="1094"/>
      <c r="I40" s="1094"/>
      <c r="J40" s="1094"/>
      <c r="K40" s="1095"/>
      <c r="L40" s="888"/>
      <c r="M40" s="782"/>
    </row>
    <row r="41" spans="1:26" s="807" customFormat="1" ht="15" customHeight="1" x14ac:dyDescent="0.15">
      <c r="A41" s="869"/>
      <c r="B41" s="869"/>
      <c r="C41" s="782" t="s">
        <v>1103</v>
      </c>
      <c r="D41" s="888"/>
      <c r="E41" s="1094"/>
      <c r="F41" s="1096"/>
      <c r="G41" s="1096"/>
      <c r="H41" s="1094"/>
      <c r="I41" s="1094"/>
      <c r="J41" s="805"/>
      <c r="K41" s="874"/>
      <c r="L41" s="888"/>
      <c r="M41" s="782"/>
    </row>
    <row r="42" spans="1:26" s="807" customFormat="1" ht="15" customHeight="1" x14ac:dyDescent="0.15">
      <c r="A42" s="869"/>
      <c r="B42" s="869"/>
      <c r="C42" s="869"/>
    </row>
    <row r="43" spans="1:26" s="807" customFormat="1" ht="15" customHeight="1" x14ac:dyDescent="0.15">
      <c r="A43" s="869"/>
      <c r="B43" s="869"/>
      <c r="C43" s="869"/>
    </row>
    <row r="44" spans="1:26" s="807" customFormat="1" x14ac:dyDescent="0.15">
      <c r="A44" s="869"/>
      <c r="B44" s="869"/>
      <c r="C44" s="869"/>
    </row>
  </sheetData>
  <mergeCells count="44">
    <mergeCell ref="A6:C6"/>
    <mergeCell ref="D6:D7"/>
    <mergeCell ref="E6:E7"/>
    <mergeCell ref="F6:F7"/>
    <mergeCell ref="Y6:Z6"/>
    <mergeCell ref="A8:C8"/>
    <mergeCell ref="Y8:Z8"/>
    <mergeCell ref="A9:C9"/>
    <mergeCell ref="Y9:Z9"/>
    <mergeCell ref="A15:C15"/>
    <mergeCell ref="Y15:Z15"/>
    <mergeCell ref="Y11:Z11"/>
    <mergeCell ref="Y12:Z12"/>
    <mergeCell ref="Y13:Z13"/>
    <mergeCell ref="Y14:Z14"/>
    <mergeCell ref="A21:C21"/>
    <mergeCell ref="A24:C24"/>
    <mergeCell ref="A25:C25"/>
    <mergeCell ref="A26:C26"/>
    <mergeCell ref="Y26:Z26"/>
    <mergeCell ref="A23:C23"/>
    <mergeCell ref="Y24:Z24"/>
    <mergeCell ref="Y25:Z25"/>
    <mergeCell ref="Y21:Z21"/>
    <mergeCell ref="Y22:Z22"/>
    <mergeCell ref="Y23:Z23"/>
    <mergeCell ref="Y17:Z17"/>
    <mergeCell ref="A20:C20"/>
    <mergeCell ref="A16:C16"/>
    <mergeCell ref="Y16:Z16"/>
    <mergeCell ref="Y20:Z20"/>
    <mergeCell ref="A19:C19"/>
    <mergeCell ref="Y19:Z19"/>
    <mergeCell ref="Y18:Z18"/>
    <mergeCell ref="A27:C27"/>
    <mergeCell ref="Y27:Z27"/>
    <mergeCell ref="A34:C34"/>
    <mergeCell ref="Y34:Z34"/>
    <mergeCell ref="A28:A31"/>
    <mergeCell ref="B28:C28"/>
    <mergeCell ref="Y28:Y31"/>
    <mergeCell ref="B31:C31"/>
    <mergeCell ref="A32:C32"/>
    <mergeCell ref="Y32:Z32"/>
  </mergeCells>
  <phoneticPr fontId="2"/>
  <pageMargins left="0.78740157480314965" right="0.59055118110236227" top="0.39370078740157483" bottom="0.39370078740157483" header="0.51181102362204722" footer="0.39370078740157483"/>
  <pageSetup paperSize="9" scale="84" firstPageNumber="52" fitToWidth="2" orientation="portrait" useFirstPageNumber="1" r:id="rId1"/>
  <headerFooter scaleWithDoc="0" alignWithMargins="0">
    <oddFooter>&amp;C－&amp;P－</oddFooter>
    <evenFooter>&amp;C－53－</evenFooter>
  </headerFooter>
  <colBreaks count="1" manualBreakCount="1">
    <brk id="15" max="41"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B5C9-A82A-43EE-BA7C-716C36B7F50E}">
  <sheetPr codeName="Sheet28"/>
  <dimension ref="A1:AD51"/>
  <sheetViews>
    <sheetView showZeros="0" view="pageBreakPreview" zoomScale="115" zoomScaleNormal="100" zoomScaleSheetLayoutView="115" workbookViewId="0"/>
  </sheetViews>
  <sheetFormatPr defaultColWidth="9" defaultRowHeight="11.5" x14ac:dyDescent="0.15"/>
  <cols>
    <col min="1" max="1" width="5.6328125" style="770" customWidth="1"/>
    <col min="2" max="2" width="2.6328125" style="770" customWidth="1"/>
    <col min="3" max="3" width="21.6328125" style="770" customWidth="1"/>
    <col min="4" max="4" width="8" style="770" customWidth="1"/>
    <col min="5" max="6" width="7.08984375" style="770" customWidth="1"/>
    <col min="7" max="7" width="8" style="770" customWidth="1"/>
    <col min="8" max="9" width="7.08984375" style="770" customWidth="1"/>
    <col min="10" max="12" width="5.6328125" style="770" customWidth="1"/>
    <col min="13" max="13" width="2.6328125" style="811" customWidth="1"/>
    <col min="14" max="14" width="3.08984375" style="811" customWidth="1"/>
    <col min="15" max="15" width="26" style="811" customWidth="1"/>
    <col min="16" max="27" width="5.6328125" style="811" customWidth="1"/>
    <col min="28" max="16384" width="9" style="811"/>
  </cols>
  <sheetData>
    <row r="1" spans="1:27" x14ac:dyDescent="0.15">
      <c r="A1" s="1098" t="s">
        <v>1063</v>
      </c>
      <c r="M1" s="770"/>
      <c r="N1" s="770"/>
      <c r="O1" s="770"/>
      <c r="P1" s="770"/>
      <c r="Q1" s="770"/>
      <c r="R1" s="770"/>
      <c r="S1" s="770"/>
      <c r="T1" s="770"/>
      <c r="U1" s="770"/>
      <c r="V1" s="770"/>
      <c r="W1" s="770"/>
      <c r="X1" s="770"/>
      <c r="Y1" s="770"/>
      <c r="Z1" s="770"/>
      <c r="AA1" s="852" t="s">
        <v>1063</v>
      </c>
    </row>
    <row r="2" spans="1:27" x14ac:dyDescent="0.15">
      <c r="M2" s="770"/>
      <c r="N2" s="770"/>
      <c r="O2" s="770"/>
      <c r="P2" s="770"/>
      <c r="Q2" s="770"/>
      <c r="R2" s="770"/>
      <c r="S2" s="770"/>
      <c r="T2" s="770"/>
      <c r="U2" s="770"/>
      <c r="V2" s="770"/>
      <c r="W2" s="770"/>
      <c r="X2" s="770"/>
      <c r="Y2" s="770"/>
      <c r="Z2" s="770"/>
      <c r="AA2" s="770"/>
    </row>
    <row r="3" spans="1:27" ht="15" customHeight="1" thickBot="1" x14ac:dyDescent="0.2">
      <c r="A3" s="770" t="s">
        <v>1203</v>
      </c>
      <c r="M3" s="770"/>
      <c r="N3" s="770" t="s">
        <v>1202</v>
      </c>
      <c r="O3" s="770"/>
      <c r="P3" s="770"/>
      <c r="Q3" s="770"/>
      <c r="R3" s="770"/>
      <c r="S3" s="770"/>
      <c r="T3" s="770"/>
      <c r="U3" s="770"/>
      <c r="V3" s="770"/>
      <c r="W3" s="770"/>
      <c r="X3" s="770"/>
      <c r="Y3" s="770"/>
      <c r="Z3" s="770"/>
      <c r="AA3" s="770"/>
    </row>
    <row r="4" spans="1:27" ht="20.149999999999999" customHeight="1" x14ac:dyDescent="0.15">
      <c r="A4" s="1560" t="s">
        <v>1157</v>
      </c>
      <c r="B4" s="1607"/>
      <c r="C4" s="1561"/>
      <c r="D4" s="1050"/>
      <c r="E4" s="1050" t="s">
        <v>13</v>
      </c>
      <c r="F4" s="848"/>
      <c r="G4" s="1050"/>
      <c r="H4" s="1050" t="s">
        <v>1130</v>
      </c>
      <c r="I4" s="848"/>
      <c r="J4" s="1050"/>
      <c r="K4" s="1050" t="s">
        <v>1129</v>
      </c>
      <c r="L4" s="847"/>
      <c r="M4" s="770"/>
      <c r="N4" s="1560" t="s">
        <v>1157</v>
      </c>
      <c r="O4" s="1504"/>
      <c r="P4" s="1050"/>
      <c r="Q4" s="1050" t="s">
        <v>13</v>
      </c>
      <c r="R4" s="848"/>
      <c r="S4" s="1050"/>
      <c r="T4" s="1050" t="s">
        <v>1201</v>
      </c>
      <c r="U4" s="848"/>
      <c r="V4" s="1050"/>
      <c r="W4" s="1050" t="s">
        <v>1200</v>
      </c>
      <c r="X4" s="848"/>
      <c r="Y4" s="1050"/>
      <c r="Z4" s="1050" t="s">
        <v>1080</v>
      </c>
      <c r="AA4" s="847"/>
    </row>
    <row r="5" spans="1:27" ht="20.149999999999999" customHeight="1" x14ac:dyDescent="0.15">
      <c r="A5" s="1608"/>
      <c r="B5" s="1608"/>
      <c r="C5" s="1563"/>
      <c r="D5" s="849" t="s">
        <v>13</v>
      </c>
      <c r="E5" s="849" t="s">
        <v>1099</v>
      </c>
      <c r="F5" s="849" t="s">
        <v>17</v>
      </c>
      <c r="G5" s="849" t="s">
        <v>13</v>
      </c>
      <c r="H5" s="849" t="s">
        <v>1099</v>
      </c>
      <c r="I5" s="849" t="s">
        <v>17</v>
      </c>
      <c r="J5" s="849" t="s">
        <v>13</v>
      </c>
      <c r="K5" s="849" t="s">
        <v>1099</v>
      </c>
      <c r="L5" s="776" t="s">
        <v>17</v>
      </c>
      <c r="M5" s="770"/>
      <c r="N5" s="1562"/>
      <c r="O5" s="1506"/>
      <c r="P5" s="778" t="s">
        <v>13</v>
      </c>
      <c r="Q5" s="849" t="s">
        <v>1099</v>
      </c>
      <c r="R5" s="849" t="s">
        <v>17</v>
      </c>
      <c r="S5" s="849" t="s">
        <v>13</v>
      </c>
      <c r="T5" s="849" t="s">
        <v>1099</v>
      </c>
      <c r="U5" s="849" t="s">
        <v>17</v>
      </c>
      <c r="V5" s="849" t="s">
        <v>13</v>
      </c>
      <c r="W5" s="849" t="s">
        <v>1099</v>
      </c>
      <c r="X5" s="776" t="s">
        <v>17</v>
      </c>
      <c r="Y5" s="849" t="s">
        <v>13</v>
      </c>
      <c r="Z5" s="849" t="s">
        <v>1099</v>
      </c>
      <c r="AA5" s="776" t="s">
        <v>17</v>
      </c>
    </row>
    <row r="6" spans="1:27" s="890" customFormat="1" ht="30" customHeight="1" x14ac:dyDescent="0.15">
      <c r="A6" s="1665" t="s">
        <v>13</v>
      </c>
      <c r="B6" s="1666"/>
      <c r="C6" s="1667"/>
      <c r="D6" s="872">
        <v>8877</v>
      </c>
      <c r="E6" s="872">
        <v>5551</v>
      </c>
      <c r="F6" s="872">
        <v>3326</v>
      </c>
      <c r="G6" s="872">
        <v>8421</v>
      </c>
      <c r="H6" s="872">
        <v>5228</v>
      </c>
      <c r="I6" s="872">
        <v>3193</v>
      </c>
      <c r="J6" s="872">
        <v>456</v>
      </c>
      <c r="K6" s="872">
        <v>323</v>
      </c>
      <c r="L6" s="872">
        <v>133</v>
      </c>
      <c r="M6" s="789"/>
      <c r="N6" s="1665" t="s">
        <v>13</v>
      </c>
      <c r="O6" s="1691"/>
      <c r="P6" s="855">
        <v>1131</v>
      </c>
      <c r="Q6" s="855">
        <v>733</v>
      </c>
      <c r="R6" s="855">
        <v>398</v>
      </c>
      <c r="S6" s="855">
        <v>8</v>
      </c>
      <c r="T6" s="855">
        <v>6</v>
      </c>
      <c r="U6" s="855">
        <v>2</v>
      </c>
      <c r="V6" s="855">
        <v>22</v>
      </c>
      <c r="W6" s="855">
        <v>9</v>
      </c>
      <c r="X6" s="855">
        <v>13</v>
      </c>
      <c r="Y6" s="855">
        <v>1101</v>
      </c>
      <c r="Z6" s="855">
        <v>718</v>
      </c>
      <c r="AA6" s="855">
        <v>383</v>
      </c>
    </row>
    <row r="7" spans="1:27" ht="18" customHeight="1" x14ac:dyDescent="0.15">
      <c r="A7" s="1675" t="s">
        <v>1199</v>
      </c>
      <c r="B7" s="1099"/>
      <c r="C7" s="1100" t="s">
        <v>1198</v>
      </c>
      <c r="D7" s="793">
        <v>32</v>
      </c>
      <c r="E7" s="793">
        <v>22</v>
      </c>
      <c r="F7" s="793">
        <v>10</v>
      </c>
      <c r="G7" s="793">
        <v>32</v>
      </c>
      <c r="H7" s="793">
        <v>22</v>
      </c>
      <c r="I7" s="793">
        <v>10</v>
      </c>
      <c r="J7" s="793">
        <v>0</v>
      </c>
      <c r="K7" s="793">
        <v>0</v>
      </c>
      <c r="L7" s="770">
        <v>0</v>
      </c>
      <c r="M7" s="770"/>
      <c r="N7" s="1569" t="s">
        <v>1197</v>
      </c>
      <c r="O7" s="1572"/>
      <c r="P7" s="770">
        <v>16</v>
      </c>
      <c r="Q7" s="770">
        <v>8</v>
      </c>
      <c r="R7" s="770">
        <v>8</v>
      </c>
      <c r="S7" s="770">
        <v>2</v>
      </c>
      <c r="T7" s="770">
        <v>1</v>
      </c>
      <c r="U7" s="770">
        <v>1</v>
      </c>
      <c r="V7" s="770">
        <v>9</v>
      </c>
      <c r="W7" s="770">
        <v>3</v>
      </c>
      <c r="X7" s="770">
        <v>6</v>
      </c>
      <c r="Y7" s="770">
        <v>5</v>
      </c>
      <c r="Z7" s="770">
        <v>4</v>
      </c>
      <c r="AA7" s="770">
        <v>1</v>
      </c>
    </row>
    <row r="8" spans="1:27" ht="18" customHeight="1" x14ac:dyDescent="0.15">
      <c r="A8" s="1675"/>
      <c r="B8" s="1099"/>
      <c r="C8" s="1100" t="s">
        <v>1196</v>
      </c>
      <c r="D8" s="793">
        <v>5</v>
      </c>
      <c r="E8" s="793">
        <v>5</v>
      </c>
      <c r="F8" s="793">
        <v>0</v>
      </c>
      <c r="G8" s="793">
        <v>5</v>
      </c>
      <c r="H8" s="793">
        <v>5</v>
      </c>
      <c r="I8" s="793">
        <v>0</v>
      </c>
      <c r="J8" s="793">
        <v>0</v>
      </c>
      <c r="K8" s="793">
        <v>0</v>
      </c>
      <c r="L8" s="770">
        <v>0</v>
      </c>
      <c r="M8" s="770"/>
      <c r="N8" s="793"/>
      <c r="O8" s="1100" t="s">
        <v>1195</v>
      </c>
      <c r="P8" s="770">
        <v>9</v>
      </c>
      <c r="Q8" s="770">
        <v>4</v>
      </c>
      <c r="R8" s="770">
        <v>5</v>
      </c>
      <c r="S8" s="770">
        <v>2</v>
      </c>
      <c r="T8" s="770">
        <v>1</v>
      </c>
      <c r="U8" s="770">
        <v>1</v>
      </c>
      <c r="V8" s="770">
        <v>3</v>
      </c>
      <c r="W8" s="770">
        <v>0</v>
      </c>
      <c r="X8" s="770">
        <v>3</v>
      </c>
      <c r="Y8" s="770">
        <v>4</v>
      </c>
      <c r="Z8" s="770">
        <v>3</v>
      </c>
      <c r="AA8" s="770">
        <v>1</v>
      </c>
    </row>
    <row r="9" spans="1:27" ht="18" customHeight="1" x14ac:dyDescent="0.15">
      <c r="A9" s="1675" t="s">
        <v>1194</v>
      </c>
      <c r="B9" s="1099"/>
      <c r="C9" s="1101" t="s">
        <v>1193</v>
      </c>
      <c r="D9" s="793">
        <v>5</v>
      </c>
      <c r="E9" s="793">
        <v>5</v>
      </c>
      <c r="F9" s="793">
        <v>0</v>
      </c>
      <c r="G9" s="793">
        <v>1</v>
      </c>
      <c r="H9" s="793">
        <v>1</v>
      </c>
      <c r="I9" s="793">
        <v>0</v>
      </c>
      <c r="J9" s="793">
        <v>4</v>
      </c>
      <c r="K9" s="793">
        <v>4</v>
      </c>
      <c r="L9" s="770">
        <v>0</v>
      </c>
      <c r="M9" s="770"/>
      <c r="N9" s="793"/>
      <c r="O9" s="1100" t="s">
        <v>1192</v>
      </c>
      <c r="P9" s="770">
        <v>0</v>
      </c>
      <c r="Q9" s="770">
        <v>0</v>
      </c>
      <c r="R9" s="770">
        <v>0</v>
      </c>
      <c r="S9" s="770">
        <v>0</v>
      </c>
      <c r="T9" s="770">
        <v>0</v>
      </c>
      <c r="U9" s="770">
        <v>0</v>
      </c>
      <c r="V9" s="770">
        <v>0</v>
      </c>
      <c r="W9" s="770">
        <v>0</v>
      </c>
      <c r="X9" s="770">
        <v>0</v>
      </c>
      <c r="Y9" s="770">
        <v>0</v>
      </c>
      <c r="Z9" s="770">
        <v>0</v>
      </c>
      <c r="AA9" s="770">
        <v>0</v>
      </c>
    </row>
    <row r="10" spans="1:27" ht="18" customHeight="1" x14ac:dyDescent="0.15">
      <c r="A10" s="1675"/>
      <c r="B10" s="1099"/>
      <c r="C10" s="1100" t="s">
        <v>1191</v>
      </c>
      <c r="D10" s="793">
        <v>576</v>
      </c>
      <c r="E10" s="793">
        <v>496</v>
      </c>
      <c r="F10" s="793">
        <v>80</v>
      </c>
      <c r="G10" s="793">
        <v>557</v>
      </c>
      <c r="H10" s="793">
        <v>479</v>
      </c>
      <c r="I10" s="793">
        <v>78</v>
      </c>
      <c r="J10" s="793">
        <v>19</v>
      </c>
      <c r="K10" s="793">
        <v>17</v>
      </c>
      <c r="L10" s="770">
        <v>2</v>
      </c>
      <c r="M10" s="770"/>
      <c r="N10" s="793"/>
      <c r="O10" s="1127" t="s">
        <v>1190</v>
      </c>
      <c r="P10" s="770">
        <v>1</v>
      </c>
      <c r="Q10" s="770">
        <v>0</v>
      </c>
      <c r="R10" s="770">
        <v>1</v>
      </c>
      <c r="S10" s="770">
        <v>0</v>
      </c>
      <c r="T10" s="770">
        <v>0</v>
      </c>
      <c r="U10" s="770">
        <v>0</v>
      </c>
      <c r="V10" s="770">
        <v>1</v>
      </c>
      <c r="W10" s="770">
        <v>0</v>
      </c>
      <c r="X10" s="770">
        <v>1</v>
      </c>
      <c r="Y10" s="770">
        <v>0</v>
      </c>
      <c r="Z10" s="770">
        <v>0</v>
      </c>
      <c r="AA10" s="770">
        <v>0</v>
      </c>
    </row>
    <row r="11" spans="1:27" ht="18" customHeight="1" x14ac:dyDescent="0.15">
      <c r="A11" s="1675"/>
      <c r="B11" s="1099"/>
      <c r="C11" s="1100" t="s">
        <v>1189</v>
      </c>
      <c r="D11" s="793">
        <v>5100</v>
      </c>
      <c r="E11" s="793">
        <v>3564</v>
      </c>
      <c r="F11" s="793">
        <v>1536</v>
      </c>
      <c r="G11" s="793">
        <v>4862</v>
      </c>
      <c r="H11" s="793">
        <v>3381</v>
      </c>
      <c r="I11" s="793">
        <v>1481</v>
      </c>
      <c r="J11" s="793">
        <v>238</v>
      </c>
      <c r="K11" s="793">
        <v>183</v>
      </c>
      <c r="L11" s="770">
        <v>55</v>
      </c>
      <c r="M11" s="770"/>
      <c r="N11" s="793"/>
      <c r="O11" s="1127" t="s">
        <v>1188</v>
      </c>
      <c r="P11" s="770">
        <v>0</v>
      </c>
      <c r="Q11" s="770">
        <v>0</v>
      </c>
      <c r="R11" s="770">
        <v>0</v>
      </c>
      <c r="S11" s="770">
        <v>0</v>
      </c>
      <c r="T11" s="770">
        <v>0</v>
      </c>
      <c r="U11" s="770">
        <v>0</v>
      </c>
      <c r="V11" s="770">
        <v>0</v>
      </c>
      <c r="W11" s="770">
        <v>0</v>
      </c>
      <c r="X11" s="770">
        <v>0</v>
      </c>
      <c r="Y11" s="770">
        <v>0</v>
      </c>
      <c r="Z11" s="770">
        <v>0</v>
      </c>
      <c r="AA11" s="770">
        <v>0</v>
      </c>
    </row>
    <row r="12" spans="1:27" ht="18" customHeight="1" x14ac:dyDescent="0.15">
      <c r="A12" s="1675" t="s">
        <v>1187</v>
      </c>
      <c r="B12" s="1099"/>
      <c r="C12" s="1101" t="s">
        <v>1186</v>
      </c>
      <c r="D12" s="793">
        <v>106</v>
      </c>
      <c r="E12" s="793">
        <v>84</v>
      </c>
      <c r="F12" s="793">
        <v>22</v>
      </c>
      <c r="G12" s="793">
        <v>100</v>
      </c>
      <c r="H12" s="793">
        <v>79</v>
      </c>
      <c r="I12" s="793">
        <v>21</v>
      </c>
      <c r="J12" s="793">
        <v>6</v>
      </c>
      <c r="K12" s="793">
        <v>5</v>
      </c>
      <c r="L12" s="770">
        <v>1</v>
      </c>
      <c r="M12" s="770"/>
      <c r="N12" s="793"/>
      <c r="O12" s="1103" t="s">
        <v>1053</v>
      </c>
      <c r="P12" s="770">
        <v>6</v>
      </c>
      <c r="Q12" s="770">
        <v>4</v>
      </c>
      <c r="R12" s="770">
        <v>2</v>
      </c>
      <c r="S12" s="770">
        <v>0</v>
      </c>
      <c r="T12" s="770">
        <v>0</v>
      </c>
      <c r="U12" s="770">
        <v>0</v>
      </c>
      <c r="V12" s="770">
        <v>5</v>
      </c>
      <c r="W12" s="770">
        <v>3</v>
      </c>
      <c r="X12" s="770">
        <v>2</v>
      </c>
      <c r="Y12" s="770">
        <v>1</v>
      </c>
      <c r="Z12" s="770">
        <v>1</v>
      </c>
      <c r="AA12" s="770">
        <v>0</v>
      </c>
    </row>
    <row r="13" spans="1:27" ht="18" customHeight="1" x14ac:dyDescent="0.15">
      <c r="A13" s="1675"/>
      <c r="B13" s="1099"/>
      <c r="C13" s="1100" t="s">
        <v>1185</v>
      </c>
      <c r="D13" s="793">
        <v>70</v>
      </c>
      <c r="E13" s="793">
        <v>45</v>
      </c>
      <c r="F13" s="793">
        <v>25</v>
      </c>
      <c r="G13" s="793">
        <v>68</v>
      </c>
      <c r="H13" s="793">
        <v>43</v>
      </c>
      <c r="I13" s="793">
        <v>25</v>
      </c>
      <c r="J13" s="793">
        <v>2</v>
      </c>
      <c r="K13" s="793">
        <v>2</v>
      </c>
      <c r="L13" s="770">
        <v>0</v>
      </c>
      <c r="M13" s="770"/>
      <c r="N13" s="793"/>
      <c r="O13" s="1128" t="s">
        <v>1184</v>
      </c>
      <c r="P13" s="770"/>
      <c r="Q13" s="770"/>
      <c r="R13" s="770"/>
      <c r="S13" s="770"/>
      <c r="T13" s="770"/>
      <c r="U13" s="770"/>
      <c r="V13" s="770"/>
      <c r="W13" s="770"/>
      <c r="X13" s="770"/>
      <c r="Y13" s="770">
        <v>0</v>
      </c>
      <c r="Z13" s="770">
        <v>0</v>
      </c>
      <c r="AA13" s="770">
        <v>0</v>
      </c>
    </row>
    <row r="14" spans="1:27" ht="18" customHeight="1" x14ac:dyDescent="0.15">
      <c r="A14" s="1675"/>
      <c r="B14" s="1099"/>
      <c r="C14" s="1100" t="s">
        <v>1183</v>
      </c>
      <c r="D14" s="793">
        <v>432</v>
      </c>
      <c r="E14" s="793">
        <v>275</v>
      </c>
      <c r="F14" s="793">
        <v>157</v>
      </c>
      <c r="G14" s="793">
        <v>393</v>
      </c>
      <c r="H14" s="793">
        <v>248</v>
      </c>
      <c r="I14" s="793">
        <v>145</v>
      </c>
      <c r="J14" s="793">
        <v>39</v>
      </c>
      <c r="K14" s="793">
        <v>27</v>
      </c>
      <c r="L14" s="770">
        <v>12</v>
      </c>
      <c r="M14" s="770"/>
      <c r="N14" s="1569" t="s">
        <v>1073</v>
      </c>
      <c r="O14" s="1572"/>
      <c r="P14" s="770">
        <v>2</v>
      </c>
      <c r="Q14" s="770">
        <v>2</v>
      </c>
      <c r="R14" s="770">
        <v>0</v>
      </c>
      <c r="S14" s="770">
        <v>1</v>
      </c>
      <c r="T14" s="770">
        <v>1</v>
      </c>
      <c r="U14" s="770">
        <v>0</v>
      </c>
      <c r="V14" s="770">
        <v>1</v>
      </c>
      <c r="W14" s="770">
        <v>1</v>
      </c>
      <c r="X14" s="770">
        <v>0</v>
      </c>
      <c r="Y14" s="770">
        <v>0</v>
      </c>
      <c r="Z14" s="770">
        <v>0</v>
      </c>
      <c r="AA14" s="770">
        <v>0</v>
      </c>
    </row>
    <row r="15" spans="1:27" ht="18" customHeight="1" x14ac:dyDescent="0.15">
      <c r="A15" s="1675"/>
      <c r="B15" s="1099"/>
      <c r="C15" s="1100" t="s">
        <v>1182</v>
      </c>
      <c r="D15" s="793">
        <v>668</v>
      </c>
      <c r="E15" s="793">
        <v>251</v>
      </c>
      <c r="F15" s="793">
        <v>417</v>
      </c>
      <c r="G15" s="793">
        <v>626</v>
      </c>
      <c r="H15" s="793">
        <v>227</v>
      </c>
      <c r="I15" s="793">
        <v>399</v>
      </c>
      <c r="J15" s="793">
        <v>42</v>
      </c>
      <c r="K15" s="793">
        <v>24</v>
      </c>
      <c r="L15" s="770">
        <v>18</v>
      </c>
      <c r="M15" s="770"/>
      <c r="N15" s="793"/>
      <c r="O15" s="1127" t="s">
        <v>1181</v>
      </c>
      <c r="P15" s="770">
        <v>2</v>
      </c>
      <c r="Q15" s="770">
        <v>2</v>
      </c>
      <c r="R15" s="770">
        <v>0</v>
      </c>
      <c r="S15" s="770">
        <v>1</v>
      </c>
      <c r="T15" s="770">
        <v>1</v>
      </c>
      <c r="U15" s="770">
        <v>0</v>
      </c>
      <c r="V15" s="770">
        <v>1</v>
      </c>
      <c r="W15" s="770">
        <v>1</v>
      </c>
      <c r="X15" s="770">
        <v>0</v>
      </c>
      <c r="Y15" s="770">
        <v>0</v>
      </c>
      <c r="Z15" s="770">
        <v>0</v>
      </c>
      <c r="AA15" s="770">
        <v>0</v>
      </c>
    </row>
    <row r="16" spans="1:27" ht="18" customHeight="1" x14ac:dyDescent="0.15">
      <c r="A16" s="1675"/>
      <c r="B16" s="1099"/>
      <c r="C16" s="1100" t="s">
        <v>1180</v>
      </c>
      <c r="D16" s="793">
        <v>101</v>
      </c>
      <c r="E16" s="793">
        <v>13</v>
      </c>
      <c r="F16" s="793">
        <v>88</v>
      </c>
      <c r="G16" s="793">
        <v>101</v>
      </c>
      <c r="H16" s="793">
        <v>13</v>
      </c>
      <c r="I16" s="793">
        <v>88</v>
      </c>
      <c r="J16" s="793">
        <v>0</v>
      </c>
      <c r="K16" s="793">
        <v>0</v>
      </c>
      <c r="L16" s="770">
        <v>0</v>
      </c>
      <c r="M16" s="770"/>
      <c r="N16" s="793"/>
      <c r="O16" s="1074" t="s">
        <v>1179</v>
      </c>
      <c r="P16" s="770">
        <v>0</v>
      </c>
      <c r="Q16" s="770">
        <v>0</v>
      </c>
      <c r="R16" s="770">
        <v>0</v>
      </c>
      <c r="S16" s="770">
        <v>0</v>
      </c>
      <c r="T16" s="770">
        <v>0</v>
      </c>
      <c r="U16" s="770">
        <v>0</v>
      </c>
      <c r="V16" s="770">
        <v>0</v>
      </c>
      <c r="W16" s="770">
        <v>0</v>
      </c>
      <c r="X16" s="770">
        <v>0</v>
      </c>
      <c r="Y16" s="770">
        <v>0</v>
      </c>
      <c r="Z16" s="770">
        <v>0</v>
      </c>
      <c r="AA16" s="770">
        <v>0</v>
      </c>
    </row>
    <row r="17" spans="1:27" ht="18" customHeight="1" x14ac:dyDescent="0.15">
      <c r="A17" s="1675"/>
      <c r="B17" s="1099"/>
      <c r="C17" s="1100" t="s">
        <v>1178</v>
      </c>
      <c r="D17" s="793">
        <v>33</v>
      </c>
      <c r="E17" s="793">
        <v>9</v>
      </c>
      <c r="F17" s="793">
        <v>24</v>
      </c>
      <c r="G17" s="793">
        <v>30</v>
      </c>
      <c r="H17" s="793">
        <v>7</v>
      </c>
      <c r="I17" s="793">
        <v>23</v>
      </c>
      <c r="J17" s="793">
        <v>3</v>
      </c>
      <c r="K17" s="793">
        <v>2</v>
      </c>
      <c r="L17" s="770">
        <v>1</v>
      </c>
      <c r="M17" s="770"/>
      <c r="N17" s="793"/>
      <c r="O17" s="1074" t="s">
        <v>1177</v>
      </c>
      <c r="P17" s="770">
        <v>0</v>
      </c>
      <c r="Q17" s="770">
        <v>0</v>
      </c>
      <c r="R17" s="770">
        <v>0</v>
      </c>
      <c r="S17" s="770">
        <v>0</v>
      </c>
      <c r="T17" s="770">
        <v>0</v>
      </c>
      <c r="U17" s="770">
        <v>0</v>
      </c>
      <c r="V17" s="770">
        <v>0</v>
      </c>
      <c r="W17" s="770">
        <v>0</v>
      </c>
      <c r="X17" s="770">
        <v>0</v>
      </c>
      <c r="Y17" s="770">
        <v>0</v>
      </c>
      <c r="Z17" s="770">
        <v>0</v>
      </c>
      <c r="AA17" s="770">
        <v>0</v>
      </c>
    </row>
    <row r="18" spans="1:27" s="770" customFormat="1" ht="18" customHeight="1" x14ac:dyDescent="0.15">
      <c r="A18" s="1675"/>
      <c r="B18" s="1099"/>
      <c r="C18" s="1102" t="s">
        <v>1176</v>
      </c>
      <c r="D18" s="793">
        <v>225</v>
      </c>
      <c r="E18" s="793">
        <v>142</v>
      </c>
      <c r="F18" s="793">
        <v>83</v>
      </c>
      <c r="G18" s="793">
        <v>223</v>
      </c>
      <c r="H18" s="793">
        <v>140</v>
      </c>
      <c r="I18" s="793">
        <v>83</v>
      </c>
      <c r="J18" s="793">
        <v>2</v>
      </c>
      <c r="K18" s="793">
        <v>2</v>
      </c>
      <c r="L18" s="770">
        <v>0</v>
      </c>
      <c r="N18" s="1676" t="s">
        <v>1175</v>
      </c>
      <c r="O18" s="1677"/>
      <c r="P18" s="770">
        <v>17</v>
      </c>
      <c r="Q18" s="770">
        <v>13</v>
      </c>
      <c r="R18" s="770">
        <v>4</v>
      </c>
      <c r="S18" s="770">
        <v>0</v>
      </c>
      <c r="T18" s="770">
        <v>0</v>
      </c>
      <c r="U18" s="770">
        <v>0</v>
      </c>
      <c r="V18" s="770">
        <v>1</v>
      </c>
      <c r="W18" s="770">
        <v>1</v>
      </c>
      <c r="X18" s="770">
        <v>0</v>
      </c>
      <c r="Y18" s="770">
        <v>16</v>
      </c>
      <c r="Z18" s="770">
        <v>12</v>
      </c>
      <c r="AA18" s="770">
        <v>4</v>
      </c>
    </row>
    <row r="19" spans="1:27" s="770" customFormat="1" ht="18" customHeight="1" x14ac:dyDescent="0.15">
      <c r="A19" s="1675"/>
      <c r="B19" s="1099"/>
      <c r="C19" s="1100" t="s">
        <v>1174</v>
      </c>
      <c r="D19" s="793">
        <v>245</v>
      </c>
      <c r="E19" s="793">
        <v>75</v>
      </c>
      <c r="F19" s="793">
        <v>170</v>
      </c>
      <c r="G19" s="793">
        <v>224</v>
      </c>
      <c r="H19" s="793">
        <v>64</v>
      </c>
      <c r="I19" s="793">
        <v>160</v>
      </c>
      <c r="J19" s="793">
        <v>21</v>
      </c>
      <c r="K19" s="793">
        <v>11</v>
      </c>
      <c r="L19" s="770">
        <v>10</v>
      </c>
      <c r="N19" s="1678" t="s">
        <v>967</v>
      </c>
      <c r="O19" s="1679"/>
      <c r="P19" s="770">
        <v>335</v>
      </c>
      <c r="Q19" s="770">
        <v>244</v>
      </c>
      <c r="R19" s="770">
        <v>91</v>
      </c>
      <c r="S19" s="770">
        <v>1</v>
      </c>
      <c r="T19" s="770">
        <v>1</v>
      </c>
      <c r="U19" s="770">
        <v>0</v>
      </c>
      <c r="V19" s="770">
        <v>9</v>
      </c>
      <c r="W19" s="770">
        <v>3</v>
      </c>
      <c r="X19" s="770">
        <v>6</v>
      </c>
      <c r="Y19" s="770">
        <v>325</v>
      </c>
      <c r="Z19" s="770">
        <v>240</v>
      </c>
      <c r="AA19" s="770">
        <v>85</v>
      </c>
    </row>
    <row r="20" spans="1:27" s="770" customFormat="1" ht="18" customHeight="1" x14ac:dyDescent="0.15">
      <c r="A20" s="1675"/>
      <c r="B20" s="1099"/>
      <c r="C20" s="1103" t="s">
        <v>1173</v>
      </c>
      <c r="D20" s="793">
        <v>253</v>
      </c>
      <c r="E20" s="793">
        <v>63</v>
      </c>
      <c r="F20" s="793">
        <v>190</v>
      </c>
      <c r="G20" s="793">
        <v>239</v>
      </c>
      <c r="H20" s="770">
        <v>57</v>
      </c>
      <c r="I20" s="770">
        <v>182</v>
      </c>
      <c r="J20" s="793">
        <v>14</v>
      </c>
      <c r="K20" s="770">
        <v>6</v>
      </c>
      <c r="L20" s="770">
        <v>8</v>
      </c>
      <c r="O20" s="1100" t="s">
        <v>1172</v>
      </c>
      <c r="P20" s="770">
        <v>2</v>
      </c>
      <c r="Q20" s="770">
        <v>1</v>
      </c>
      <c r="R20" s="770">
        <v>1</v>
      </c>
      <c r="S20" s="770">
        <v>0</v>
      </c>
      <c r="T20" s="770">
        <v>0</v>
      </c>
      <c r="U20" s="770">
        <v>0</v>
      </c>
      <c r="V20" s="770">
        <v>1</v>
      </c>
      <c r="W20" s="770">
        <v>0</v>
      </c>
      <c r="X20" s="770">
        <v>1</v>
      </c>
      <c r="Y20" s="770">
        <v>1</v>
      </c>
      <c r="Z20" s="770">
        <v>1</v>
      </c>
      <c r="AA20" s="770">
        <v>0</v>
      </c>
    </row>
    <row r="21" spans="1:27" ht="18" customHeight="1" x14ac:dyDescent="0.15">
      <c r="A21" s="1675"/>
      <c r="B21" s="1099"/>
      <c r="C21" s="1100" t="s">
        <v>1171</v>
      </c>
      <c r="D21" s="793">
        <v>19</v>
      </c>
      <c r="E21" s="793">
        <v>7</v>
      </c>
      <c r="F21" s="793">
        <v>12</v>
      </c>
      <c r="G21" s="793">
        <v>19</v>
      </c>
      <c r="H21" s="793">
        <v>7</v>
      </c>
      <c r="I21" s="793">
        <v>12</v>
      </c>
      <c r="J21" s="793">
        <v>0</v>
      </c>
      <c r="K21" s="793">
        <v>0</v>
      </c>
      <c r="L21" s="770">
        <v>0</v>
      </c>
      <c r="M21" s="770"/>
      <c r="N21" s="770"/>
      <c r="O21" s="1100" t="s">
        <v>1120</v>
      </c>
      <c r="P21" s="770">
        <v>333</v>
      </c>
      <c r="Q21" s="770">
        <f>Q22+Q23</f>
        <v>243</v>
      </c>
      <c r="R21" s="770">
        <f t="shared" ref="R21:Z21" si="0">R22+R23</f>
        <v>90</v>
      </c>
      <c r="S21" s="770">
        <f t="shared" si="0"/>
        <v>1</v>
      </c>
      <c r="T21" s="770">
        <f t="shared" si="0"/>
        <v>1</v>
      </c>
      <c r="U21" s="770">
        <f t="shared" si="0"/>
        <v>0</v>
      </c>
      <c r="V21" s="770">
        <f t="shared" si="0"/>
        <v>8</v>
      </c>
      <c r="W21" s="770">
        <f t="shared" si="0"/>
        <v>3</v>
      </c>
      <c r="X21" s="770">
        <f t="shared" si="0"/>
        <v>5</v>
      </c>
      <c r="Y21" s="770">
        <f t="shared" si="0"/>
        <v>324</v>
      </c>
      <c r="Z21" s="770">
        <f t="shared" si="0"/>
        <v>239</v>
      </c>
      <c r="AA21" s="770">
        <v>85</v>
      </c>
    </row>
    <row r="22" spans="1:27" s="770" customFormat="1" ht="18" customHeight="1" x14ac:dyDescent="0.15">
      <c r="A22" s="1675"/>
      <c r="B22" s="1099"/>
      <c r="C22" s="1100" t="s">
        <v>1170</v>
      </c>
      <c r="D22" s="1104">
        <v>289</v>
      </c>
      <c r="E22" s="1104">
        <v>60</v>
      </c>
      <c r="F22" s="1104">
        <v>229</v>
      </c>
      <c r="G22" s="1104">
        <v>259</v>
      </c>
      <c r="H22" s="1104">
        <v>44</v>
      </c>
      <c r="I22" s="1104">
        <v>215</v>
      </c>
      <c r="J22" s="1104">
        <v>30</v>
      </c>
      <c r="K22" s="1104">
        <v>16</v>
      </c>
      <c r="L22" s="856">
        <v>14</v>
      </c>
      <c r="N22" s="1680" t="s">
        <v>1169</v>
      </c>
      <c r="O22" s="1681"/>
      <c r="P22" s="770">
        <v>216</v>
      </c>
      <c r="Q22" s="770">
        <v>162</v>
      </c>
      <c r="R22" s="770">
        <v>54</v>
      </c>
      <c r="S22" s="770">
        <v>0</v>
      </c>
      <c r="T22" s="770">
        <v>0</v>
      </c>
      <c r="U22" s="770">
        <v>0</v>
      </c>
      <c r="V22" s="770">
        <v>8</v>
      </c>
      <c r="W22" s="770">
        <v>3</v>
      </c>
      <c r="X22" s="770">
        <v>5</v>
      </c>
      <c r="Y22" s="770">
        <v>208</v>
      </c>
      <c r="Z22" s="770">
        <v>159</v>
      </c>
      <c r="AA22" s="770">
        <v>49</v>
      </c>
    </row>
    <row r="23" spans="1:27" s="770" customFormat="1" ht="30" customHeight="1" x14ac:dyDescent="0.15">
      <c r="A23" s="1675"/>
      <c r="B23" s="1099"/>
      <c r="C23" s="1100" t="s">
        <v>1168</v>
      </c>
      <c r="D23" s="793">
        <v>71</v>
      </c>
      <c r="E23" s="793">
        <v>23</v>
      </c>
      <c r="F23" s="793">
        <v>48</v>
      </c>
      <c r="G23" s="793">
        <v>66</v>
      </c>
      <c r="H23" s="793">
        <v>19</v>
      </c>
      <c r="I23" s="793">
        <v>47</v>
      </c>
      <c r="J23" s="793">
        <v>5</v>
      </c>
      <c r="K23" s="793">
        <v>4</v>
      </c>
      <c r="L23" s="770">
        <v>1</v>
      </c>
      <c r="N23" s="1682" t="s">
        <v>1167</v>
      </c>
      <c r="O23" s="1681"/>
      <c r="P23" s="770">
        <v>117</v>
      </c>
      <c r="Q23" s="770">
        <v>81</v>
      </c>
      <c r="R23" s="770">
        <v>36</v>
      </c>
      <c r="S23" s="770">
        <v>1</v>
      </c>
      <c r="T23" s="770">
        <v>1</v>
      </c>
      <c r="U23" s="770">
        <v>0</v>
      </c>
      <c r="V23" s="770">
        <v>0</v>
      </c>
      <c r="W23" s="770">
        <v>0</v>
      </c>
      <c r="X23" s="770">
        <v>0</v>
      </c>
      <c r="Y23" s="770">
        <v>116</v>
      </c>
      <c r="Z23" s="770">
        <v>80</v>
      </c>
      <c r="AA23" s="770">
        <v>36</v>
      </c>
    </row>
    <row r="24" spans="1:27" s="770" customFormat="1" ht="18" customHeight="1" x14ac:dyDescent="0.15">
      <c r="A24" s="1675"/>
      <c r="B24" s="1099"/>
      <c r="C24" s="1100" t="s">
        <v>1166</v>
      </c>
      <c r="D24" s="793">
        <v>284</v>
      </c>
      <c r="E24" s="793">
        <v>154</v>
      </c>
      <c r="F24" s="793">
        <v>130</v>
      </c>
      <c r="G24" s="793">
        <v>264</v>
      </c>
      <c r="H24" s="793">
        <v>143</v>
      </c>
      <c r="I24" s="793">
        <v>121</v>
      </c>
      <c r="J24" s="793">
        <v>20</v>
      </c>
      <c r="K24" s="793">
        <v>11</v>
      </c>
      <c r="L24" s="770">
        <v>9</v>
      </c>
      <c r="O24" s="1100" t="s">
        <v>1165</v>
      </c>
      <c r="P24" s="770">
        <v>0</v>
      </c>
      <c r="Q24" s="770">
        <v>0</v>
      </c>
      <c r="R24" s="770">
        <v>0</v>
      </c>
      <c r="S24" s="770">
        <v>0</v>
      </c>
      <c r="T24" s="770">
        <v>0</v>
      </c>
      <c r="U24" s="770">
        <v>0</v>
      </c>
      <c r="V24" s="770">
        <v>0</v>
      </c>
      <c r="W24" s="770">
        <v>0</v>
      </c>
      <c r="X24" s="770">
        <v>0</v>
      </c>
      <c r="Y24" s="770">
        <v>0</v>
      </c>
      <c r="Z24" s="770">
        <v>0</v>
      </c>
      <c r="AA24" s="770">
        <v>0</v>
      </c>
    </row>
    <row r="25" spans="1:27" s="770" customFormat="1" ht="18" customHeight="1" x14ac:dyDescent="0.15">
      <c r="A25" s="1675"/>
      <c r="B25" s="1099"/>
      <c r="C25" s="1100" t="s">
        <v>1164</v>
      </c>
      <c r="D25" s="793">
        <v>285</v>
      </c>
      <c r="E25" s="793">
        <v>213</v>
      </c>
      <c r="F25" s="793">
        <v>72</v>
      </c>
      <c r="G25" s="793">
        <v>280</v>
      </c>
      <c r="H25" s="793">
        <v>209</v>
      </c>
      <c r="I25" s="793">
        <v>71</v>
      </c>
      <c r="J25" s="793">
        <v>5</v>
      </c>
      <c r="K25" s="793">
        <v>4</v>
      </c>
      <c r="L25" s="770">
        <v>1</v>
      </c>
      <c r="N25" s="1678" t="s">
        <v>1163</v>
      </c>
      <c r="O25" s="1679"/>
      <c r="P25" s="770">
        <v>761</v>
      </c>
      <c r="Q25" s="770">
        <v>466</v>
      </c>
      <c r="R25" s="770">
        <v>295</v>
      </c>
      <c r="S25" s="770">
        <v>4</v>
      </c>
      <c r="T25" s="770">
        <v>3</v>
      </c>
      <c r="U25" s="770">
        <v>1</v>
      </c>
      <c r="V25" s="770">
        <v>2</v>
      </c>
      <c r="W25" s="770">
        <v>1</v>
      </c>
      <c r="X25" s="770">
        <v>1</v>
      </c>
      <c r="Y25" s="770">
        <v>755</v>
      </c>
      <c r="Z25" s="770">
        <v>462</v>
      </c>
      <c r="AA25" s="770">
        <v>293</v>
      </c>
    </row>
    <row r="26" spans="1:27" s="770" customFormat="1" ht="18" customHeight="1" x14ac:dyDescent="0.15">
      <c r="C26" s="775" t="s">
        <v>1162</v>
      </c>
      <c r="D26" s="770">
        <v>0</v>
      </c>
      <c r="G26" s="770">
        <v>0</v>
      </c>
      <c r="J26" s="770">
        <v>0</v>
      </c>
      <c r="N26" s="793"/>
      <c r="O26" s="1130" t="s">
        <v>1161</v>
      </c>
      <c r="P26" s="1131">
        <v>712</v>
      </c>
      <c r="Q26" s="1131">
        <v>433</v>
      </c>
      <c r="R26" s="1131">
        <v>279</v>
      </c>
      <c r="S26" s="1131">
        <v>4</v>
      </c>
      <c r="T26" s="1131">
        <v>3</v>
      </c>
      <c r="U26" s="1131">
        <v>1</v>
      </c>
      <c r="V26" s="1131">
        <v>1</v>
      </c>
      <c r="W26" s="1131">
        <v>1</v>
      </c>
      <c r="X26" s="1131">
        <v>0</v>
      </c>
      <c r="Y26" s="1131">
        <v>707</v>
      </c>
      <c r="Z26" s="1131">
        <v>429</v>
      </c>
      <c r="AA26" s="1131">
        <v>278</v>
      </c>
    </row>
    <row r="27" spans="1:27" s="770" customFormat="1" ht="18" customHeight="1" thickBot="1" x14ac:dyDescent="0.2">
      <c r="A27" s="1656" t="s">
        <v>1139</v>
      </c>
      <c r="B27" s="1657"/>
      <c r="C27" s="1658"/>
      <c r="D27" s="1105">
        <v>78</v>
      </c>
      <c r="E27" s="1105">
        <v>45</v>
      </c>
      <c r="F27" s="1105">
        <v>33</v>
      </c>
      <c r="G27" s="1105">
        <v>72</v>
      </c>
      <c r="H27" s="1105">
        <v>40</v>
      </c>
      <c r="I27" s="1105">
        <v>32</v>
      </c>
      <c r="J27" s="1105">
        <v>6</v>
      </c>
      <c r="K27" s="1105">
        <v>5</v>
      </c>
      <c r="L27" s="1105">
        <v>1</v>
      </c>
      <c r="N27" s="793"/>
      <c r="O27" s="1132" t="s">
        <v>1160</v>
      </c>
      <c r="P27" s="770">
        <v>0</v>
      </c>
      <c r="S27" s="770">
        <v>0</v>
      </c>
      <c r="V27" s="770">
        <v>0</v>
      </c>
      <c r="Y27" s="770">
        <v>0</v>
      </c>
      <c r="Z27" s="770">
        <v>0</v>
      </c>
      <c r="AA27" s="770">
        <v>0</v>
      </c>
    </row>
    <row r="28" spans="1:27" s="855" customFormat="1" ht="18" customHeight="1" thickBot="1" x14ac:dyDescent="0.2">
      <c r="A28" s="1106" t="s">
        <v>1138</v>
      </c>
      <c r="B28" s="1106"/>
      <c r="C28" s="1106"/>
      <c r="D28" s="770"/>
      <c r="F28" s="770"/>
      <c r="G28" s="770"/>
      <c r="H28" s="770"/>
      <c r="I28" s="770"/>
      <c r="J28" s="770"/>
      <c r="K28" s="770"/>
      <c r="L28" s="770"/>
      <c r="M28" s="770"/>
      <c r="N28" s="1586" t="s">
        <v>1068</v>
      </c>
      <c r="O28" s="1683"/>
      <c r="P28" s="1133">
        <v>0</v>
      </c>
      <c r="Q28" s="1133">
        <v>0</v>
      </c>
      <c r="R28" s="1133">
        <v>0</v>
      </c>
      <c r="S28" s="1133">
        <v>0</v>
      </c>
      <c r="T28" s="1133">
        <v>0</v>
      </c>
      <c r="U28" s="1133">
        <v>0</v>
      </c>
      <c r="V28" s="1133">
        <v>0</v>
      </c>
      <c r="W28" s="1133">
        <v>0</v>
      </c>
      <c r="X28" s="1133">
        <v>0</v>
      </c>
      <c r="Y28" s="1133">
        <v>0</v>
      </c>
      <c r="Z28" s="1133">
        <v>0</v>
      </c>
      <c r="AA28" s="1133">
        <v>0</v>
      </c>
    </row>
    <row r="29" spans="1:27" s="855" customFormat="1" ht="9.75" customHeight="1" thickTop="1" x14ac:dyDescent="0.15">
      <c r="A29" s="770"/>
      <c r="B29" s="770"/>
      <c r="C29" s="770"/>
      <c r="D29" s="770"/>
      <c r="E29" s="770"/>
      <c r="F29" s="770"/>
      <c r="G29" s="770"/>
      <c r="H29" s="770"/>
      <c r="I29" s="770"/>
      <c r="J29" s="770"/>
      <c r="K29" s="770"/>
      <c r="L29" s="770"/>
      <c r="N29" s="1684" t="s">
        <v>1067</v>
      </c>
      <c r="O29" s="1687" t="s">
        <v>1159</v>
      </c>
      <c r="P29" s="1689">
        <v>0</v>
      </c>
      <c r="Q29" s="1661">
        <v>0</v>
      </c>
      <c r="R29" s="1661">
        <v>0</v>
      </c>
      <c r="S29" s="1661">
        <v>0</v>
      </c>
      <c r="T29" s="1661">
        <v>0</v>
      </c>
      <c r="U29" s="1661">
        <v>0</v>
      </c>
      <c r="V29" s="1661">
        <v>0</v>
      </c>
      <c r="W29" s="1661">
        <v>0</v>
      </c>
      <c r="X29" s="1661">
        <v>0</v>
      </c>
      <c r="Y29" s="1661">
        <v>0</v>
      </c>
      <c r="Z29" s="1661">
        <v>0</v>
      </c>
      <c r="AA29" s="1661">
        <v>0</v>
      </c>
    </row>
    <row r="30" spans="1:27" s="770" customFormat="1" ht="18" customHeight="1" thickBot="1" x14ac:dyDescent="0.2">
      <c r="A30" s="770" t="s">
        <v>1158</v>
      </c>
      <c r="M30" s="855"/>
      <c r="N30" s="1685"/>
      <c r="O30" s="1688"/>
      <c r="P30" s="1690"/>
      <c r="Q30" s="1662"/>
      <c r="R30" s="1662"/>
      <c r="S30" s="1662"/>
      <c r="T30" s="1662"/>
      <c r="U30" s="1662"/>
      <c r="V30" s="1662"/>
      <c r="W30" s="1662"/>
      <c r="X30" s="1662"/>
      <c r="Y30" s="1662"/>
      <c r="Z30" s="1662"/>
      <c r="AA30" s="1662"/>
    </row>
    <row r="31" spans="1:27" s="770" customFormat="1" ht="18" customHeight="1" x14ac:dyDescent="0.15">
      <c r="A31" s="1560" t="s">
        <v>1157</v>
      </c>
      <c r="B31" s="1607"/>
      <c r="C31" s="1561"/>
      <c r="D31" s="1050"/>
      <c r="E31" s="1050" t="s">
        <v>13</v>
      </c>
      <c r="F31" s="848"/>
      <c r="G31" s="1050"/>
      <c r="H31" s="1050" t="s">
        <v>1130</v>
      </c>
      <c r="I31" s="848"/>
      <c r="J31" s="1050"/>
      <c r="K31" s="1050" t="s">
        <v>1129</v>
      </c>
      <c r="L31" s="847"/>
      <c r="N31" s="1685"/>
      <c r="O31" s="1670" t="s">
        <v>1156</v>
      </c>
      <c r="P31" s="1672">
        <v>54</v>
      </c>
      <c r="Q31" s="1662">
        <v>45</v>
      </c>
      <c r="R31" s="1662">
        <v>9</v>
      </c>
      <c r="S31" s="1664">
        <v>0</v>
      </c>
      <c r="T31" s="1662">
        <v>0</v>
      </c>
      <c r="U31" s="1662">
        <v>0</v>
      </c>
      <c r="V31" s="1664">
        <v>0</v>
      </c>
      <c r="W31" s="1662">
        <v>0</v>
      </c>
      <c r="X31" s="1662">
        <v>0</v>
      </c>
      <c r="Y31" s="1664">
        <v>54</v>
      </c>
      <c r="Z31" s="1664">
        <v>45</v>
      </c>
      <c r="AA31" s="1664">
        <v>9</v>
      </c>
    </row>
    <row r="32" spans="1:27" s="770" customFormat="1" ht="18" customHeight="1" thickBot="1" x14ac:dyDescent="0.2">
      <c r="A32" s="1608"/>
      <c r="B32" s="1608"/>
      <c r="C32" s="1563"/>
      <c r="D32" s="849" t="s">
        <v>13</v>
      </c>
      <c r="E32" s="849" t="s">
        <v>1099</v>
      </c>
      <c r="F32" s="849" t="s">
        <v>17</v>
      </c>
      <c r="G32" s="849" t="s">
        <v>13</v>
      </c>
      <c r="H32" s="849" t="s">
        <v>1099</v>
      </c>
      <c r="I32" s="849" t="s">
        <v>17</v>
      </c>
      <c r="J32" s="849" t="s">
        <v>13</v>
      </c>
      <c r="K32" s="849" t="s">
        <v>1099</v>
      </c>
      <c r="L32" s="776" t="s">
        <v>17</v>
      </c>
      <c r="N32" s="1686"/>
      <c r="O32" s="1671"/>
      <c r="P32" s="1673"/>
      <c r="Q32" s="1663"/>
      <c r="R32" s="1663"/>
      <c r="S32" s="1663"/>
      <c r="T32" s="1663"/>
      <c r="U32" s="1663"/>
      <c r="V32" s="1663"/>
      <c r="W32" s="1663"/>
      <c r="X32" s="1663"/>
      <c r="Y32" s="1663"/>
      <c r="Z32" s="1663"/>
      <c r="AA32" s="1663"/>
    </row>
    <row r="33" spans="1:30" ht="25.5" customHeight="1" thickTop="1" x14ac:dyDescent="0.15">
      <c r="A33" s="1665" t="s">
        <v>13</v>
      </c>
      <c r="B33" s="1666"/>
      <c r="C33" s="1667"/>
      <c r="D33" s="872">
        <v>8877</v>
      </c>
      <c r="E33" s="872">
        <v>5551</v>
      </c>
      <c r="F33" s="872">
        <v>3326</v>
      </c>
      <c r="G33" s="872">
        <v>8421</v>
      </c>
      <c r="H33" s="872">
        <v>5228</v>
      </c>
      <c r="I33" s="872">
        <v>3193</v>
      </c>
      <c r="J33" s="872">
        <v>456</v>
      </c>
      <c r="K33" s="872">
        <v>323</v>
      </c>
      <c r="L33" s="872">
        <v>133</v>
      </c>
      <c r="M33" s="770"/>
      <c r="N33" s="1668" t="s">
        <v>1155</v>
      </c>
      <c r="O33" s="1669"/>
      <c r="P33" s="1134">
        <v>1.4146772767462423</v>
      </c>
      <c r="Q33" s="1134">
        <v>1.0914051841746248</v>
      </c>
      <c r="R33" s="1134">
        <v>2.0100502512562812</v>
      </c>
      <c r="S33" s="1134">
        <v>25</v>
      </c>
      <c r="T33" s="1134">
        <v>16.666666666666668</v>
      </c>
      <c r="U33" s="1134">
        <v>50</v>
      </c>
      <c r="V33" s="1134">
        <v>40.909090909090907</v>
      </c>
      <c r="W33" s="1134">
        <v>33.333333333333336</v>
      </c>
      <c r="X33" s="1134">
        <v>46.153846153846153</v>
      </c>
      <c r="Y33" s="1134">
        <v>0.45413260672116262</v>
      </c>
      <c r="Z33" s="1134">
        <v>0.55710306406685239</v>
      </c>
      <c r="AA33" s="1134">
        <v>0.26109660574412535</v>
      </c>
      <c r="AB33" s="770"/>
      <c r="AC33" s="770"/>
    </row>
    <row r="34" spans="1:30" ht="27.65" customHeight="1" thickBot="1" x14ac:dyDescent="0.2">
      <c r="A34" s="1569" t="s">
        <v>1154</v>
      </c>
      <c r="B34" s="1569"/>
      <c r="C34" s="1572"/>
      <c r="D34" s="793">
        <v>780</v>
      </c>
      <c r="E34" s="793">
        <v>601</v>
      </c>
      <c r="F34" s="793">
        <v>179</v>
      </c>
      <c r="G34" s="793">
        <v>748</v>
      </c>
      <c r="H34" s="793">
        <v>576</v>
      </c>
      <c r="I34" s="793">
        <v>172</v>
      </c>
      <c r="J34" s="793">
        <v>32</v>
      </c>
      <c r="K34" s="793">
        <v>25</v>
      </c>
      <c r="L34" s="793">
        <v>7</v>
      </c>
      <c r="M34" s="770"/>
      <c r="N34" s="1576" t="s">
        <v>1065</v>
      </c>
      <c r="O34" s="1674"/>
      <c r="P34" s="1135">
        <v>24.049513704686117</v>
      </c>
      <c r="Q34" s="1135">
        <v>28.376534788540244</v>
      </c>
      <c r="R34" s="1135">
        <v>16.08040201005025</v>
      </c>
      <c r="S34" s="1135">
        <v>0</v>
      </c>
      <c r="T34" s="1135">
        <v>0</v>
      </c>
      <c r="U34" s="1135">
        <v>0</v>
      </c>
      <c r="V34" s="1135">
        <v>40.909090909090907</v>
      </c>
      <c r="W34" s="1135">
        <v>33.333333333333336</v>
      </c>
      <c r="X34" s="1135">
        <v>46.153846153846153</v>
      </c>
      <c r="Y34" s="1135">
        <v>23.887375113533153</v>
      </c>
      <c r="Z34" s="1135">
        <v>28.551532033426184</v>
      </c>
      <c r="AA34" s="1135">
        <v>15.143603133159269</v>
      </c>
      <c r="AB34" s="770"/>
      <c r="AC34" s="770"/>
    </row>
    <row r="35" spans="1:30" ht="15.75" customHeight="1" x14ac:dyDescent="0.15">
      <c r="A35" s="1569" t="s">
        <v>1153</v>
      </c>
      <c r="B35" s="1569"/>
      <c r="C35" s="1572"/>
      <c r="D35" s="793">
        <v>980</v>
      </c>
      <c r="E35" s="793">
        <v>139</v>
      </c>
      <c r="F35" s="793">
        <v>841</v>
      </c>
      <c r="G35" s="793">
        <v>969</v>
      </c>
      <c r="H35" s="793">
        <v>136</v>
      </c>
      <c r="I35" s="793">
        <v>833</v>
      </c>
      <c r="J35" s="793">
        <v>11</v>
      </c>
      <c r="K35" s="793">
        <v>3</v>
      </c>
      <c r="L35" s="793">
        <v>8</v>
      </c>
      <c r="M35" s="770"/>
      <c r="N35" s="461" t="s">
        <v>1152</v>
      </c>
      <c r="O35" s="953"/>
      <c r="P35" s="770"/>
      <c r="Q35" s="770"/>
      <c r="R35" s="770"/>
      <c r="S35" s="770"/>
      <c r="T35" s="770"/>
      <c r="U35" s="770"/>
      <c r="V35" s="770"/>
      <c r="W35" s="770"/>
      <c r="X35" s="770"/>
      <c r="Y35" s="770"/>
      <c r="Z35" s="770"/>
      <c r="AA35" s="770"/>
      <c r="AB35" s="770"/>
      <c r="AC35" s="770"/>
      <c r="AD35" s="770"/>
    </row>
    <row r="36" spans="1:30" s="891" customFormat="1" ht="15.75" customHeight="1" x14ac:dyDescent="0.15">
      <c r="A36" s="1569" t="s">
        <v>1151</v>
      </c>
      <c r="B36" s="1569"/>
      <c r="C36" s="1572"/>
      <c r="D36" s="793">
        <v>429</v>
      </c>
      <c r="E36" s="793">
        <v>143</v>
      </c>
      <c r="F36" s="793">
        <v>286</v>
      </c>
      <c r="G36" s="793">
        <v>392</v>
      </c>
      <c r="H36" s="793">
        <v>121</v>
      </c>
      <c r="I36" s="793">
        <v>271</v>
      </c>
      <c r="J36" s="793">
        <v>37</v>
      </c>
      <c r="K36" s="793">
        <v>22</v>
      </c>
      <c r="L36" s="793">
        <v>15</v>
      </c>
      <c r="M36" s="770"/>
      <c r="N36" s="770" t="s">
        <v>1150</v>
      </c>
      <c r="O36" s="1096"/>
      <c r="P36" s="1096"/>
      <c r="Q36" s="1129"/>
      <c r="R36" s="1129"/>
      <c r="S36" s="1129"/>
      <c r="T36" s="1129"/>
      <c r="U36" s="1129"/>
      <c r="V36" s="1129"/>
      <c r="W36" s="1129"/>
      <c r="X36" s="855"/>
      <c r="Y36" s="855"/>
      <c r="Z36" s="855"/>
      <c r="AA36" s="855"/>
      <c r="AB36" s="855"/>
      <c r="AC36" s="855"/>
      <c r="AD36" s="855"/>
    </row>
    <row r="37" spans="1:30" ht="15.75" customHeight="1" x14ac:dyDescent="0.15">
      <c r="A37" s="1569" t="s">
        <v>1149</v>
      </c>
      <c r="B37" s="1569"/>
      <c r="C37" s="1572"/>
      <c r="D37" s="793">
        <v>701</v>
      </c>
      <c r="E37" s="793">
        <v>199</v>
      </c>
      <c r="F37" s="793">
        <v>502</v>
      </c>
      <c r="G37" s="793">
        <v>633</v>
      </c>
      <c r="H37" s="793">
        <v>161</v>
      </c>
      <c r="I37" s="793">
        <v>472</v>
      </c>
      <c r="J37" s="793">
        <v>68</v>
      </c>
      <c r="K37" s="793">
        <v>38</v>
      </c>
      <c r="L37" s="793">
        <v>30</v>
      </c>
      <c r="M37" s="855"/>
      <c r="N37" s="770" t="s">
        <v>1148</v>
      </c>
      <c r="O37" s="793"/>
      <c r="P37" s="793"/>
      <c r="Q37" s="793"/>
      <c r="R37" s="793"/>
      <c r="S37" s="793"/>
      <c r="T37" s="793"/>
      <c r="U37" s="793"/>
      <c r="V37" s="793"/>
      <c r="W37" s="793"/>
      <c r="X37" s="770"/>
      <c r="Y37" s="770"/>
      <c r="Z37" s="770"/>
      <c r="AA37" s="770"/>
      <c r="AB37" s="770"/>
      <c r="AC37" s="770"/>
      <c r="AD37" s="770"/>
    </row>
    <row r="38" spans="1:30" ht="15.75" customHeight="1" x14ac:dyDescent="0.15">
      <c r="A38" s="1569" t="s">
        <v>1147</v>
      </c>
      <c r="B38" s="1569"/>
      <c r="C38" s="1572"/>
      <c r="D38" s="793">
        <v>207</v>
      </c>
      <c r="E38" s="793">
        <v>161</v>
      </c>
      <c r="F38" s="793">
        <v>46</v>
      </c>
      <c r="G38" s="793">
        <v>204</v>
      </c>
      <c r="H38" s="793">
        <v>159</v>
      </c>
      <c r="I38" s="793">
        <v>45</v>
      </c>
      <c r="J38" s="793">
        <v>3</v>
      </c>
      <c r="K38" s="793">
        <v>2</v>
      </c>
      <c r="L38" s="793">
        <v>1</v>
      </c>
      <c r="M38" s="770"/>
      <c r="N38" s="770" t="s">
        <v>1146</v>
      </c>
      <c r="O38" s="770"/>
      <c r="P38" s="770"/>
      <c r="Q38" s="770"/>
      <c r="R38" s="770"/>
      <c r="S38" s="770"/>
      <c r="T38" s="770"/>
      <c r="U38" s="770"/>
      <c r="V38" s="770"/>
      <c r="W38" s="770"/>
      <c r="X38" s="770"/>
      <c r="Y38" s="770"/>
      <c r="Z38" s="770"/>
      <c r="AA38" s="770"/>
      <c r="AB38" s="770"/>
      <c r="AC38" s="770"/>
      <c r="AD38" s="770"/>
    </row>
    <row r="39" spans="1:30" ht="15.75" customHeight="1" x14ac:dyDescent="0.15">
      <c r="A39" s="1569" t="s">
        <v>1145</v>
      </c>
      <c r="B39" s="1569"/>
      <c r="C39" s="1572"/>
      <c r="D39" s="793">
        <v>33</v>
      </c>
      <c r="E39" s="793">
        <v>26</v>
      </c>
      <c r="F39" s="793">
        <v>7</v>
      </c>
      <c r="G39" s="793">
        <v>33</v>
      </c>
      <c r="H39" s="793">
        <v>26</v>
      </c>
      <c r="I39" s="793">
        <v>7</v>
      </c>
      <c r="J39" s="793">
        <v>0</v>
      </c>
      <c r="K39" s="793">
        <v>0</v>
      </c>
      <c r="L39" s="793">
        <v>0</v>
      </c>
      <c r="M39" s="770"/>
      <c r="N39" s="770"/>
      <c r="O39" s="770"/>
      <c r="P39" s="770"/>
      <c r="Q39" s="770"/>
      <c r="R39" s="770"/>
      <c r="S39" s="770"/>
      <c r="T39" s="770"/>
      <c r="U39" s="770"/>
      <c r="V39" s="770"/>
      <c r="W39" s="770"/>
      <c r="X39" s="770"/>
      <c r="Y39" s="770"/>
      <c r="Z39" s="770"/>
      <c r="AA39" s="770"/>
      <c r="AB39" s="770"/>
      <c r="AC39" s="770"/>
      <c r="AD39" s="770"/>
    </row>
    <row r="40" spans="1:30" ht="15.75" customHeight="1" x14ac:dyDescent="0.15">
      <c r="A40" s="1569" t="s">
        <v>1144</v>
      </c>
      <c r="B40" s="1569"/>
      <c r="C40" s="1572"/>
      <c r="D40" s="793">
        <v>5</v>
      </c>
      <c r="E40" s="793">
        <v>5</v>
      </c>
      <c r="F40" s="793">
        <v>0</v>
      </c>
      <c r="G40" s="793">
        <v>5</v>
      </c>
      <c r="H40" s="793">
        <v>5</v>
      </c>
      <c r="I40" s="793">
        <v>0</v>
      </c>
      <c r="J40" s="793">
        <v>0</v>
      </c>
      <c r="K40" s="793">
        <v>0</v>
      </c>
      <c r="L40" s="793">
        <v>0</v>
      </c>
      <c r="M40" s="770"/>
      <c r="N40" s="770"/>
      <c r="O40" s="770"/>
      <c r="P40" s="770"/>
      <c r="Q40" s="770"/>
      <c r="R40" s="770"/>
      <c r="S40" s="770"/>
      <c r="T40" s="770"/>
      <c r="U40" s="770"/>
      <c r="V40" s="770"/>
      <c r="W40" s="770"/>
      <c r="X40" s="770"/>
      <c r="Y40" s="770"/>
      <c r="Z40" s="770"/>
      <c r="AA40" s="770"/>
      <c r="AB40" s="770"/>
      <c r="AC40" s="770"/>
      <c r="AD40" s="770"/>
    </row>
    <row r="41" spans="1:30" ht="15.75" customHeight="1" x14ac:dyDescent="0.15">
      <c r="A41" s="1659" t="s">
        <v>1143</v>
      </c>
      <c r="B41" s="1659"/>
      <c r="C41" s="1660"/>
      <c r="D41" s="793">
        <v>4785</v>
      </c>
      <c r="E41" s="793">
        <v>3533</v>
      </c>
      <c r="F41" s="793">
        <v>1252</v>
      </c>
      <c r="G41" s="793">
        <v>4560</v>
      </c>
      <c r="H41" s="793">
        <v>3360</v>
      </c>
      <c r="I41" s="793">
        <v>1200</v>
      </c>
      <c r="J41" s="793">
        <v>225</v>
      </c>
      <c r="K41" s="793">
        <v>173</v>
      </c>
      <c r="L41" s="793">
        <v>52</v>
      </c>
      <c r="M41" s="770"/>
      <c r="N41" s="770"/>
      <c r="O41" s="770"/>
      <c r="P41" s="770"/>
      <c r="Q41" s="770"/>
      <c r="R41" s="770"/>
      <c r="S41" s="770"/>
      <c r="T41" s="770"/>
      <c r="U41" s="770"/>
      <c r="V41" s="770"/>
      <c r="W41" s="770"/>
      <c r="X41" s="770"/>
      <c r="Y41" s="770"/>
      <c r="Z41" s="770"/>
      <c r="AA41" s="770"/>
      <c r="AB41" s="770"/>
      <c r="AC41" s="770"/>
      <c r="AD41" s="770"/>
    </row>
    <row r="42" spans="1:30" ht="15.75" customHeight="1" x14ac:dyDescent="0.15">
      <c r="A42" s="1569" t="s">
        <v>1142</v>
      </c>
      <c r="B42" s="1569"/>
      <c r="C42" s="1572"/>
      <c r="D42" s="793">
        <v>219</v>
      </c>
      <c r="E42" s="793">
        <v>181</v>
      </c>
      <c r="F42" s="793">
        <v>38</v>
      </c>
      <c r="G42" s="793">
        <v>200</v>
      </c>
      <c r="H42" s="793">
        <v>167</v>
      </c>
      <c r="I42" s="793">
        <v>33</v>
      </c>
      <c r="J42" s="793">
        <v>19</v>
      </c>
      <c r="K42" s="793">
        <v>14</v>
      </c>
      <c r="L42" s="793">
        <v>5</v>
      </c>
      <c r="M42" s="770"/>
      <c r="N42" s="770"/>
      <c r="O42" s="770"/>
      <c r="P42" s="770"/>
      <c r="Q42" s="770"/>
      <c r="R42" s="770"/>
      <c r="S42" s="770"/>
      <c r="T42" s="770"/>
      <c r="U42" s="770"/>
      <c r="V42" s="770"/>
      <c r="W42" s="770"/>
      <c r="X42" s="770"/>
      <c r="Y42" s="770"/>
      <c r="Z42" s="770"/>
      <c r="AA42" s="770"/>
      <c r="AB42" s="770"/>
      <c r="AC42" s="770"/>
      <c r="AD42" s="770"/>
    </row>
    <row r="43" spans="1:30" ht="15.75" customHeight="1" x14ac:dyDescent="0.15">
      <c r="A43" s="1569" t="s">
        <v>1141</v>
      </c>
      <c r="B43" s="1569"/>
      <c r="C43" s="1572"/>
      <c r="D43" s="793">
        <v>363</v>
      </c>
      <c r="E43" s="793">
        <v>339</v>
      </c>
      <c r="F43" s="793">
        <v>24</v>
      </c>
      <c r="G43" s="793">
        <v>340</v>
      </c>
      <c r="H43" s="793">
        <v>318</v>
      </c>
      <c r="I43" s="793">
        <v>22</v>
      </c>
      <c r="J43" s="793">
        <v>23</v>
      </c>
      <c r="K43" s="793">
        <v>21</v>
      </c>
      <c r="L43" s="793">
        <v>2</v>
      </c>
      <c r="M43" s="770"/>
      <c r="N43" s="770"/>
      <c r="O43" s="770"/>
      <c r="P43" s="770"/>
      <c r="Q43" s="770"/>
      <c r="R43" s="770"/>
      <c r="S43" s="770"/>
      <c r="T43" s="770"/>
      <c r="U43" s="770"/>
      <c r="V43" s="770"/>
      <c r="W43" s="770"/>
      <c r="X43" s="770"/>
      <c r="Y43" s="770"/>
      <c r="Z43" s="770"/>
      <c r="AA43" s="770"/>
      <c r="AB43" s="770"/>
      <c r="AC43" s="770"/>
      <c r="AD43" s="770"/>
    </row>
    <row r="44" spans="1:30" ht="15.75" customHeight="1" x14ac:dyDescent="0.15">
      <c r="A44" s="1569" t="s">
        <v>1140</v>
      </c>
      <c r="B44" s="1569"/>
      <c r="C44" s="1572"/>
      <c r="D44" s="793">
        <v>179</v>
      </c>
      <c r="E44" s="793">
        <v>109</v>
      </c>
      <c r="F44" s="793">
        <v>70</v>
      </c>
      <c r="G44" s="793">
        <v>153</v>
      </c>
      <c r="H44" s="793">
        <v>93</v>
      </c>
      <c r="I44" s="793">
        <v>60</v>
      </c>
      <c r="J44" s="793">
        <v>26</v>
      </c>
      <c r="K44" s="793">
        <v>16</v>
      </c>
      <c r="L44" s="793">
        <v>10</v>
      </c>
      <c r="M44" s="770"/>
      <c r="N44" s="770"/>
      <c r="O44" s="770"/>
      <c r="P44" s="770"/>
      <c r="Q44" s="770"/>
      <c r="R44" s="770"/>
      <c r="S44" s="770"/>
      <c r="T44" s="770"/>
      <c r="U44" s="770"/>
      <c r="V44" s="770"/>
      <c r="W44" s="770"/>
      <c r="X44" s="770"/>
      <c r="Y44" s="770"/>
      <c r="Z44" s="770"/>
      <c r="AA44" s="770"/>
      <c r="AB44" s="770"/>
      <c r="AC44" s="770"/>
      <c r="AD44" s="770"/>
    </row>
    <row r="45" spans="1:30" ht="15.75" customHeight="1" thickBot="1" x14ac:dyDescent="0.2">
      <c r="A45" s="1656" t="s">
        <v>1139</v>
      </c>
      <c r="B45" s="1657"/>
      <c r="C45" s="1658"/>
      <c r="D45" s="1105">
        <v>196</v>
      </c>
      <c r="E45" s="1105">
        <v>115</v>
      </c>
      <c r="F45" s="1105">
        <v>81</v>
      </c>
      <c r="G45" s="1105">
        <v>184</v>
      </c>
      <c r="H45" s="1105">
        <v>106</v>
      </c>
      <c r="I45" s="1105">
        <v>78</v>
      </c>
      <c r="J45" s="1105">
        <v>12</v>
      </c>
      <c r="K45" s="1105">
        <v>9</v>
      </c>
      <c r="L45" s="1105">
        <v>3</v>
      </c>
      <c r="M45" s="770"/>
      <c r="N45" s="770"/>
      <c r="O45" s="770"/>
      <c r="P45" s="770"/>
      <c r="Q45" s="770"/>
      <c r="R45" s="770"/>
      <c r="S45" s="770"/>
      <c r="T45" s="770"/>
      <c r="U45" s="770"/>
      <c r="V45" s="770"/>
      <c r="W45" s="770"/>
      <c r="X45" s="770"/>
      <c r="Y45" s="770"/>
      <c r="Z45" s="770"/>
      <c r="AA45" s="770"/>
      <c r="AB45" s="770"/>
      <c r="AC45" s="770"/>
      <c r="AD45" s="770"/>
    </row>
    <row r="46" spans="1:30" ht="15.75" customHeight="1" x14ac:dyDescent="0.15">
      <c r="A46" s="770" t="s">
        <v>1138</v>
      </c>
      <c r="M46" s="770"/>
      <c r="N46" s="770"/>
      <c r="O46" s="770"/>
      <c r="P46" s="770"/>
      <c r="Q46" s="770"/>
      <c r="R46" s="770"/>
      <c r="S46" s="770"/>
      <c r="T46" s="770"/>
      <c r="U46" s="770"/>
      <c r="V46" s="770"/>
      <c r="W46" s="770"/>
      <c r="X46" s="770"/>
      <c r="Y46" s="770"/>
      <c r="Z46" s="770"/>
      <c r="AA46" s="770"/>
      <c r="AB46" s="770"/>
      <c r="AC46" s="770"/>
      <c r="AD46" s="770"/>
    </row>
    <row r="47" spans="1:30" x14ac:dyDescent="0.15">
      <c r="M47" s="770"/>
      <c r="N47" s="770"/>
      <c r="O47" s="770"/>
      <c r="P47" s="770"/>
      <c r="Q47" s="770"/>
      <c r="R47" s="770"/>
      <c r="S47" s="770"/>
      <c r="T47" s="770"/>
      <c r="U47" s="770"/>
      <c r="V47" s="770"/>
      <c r="W47" s="770"/>
      <c r="X47" s="770"/>
      <c r="Y47" s="770"/>
      <c r="Z47" s="770"/>
      <c r="AA47" s="770"/>
      <c r="AB47" s="770"/>
      <c r="AC47" s="770"/>
      <c r="AD47" s="770"/>
    </row>
    <row r="48" spans="1:30" x14ac:dyDescent="0.15">
      <c r="M48" s="770"/>
      <c r="N48" s="770"/>
      <c r="O48" s="770"/>
      <c r="P48" s="770"/>
      <c r="Q48" s="770"/>
      <c r="R48" s="770"/>
      <c r="S48" s="770"/>
      <c r="T48" s="770"/>
      <c r="U48" s="770"/>
      <c r="V48" s="770"/>
      <c r="W48" s="770"/>
      <c r="X48" s="770"/>
      <c r="Y48" s="770"/>
      <c r="Z48" s="770"/>
      <c r="AA48" s="770"/>
      <c r="AB48" s="770"/>
      <c r="AC48" s="770"/>
      <c r="AD48" s="770"/>
    </row>
    <row r="49" spans="13:30" x14ac:dyDescent="0.15">
      <c r="M49" s="770"/>
      <c r="N49" s="770"/>
      <c r="O49" s="770"/>
      <c r="P49" s="770"/>
      <c r="Q49" s="770"/>
      <c r="R49" s="770"/>
      <c r="S49" s="770"/>
      <c r="T49" s="770"/>
      <c r="U49" s="770"/>
      <c r="V49" s="770"/>
      <c r="W49" s="770"/>
      <c r="X49" s="770"/>
      <c r="Y49" s="770"/>
      <c r="Z49" s="770"/>
      <c r="AA49" s="770"/>
      <c r="AB49" s="770"/>
      <c r="AC49" s="770"/>
      <c r="AD49" s="770"/>
    </row>
    <row r="50" spans="13:30" x14ac:dyDescent="0.15">
      <c r="M50" s="770"/>
      <c r="N50" s="770"/>
      <c r="O50" s="770"/>
      <c r="P50" s="770"/>
      <c r="Q50" s="770"/>
      <c r="R50" s="770"/>
      <c r="S50" s="770"/>
      <c r="T50" s="770"/>
      <c r="U50" s="770"/>
      <c r="V50" s="770"/>
      <c r="W50" s="770"/>
      <c r="X50" s="770"/>
      <c r="Y50" s="770"/>
      <c r="Z50" s="770"/>
      <c r="AA50" s="770"/>
      <c r="AB50" s="770"/>
      <c r="AC50" s="770"/>
      <c r="AD50" s="770"/>
    </row>
    <row r="51" spans="13:30" x14ac:dyDescent="0.15">
      <c r="M51" s="770"/>
      <c r="N51" s="770"/>
      <c r="O51" s="770"/>
      <c r="P51" s="770"/>
      <c r="Q51" s="770"/>
      <c r="R51" s="770"/>
      <c r="S51" s="770"/>
      <c r="T51" s="770"/>
      <c r="U51" s="770"/>
      <c r="V51" s="770"/>
      <c r="W51" s="770"/>
      <c r="X51" s="770"/>
      <c r="Y51" s="770"/>
      <c r="Z51" s="770"/>
      <c r="AA51" s="770"/>
      <c r="AB51" s="770"/>
      <c r="AC51" s="770"/>
      <c r="AD51" s="770"/>
    </row>
  </sheetData>
  <mergeCells count="59">
    <mergeCell ref="A4:C5"/>
    <mergeCell ref="N4:O5"/>
    <mergeCell ref="A6:C6"/>
    <mergeCell ref="N6:O6"/>
    <mergeCell ref="A7:A8"/>
    <mergeCell ref="N7:O7"/>
    <mergeCell ref="A27:C27"/>
    <mergeCell ref="N28:O28"/>
    <mergeCell ref="N29:N32"/>
    <mergeCell ref="O29:O30"/>
    <mergeCell ref="P29:P30"/>
    <mergeCell ref="A31:C32"/>
    <mergeCell ref="A9:A11"/>
    <mergeCell ref="A12:A25"/>
    <mergeCell ref="N14:O14"/>
    <mergeCell ref="N18:O18"/>
    <mergeCell ref="N19:O19"/>
    <mergeCell ref="N22:O22"/>
    <mergeCell ref="N23:O23"/>
    <mergeCell ref="N25:O25"/>
    <mergeCell ref="T29:T30"/>
    <mergeCell ref="AA31:AA32"/>
    <mergeCell ref="X29:X30"/>
    <mergeCell ref="Y29:Y30"/>
    <mergeCell ref="AA29:AA30"/>
    <mergeCell ref="Z29:Z30"/>
    <mergeCell ref="U29:U30"/>
    <mergeCell ref="V29:V30"/>
    <mergeCell ref="W29:W30"/>
    <mergeCell ref="Y31:Y32"/>
    <mergeCell ref="Z31:Z32"/>
    <mergeCell ref="T31:T32"/>
    <mergeCell ref="X31:X32"/>
    <mergeCell ref="U31:U32"/>
    <mergeCell ref="V31:V32"/>
    <mergeCell ref="W31:W32"/>
    <mergeCell ref="A35:C35"/>
    <mergeCell ref="A36:C36"/>
    <mergeCell ref="A37:C37"/>
    <mergeCell ref="R29:R30"/>
    <mergeCell ref="S29:S30"/>
    <mergeCell ref="R31:R32"/>
    <mergeCell ref="S31:S32"/>
    <mergeCell ref="Q29:Q30"/>
    <mergeCell ref="A33:C33"/>
    <mergeCell ref="A34:C34"/>
    <mergeCell ref="N33:O33"/>
    <mergeCell ref="O31:O32"/>
    <mergeCell ref="P31:P32"/>
    <mergeCell ref="Q31:Q32"/>
    <mergeCell ref="N34:O34"/>
    <mergeCell ref="A45:C45"/>
    <mergeCell ref="A38:C38"/>
    <mergeCell ref="A39:C39"/>
    <mergeCell ref="A41:C41"/>
    <mergeCell ref="A42:C42"/>
    <mergeCell ref="A44:C44"/>
    <mergeCell ref="A43:C43"/>
    <mergeCell ref="A40:C40"/>
  </mergeCells>
  <phoneticPr fontId="2"/>
  <pageMargins left="0.78740157480314965" right="0.59055118110236227" top="0.39370078740157483" bottom="0.39370078740157483" header="0.51181102362204722" footer="0.39370078740157483"/>
  <pageSetup paperSize="9" scale="89" firstPageNumber="54" fitToWidth="2" orientation="portrait" useFirstPageNumber="1" r:id="rId1"/>
  <headerFooter scaleWithDoc="0" alignWithMargins="0">
    <oddFooter>&amp;C－&amp;P－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E150"/>
  <sheetViews>
    <sheetView showZeros="0" view="pageBreakPreview" zoomScaleNormal="100" zoomScaleSheetLayoutView="100" workbookViewId="0">
      <pane ySplit="5" topLeftCell="A6" activePane="bottomLeft" state="frozen"/>
      <selection pane="bottomLeft"/>
    </sheetView>
  </sheetViews>
  <sheetFormatPr defaultColWidth="9" defaultRowHeight="11.5" x14ac:dyDescent="0.15"/>
  <cols>
    <col min="1" max="1" width="3.453125" style="461" customWidth="1"/>
    <col min="2" max="2" width="4.08984375" style="460" customWidth="1"/>
    <col min="3" max="3" width="3.81640625" style="460" customWidth="1"/>
    <col min="4" max="5" width="8.6328125" style="461" customWidth="1"/>
    <col min="6" max="7" width="9.6328125" style="461" customWidth="1"/>
    <col min="8" max="8" width="8.1796875" style="461" customWidth="1"/>
    <col min="9" max="9" width="10.36328125" style="461" bestFit="1" customWidth="1"/>
    <col min="10" max="10" width="4.81640625" style="525" customWidth="1"/>
    <col min="11" max="11" width="8.6328125" style="461" customWidth="1"/>
    <col min="12" max="12" width="4.90625" style="461" customWidth="1"/>
    <col min="13" max="13" width="8.90625" style="525" customWidth="1"/>
    <col min="14" max="14" width="9.08984375" style="461" customWidth="1"/>
    <col min="15" max="15" width="4" style="461" customWidth="1"/>
    <col min="16" max="16" width="5.6328125" style="432" customWidth="1"/>
    <col min="17" max="17" width="3.81640625" style="432" customWidth="1"/>
    <col min="18" max="18" width="4.08984375" style="432" customWidth="1"/>
    <col min="19" max="19" width="3.36328125" style="432" customWidth="1"/>
    <col min="20" max="20" width="10.6328125" style="432" customWidth="1"/>
    <col min="21" max="21" width="10.08984375" style="432" customWidth="1"/>
    <col min="22" max="22" width="10.81640625" style="432" customWidth="1"/>
    <col min="23" max="23" width="10.6328125" style="432" customWidth="1"/>
    <col min="24" max="24" width="8.08984375" style="432" customWidth="1"/>
    <col min="25" max="25" width="10.81640625" style="432" customWidth="1"/>
    <col min="26" max="26" width="9" style="432" customWidth="1"/>
    <col min="27" max="28" width="9.6328125" style="461" customWidth="1"/>
    <col min="29" max="16384" width="9" style="432"/>
  </cols>
  <sheetData>
    <row r="1" spans="1:28" x14ac:dyDescent="0.15">
      <c r="A1" s="460" t="s">
        <v>534</v>
      </c>
      <c r="P1" s="461"/>
      <c r="Q1" s="461"/>
      <c r="R1" s="461"/>
      <c r="S1" s="461"/>
      <c r="T1" s="461"/>
      <c r="U1" s="461"/>
      <c r="V1" s="461"/>
      <c r="W1" s="461"/>
      <c r="X1" s="461"/>
      <c r="Y1" s="461"/>
      <c r="Z1" s="461"/>
      <c r="AB1" s="563" t="s">
        <v>534</v>
      </c>
    </row>
    <row r="2" spans="1:28" s="439" customFormat="1" ht="15" customHeight="1" x14ac:dyDescent="0.2">
      <c r="A2" s="462"/>
      <c r="B2" s="1697" t="s">
        <v>585</v>
      </c>
      <c r="C2" s="1697"/>
      <c r="D2" s="1697"/>
      <c r="E2" s="1697"/>
      <c r="F2" s="1697"/>
      <c r="G2" s="1697"/>
      <c r="H2" s="1697"/>
      <c r="I2" s="1697"/>
      <c r="J2" s="1697"/>
      <c r="K2" s="1697"/>
      <c r="L2" s="1697"/>
      <c r="M2" s="1697"/>
      <c r="N2" s="1697"/>
      <c r="O2" s="501"/>
      <c r="P2" s="501"/>
      <c r="Q2" s="501"/>
      <c r="R2" s="501"/>
      <c r="S2" s="501"/>
      <c r="T2" s="501"/>
      <c r="U2" s="501"/>
      <c r="V2" s="501"/>
      <c r="W2" s="501"/>
      <c r="X2" s="501"/>
      <c r="Y2" s="501"/>
      <c r="Z2" s="501"/>
      <c r="AA2" s="501"/>
      <c r="AB2" s="501"/>
    </row>
    <row r="3" spans="1:28" s="438" customFormat="1" x14ac:dyDescent="0.15">
      <c r="A3" s="463" t="s">
        <v>782</v>
      </c>
      <c r="B3" s="463"/>
      <c r="C3" s="463"/>
      <c r="D3" s="464"/>
      <c r="E3" s="464"/>
      <c r="F3" s="464"/>
      <c r="G3" s="464"/>
      <c r="H3" s="464"/>
      <c r="I3" s="464"/>
      <c r="J3" s="526"/>
      <c r="K3" s="464"/>
      <c r="L3" s="464"/>
      <c r="M3" s="526"/>
      <c r="N3" s="464"/>
      <c r="O3" s="464"/>
      <c r="P3" s="464"/>
      <c r="Q3" s="463" t="s">
        <v>783</v>
      </c>
      <c r="R3" s="463"/>
      <c r="S3" s="463"/>
      <c r="T3" s="464"/>
      <c r="U3" s="464"/>
      <c r="V3" s="464"/>
      <c r="W3" s="464"/>
      <c r="X3" s="464"/>
      <c r="Y3" s="464"/>
      <c r="Z3" s="464"/>
      <c r="AA3" s="464"/>
      <c r="AB3" s="464"/>
    </row>
    <row r="4" spans="1:28" s="438" customFormat="1" ht="12" thickBot="1" x14ac:dyDescent="0.2">
      <c r="A4" s="464"/>
      <c r="B4" s="463"/>
      <c r="C4" s="463"/>
      <c r="D4" s="464"/>
      <c r="E4" s="464"/>
      <c r="F4" s="464"/>
      <c r="G4" s="464"/>
      <c r="H4" s="464"/>
      <c r="I4" s="464"/>
      <c r="J4" s="526"/>
      <c r="K4" s="464"/>
      <c r="L4" s="464"/>
      <c r="M4" s="526"/>
      <c r="N4" s="525" t="s">
        <v>584</v>
      </c>
      <c r="O4" s="525"/>
      <c r="P4" s="525"/>
      <c r="Q4" s="525"/>
      <c r="R4" s="463"/>
      <c r="S4" s="463"/>
      <c r="T4" s="464"/>
      <c r="U4" s="464"/>
      <c r="V4" s="464"/>
      <c r="W4" s="464"/>
      <c r="X4" s="464"/>
      <c r="Y4" s="464"/>
      <c r="Z4" s="464"/>
      <c r="AA4" s="464"/>
      <c r="AB4" s="525" t="s">
        <v>532</v>
      </c>
    </row>
    <row r="5" spans="1:28" ht="28.5" customHeight="1" x14ac:dyDescent="0.15">
      <c r="A5" s="1698" t="s">
        <v>531</v>
      </c>
      <c r="B5" s="1698"/>
      <c r="C5" s="1699"/>
      <c r="D5" s="465" t="s">
        <v>19</v>
      </c>
      <c r="E5" s="466" t="s">
        <v>629</v>
      </c>
      <c r="F5" s="516" t="s">
        <v>22</v>
      </c>
      <c r="G5" s="516" t="s">
        <v>530</v>
      </c>
      <c r="H5" s="517" t="s">
        <v>702</v>
      </c>
      <c r="I5" s="1694" t="s">
        <v>529</v>
      </c>
      <c r="J5" s="1695"/>
      <c r="K5" s="1694" t="s">
        <v>33</v>
      </c>
      <c r="L5" s="1695"/>
      <c r="M5" s="516" t="s">
        <v>704</v>
      </c>
      <c r="N5" s="554" t="s">
        <v>705</v>
      </c>
      <c r="O5" s="541"/>
      <c r="P5" s="541"/>
      <c r="Q5" s="1692" t="s">
        <v>531</v>
      </c>
      <c r="R5" s="1692"/>
      <c r="S5" s="1693"/>
      <c r="T5" s="465" t="s">
        <v>19</v>
      </c>
      <c r="U5" s="542" t="s">
        <v>629</v>
      </c>
      <c r="V5" s="516" t="s">
        <v>22</v>
      </c>
      <c r="W5" s="554" t="s">
        <v>530</v>
      </c>
      <c r="X5" s="517" t="s">
        <v>702</v>
      </c>
      <c r="Y5" s="554" t="s">
        <v>529</v>
      </c>
      <c r="Z5" s="516" t="s">
        <v>33</v>
      </c>
      <c r="AA5" s="554" t="s">
        <v>30</v>
      </c>
      <c r="AB5" s="554" t="s">
        <v>501</v>
      </c>
    </row>
    <row r="6" spans="1:28" s="440" customFormat="1" ht="21" customHeight="1" x14ac:dyDescent="0.2">
      <c r="A6" s="467"/>
      <c r="B6" s="468"/>
      <c r="C6" s="469"/>
      <c r="D6" s="467"/>
      <c r="E6" s="467"/>
      <c r="F6" s="467"/>
      <c r="G6" s="1700" t="s">
        <v>703</v>
      </c>
      <c r="H6" s="1700"/>
      <c r="I6" s="1700"/>
      <c r="J6" s="527"/>
      <c r="K6" s="467"/>
      <c r="L6" s="527"/>
      <c r="M6" s="676"/>
      <c r="N6" s="467"/>
      <c r="O6" s="467"/>
      <c r="P6" s="467"/>
      <c r="Q6" s="467"/>
      <c r="R6" s="468"/>
      <c r="S6" s="469"/>
      <c r="T6" s="467"/>
      <c r="U6" s="467"/>
      <c r="V6" s="520" t="s">
        <v>528</v>
      </c>
      <c r="W6" s="520"/>
      <c r="X6" s="523"/>
      <c r="Y6" s="467"/>
      <c r="Z6" s="467"/>
      <c r="AA6" s="467"/>
      <c r="AB6" s="467"/>
    </row>
    <row r="7" spans="1:28" ht="15" customHeight="1" x14ac:dyDescent="0.15">
      <c r="A7" s="470" t="s">
        <v>744</v>
      </c>
      <c r="B7" s="471" t="s">
        <v>757</v>
      </c>
      <c r="C7" s="472" t="s">
        <v>745</v>
      </c>
      <c r="D7" s="473" t="s">
        <v>569</v>
      </c>
      <c r="E7" s="473" t="s">
        <v>592</v>
      </c>
      <c r="F7" s="473">
        <v>993</v>
      </c>
      <c r="G7" s="473" t="s">
        <v>582</v>
      </c>
      <c r="H7" s="473"/>
      <c r="I7" s="473" t="s">
        <v>572</v>
      </c>
      <c r="J7" s="528"/>
      <c r="K7" s="473" t="s">
        <v>540</v>
      </c>
      <c r="L7" s="473"/>
      <c r="M7" s="473" t="s">
        <v>581</v>
      </c>
      <c r="N7" s="473" t="s">
        <v>580</v>
      </c>
      <c r="O7" s="471"/>
      <c r="P7" s="471"/>
      <c r="Q7" s="543" t="s">
        <v>744</v>
      </c>
      <c r="R7" s="471" t="s">
        <v>519</v>
      </c>
      <c r="S7" s="472" t="s">
        <v>524</v>
      </c>
      <c r="T7" s="504">
        <v>100618</v>
      </c>
      <c r="U7" s="504" t="s">
        <v>592</v>
      </c>
      <c r="V7" s="504">
        <v>467920</v>
      </c>
      <c r="W7" s="504">
        <v>248963</v>
      </c>
      <c r="X7" s="504"/>
      <c r="Y7" s="504">
        <v>256583</v>
      </c>
      <c r="Z7" s="504">
        <v>4991</v>
      </c>
      <c r="AA7" s="504">
        <v>65817</v>
      </c>
      <c r="AB7" s="504">
        <v>37813</v>
      </c>
    </row>
    <row r="8" spans="1:28" ht="11.9" customHeight="1" x14ac:dyDescent="0.15">
      <c r="A8" s="470"/>
      <c r="B8" s="471" t="s">
        <v>518</v>
      </c>
      <c r="C8" s="472"/>
      <c r="D8" s="473" t="s">
        <v>569</v>
      </c>
      <c r="E8" s="473" t="s">
        <v>592</v>
      </c>
      <c r="F8" s="473">
        <v>991</v>
      </c>
      <c r="G8" s="473" t="s">
        <v>565</v>
      </c>
      <c r="H8" s="473"/>
      <c r="I8" s="473" t="s">
        <v>576</v>
      </c>
      <c r="J8" s="528"/>
      <c r="K8" s="473" t="s">
        <v>564</v>
      </c>
      <c r="L8" s="473"/>
      <c r="M8" s="473" t="s">
        <v>579</v>
      </c>
      <c r="N8" s="473" t="s">
        <v>578</v>
      </c>
      <c r="O8" s="471"/>
      <c r="P8" s="471"/>
      <c r="Q8" s="543"/>
      <c r="R8" s="471" t="s">
        <v>518</v>
      </c>
      <c r="S8" s="472"/>
      <c r="T8" s="504">
        <v>99286</v>
      </c>
      <c r="U8" s="504" t="s">
        <v>592</v>
      </c>
      <c r="V8" s="504">
        <v>460533</v>
      </c>
      <c r="W8" s="504">
        <v>242235</v>
      </c>
      <c r="X8" s="504"/>
      <c r="Y8" s="504">
        <v>246228</v>
      </c>
      <c r="Z8" s="504">
        <v>4998</v>
      </c>
      <c r="AA8" s="504">
        <v>63963</v>
      </c>
      <c r="AB8" s="504">
        <v>35302</v>
      </c>
    </row>
    <row r="9" spans="1:28" ht="11.9" customHeight="1" x14ac:dyDescent="0.15">
      <c r="B9" s="471" t="s">
        <v>517</v>
      </c>
      <c r="C9" s="474"/>
      <c r="D9" s="473" t="s">
        <v>577</v>
      </c>
      <c r="E9" s="473" t="s">
        <v>592</v>
      </c>
      <c r="F9" s="473">
        <v>991</v>
      </c>
      <c r="G9" s="473" t="s">
        <v>565</v>
      </c>
      <c r="H9" s="473"/>
      <c r="I9" s="473" t="s">
        <v>576</v>
      </c>
      <c r="J9" s="528"/>
      <c r="K9" s="473" t="s">
        <v>564</v>
      </c>
      <c r="L9" s="473"/>
      <c r="M9" s="473" t="s">
        <v>575</v>
      </c>
      <c r="N9" s="473" t="s">
        <v>566</v>
      </c>
      <c r="O9" s="471"/>
      <c r="P9" s="471"/>
      <c r="Q9" s="461"/>
      <c r="R9" s="471" t="s">
        <v>517</v>
      </c>
      <c r="S9" s="544"/>
      <c r="T9" s="504">
        <v>100041</v>
      </c>
      <c r="U9" s="504" t="s">
        <v>592</v>
      </c>
      <c r="V9" s="504">
        <v>448213</v>
      </c>
      <c r="W9" s="504">
        <v>241109</v>
      </c>
      <c r="X9" s="504"/>
      <c r="Y9" s="504">
        <v>236521</v>
      </c>
      <c r="Z9" s="504">
        <v>5022</v>
      </c>
      <c r="AA9" s="504">
        <v>61504</v>
      </c>
      <c r="AB9" s="504">
        <v>33306</v>
      </c>
    </row>
    <row r="10" spans="1:28" ht="11.9" customHeight="1" x14ac:dyDescent="0.15">
      <c r="B10" s="471" t="s">
        <v>516</v>
      </c>
      <c r="C10" s="475"/>
      <c r="D10" s="473" t="s">
        <v>574</v>
      </c>
      <c r="E10" s="473" t="s">
        <v>592</v>
      </c>
      <c r="F10" s="473">
        <v>988</v>
      </c>
      <c r="G10" s="473" t="s">
        <v>573</v>
      </c>
      <c r="H10" s="473"/>
      <c r="I10" s="473" t="s">
        <v>572</v>
      </c>
      <c r="J10" s="528"/>
      <c r="K10" s="473" t="s">
        <v>564</v>
      </c>
      <c r="L10" s="473"/>
      <c r="M10" s="473" t="s">
        <v>571</v>
      </c>
      <c r="N10" s="473" t="s">
        <v>570</v>
      </c>
      <c r="O10" s="471"/>
      <c r="P10" s="471"/>
      <c r="Q10" s="471"/>
      <c r="R10" s="471" t="s">
        <v>516</v>
      </c>
      <c r="S10" s="475"/>
      <c r="T10" s="504">
        <v>100117</v>
      </c>
      <c r="U10" s="504" t="s">
        <v>592</v>
      </c>
      <c r="V10" s="504">
        <v>436792</v>
      </c>
      <c r="W10" s="504">
        <v>240257</v>
      </c>
      <c r="X10" s="504"/>
      <c r="Y10" s="504">
        <v>225309</v>
      </c>
      <c r="Z10" s="504">
        <v>5005</v>
      </c>
      <c r="AA10" s="504">
        <v>58865</v>
      </c>
      <c r="AB10" s="504">
        <v>31221</v>
      </c>
    </row>
    <row r="11" spans="1:28" ht="11.9" customHeight="1" x14ac:dyDescent="0.15">
      <c r="B11" s="471" t="s">
        <v>515</v>
      </c>
      <c r="C11" s="475"/>
      <c r="D11" s="473" t="s">
        <v>569</v>
      </c>
      <c r="E11" s="473" t="s">
        <v>592</v>
      </c>
      <c r="F11" s="473">
        <v>989</v>
      </c>
      <c r="G11" s="473" t="s">
        <v>565</v>
      </c>
      <c r="H11" s="473"/>
      <c r="I11" s="473">
        <v>233</v>
      </c>
      <c r="J11" s="528"/>
      <c r="K11" s="473" t="s">
        <v>564</v>
      </c>
      <c r="L11" s="473"/>
      <c r="M11" s="473" t="s">
        <v>568</v>
      </c>
      <c r="N11" s="473" t="s">
        <v>567</v>
      </c>
      <c r="O11" s="471"/>
      <c r="P11" s="471"/>
      <c r="Q11" s="471"/>
      <c r="R11" s="471" t="s">
        <v>515</v>
      </c>
      <c r="S11" s="475"/>
      <c r="T11" s="504">
        <v>101678</v>
      </c>
      <c r="U11" s="504" t="s">
        <v>592</v>
      </c>
      <c r="V11" s="504">
        <v>428897</v>
      </c>
      <c r="W11" s="504">
        <v>237864</v>
      </c>
      <c r="X11" s="504"/>
      <c r="Y11" s="504">
        <v>218246</v>
      </c>
      <c r="Z11" s="504">
        <v>4973</v>
      </c>
      <c r="AA11" s="504">
        <v>55022</v>
      </c>
      <c r="AB11" s="504">
        <v>28414</v>
      </c>
    </row>
    <row r="12" spans="1:28" ht="11.9" customHeight="1" x14ac:dyDescent="0.15">
      <c r="B12" s="471" t="s">
        <v>514</v>
      </c>
      <c r="C12" s="475"/>
      <c r="D12" s="473">
        <v>528</v>
      </c>
      <c r="E12" s="473" t="s">
        <v>592</v>
      </c>
      <c r="F12" s="473">
        <v>989</v>
      </c>
      <c r="G12" s="473" t="s">
        <v>565</v>
      </c>
      <c r="H12" s="473"/>
      <c r="I12" s="473">
        <v>233</v>
      </c>
      <c r="J12" s="528"/>
      <c r="K12" s="473" t="s">
        <v>564</v>
      </c>
      <c r="L12" s="473"/>
      <c r="M12" s="473" t="s">
        <v>566</v>
      </c>
      <c r="N12" s="473" t="s">
        <v>541</v>
      </c>
      <c r="O12" s="471"/>
      <c r="P12" s="471"/>
      <c r="Q12" s="471"/>
      <c r="R12" s="471" t="s">
        <v>514</v>
      </c>
      <c r="S12" s="475"/>
      <c r="T12" s="504">
        <v>101748</v>
      </c>
      <c r="U12" s="504" t="s">
        <v>592</v>
      </c>
      <c r="V12" s="504">
        <v>423526</v>
      </c>
      <c r="W12" s="504">
        <v>230741</v>
      </c>
      <c r="X12" s="504"/>
      <c r="Y12" s="504">
        <v>216659</v>
      </c>
      <c r="Z12" s="504">
        <v>5027</v>
      </c>
      <c r="AA12" s="504">
        <v>53969</v>
      </c>
      <c r="AB12" s="504">
        <v>25793</v>
      </c>
    </row>
    <row r="13" spans="1:28" ht="11.9" customHeight="1" x14ac:dyDescent="0.15">
      <c r="B13" s="471" t="s">
        <v>513</v>
      </c>
      <c r="C13" s="475"/>
      <c r="D13" s="473">
        <v>528</v>
      </c>
      <c r="E13" s="473" t="s">
        <v>592</v>
      </c>
      <c r="F13" s="473">
        <v>989</v>
      </c>
      <c r="G13" s="473" t="s">
        <v>565</v>
      </c>
      <c r="H13" s="473"/>
      <c r="I13" s="473">
        <v>233</v>
      </c>
      <c r="J13" s="528"/>
      <c r="K13" s="473" t="s">
        <v>564</v>
      </c>
      <c r="L13" s="473"/>
      <c r="M13" s="473">
        <v>211</v>
      </c>
      <c r="N13" s="473">
        <v>166</v>
      </c>
      <c r="O13" s="471"/>
      <c r="P13" s="471"/>
      <c r="Q13" s="471"/>
      <c r="R13" s="471" t="s">
        <v>513</v>
      </c>
      <c r="S13" s="475"/>
      <c r="T13" s="504">
        <v>102372</v>
      </c>
      <c r="U13" s="504" t="s">
        <v>592</v>
      </c>
      <c r="V13" s="504">
        <v>418839</v>
      </c>
      <c r="W13" s="504">
        <v>225088</v>
      </c>
      <c r="X13" s="504"/>
      <c r="Y13" s="504">
        <v>215168</v>
      </c>
      <c r="Z13" s="504">
        <v>5089</v>
      </c>
      <c r="AA13" s="504">
        <v>53266</v>
      </c>
      <c r="AB13" s="504">
        <v>24790</v>
      </c>
    </row>
    <row r="14" spans="1:28" ht="11.9" customHeight="1" x14ac:dyDescent="0.15">
      <c r="B14" s="471" t="s">
        <v>512</v>
      </c>
      <c r="C14" s="475"/>
      <c r="D14" s="473">
        <v>529</v>
      </c>
      <c r="E14" s="473" t="s">
        <v>592</v>
      </c>
      <c r="F14" s="473">
        <v>989</v>
      </c>
      <c r="G14" s="473">
        <v>435</v>
      </c>
      <c r="H14" s="473"/>
      <c r="I14" s="473">
        <v>232</v>
      </c>
      <c r="J14" s="528"/>
      <c r="K14" s="473" t="s">
        <v>564</v>
      </c>
      <c r="L14" s="473"/>
      <c r="M14" s="473">
        <v>207</v>
      </c>
      <c r="N14" s="473">
        <v>153</v>
      </c>
      <c r="O14" s="471"/>
      <c r="P14" s="471"/>
      <c r="Q14" s="471"/>
      <c r="R14" s="471" t="s">
        <v>512</v>
      </c>
      <c r="S14" s="475"/>
      <c r="T14" s="504">
        <v>102040</v>
      </c>
      <c r="U14" s="504" t="s">
        <v>592</v>
      </c>
      <c r="V14" s="504">
        <v>418640</v>
      </c>
      <c r="W14" s="504">
        <v>220429</v>
      </c>
      <c r="X14" s="504"/>
      <c r="Y14" s="504">
        <v>212146</v>
      </c>
      <c r="Z14" s="504">
        <v>5276</v>
      </c>
      <c r="AA14" s="504">
        <v>52391</v>
      </c>
      <c r="AB14" s="504">
        <v>23880</v>
      </c>
    </row>
    <row r="15" spans="1:28" ht="11.9" customHeight="1" x14ac:dyDescent="0.15">
      <c r="B15" s="471" t="s">
        <v>511</v>
      </c>
      <c r="C15" s="475"/>
      <c r="D15" s="473">
        <v>530</v>
      </c>
      <c r="E15" s="473" t="s">
        <v>592</v>
      </c>
      <c r="F15" s="473">
        <v>990</v>
      </c>
      <c r="G15" s="473">
        <v>435</v>
      </c>
      <c r="H15" s="473"/>
      <c r="I15" s="473">
        <v>231</v>
      </c>
      <c r="J15" s="528"/>
      <c r="K15" s="473" t="s">
        <v>564</v>
      </c>
      <c r="L15" s="473"/>
      <c r="M15" s="473">
        <v>207</v>
      </c>
      <c r="N15" s="473">
        <v>151</v>
      </c>
      <c r="O15" s="471"/>
      <c r="P15" s="471"/>
      <c r="Q15" s="471"/>
      <c r="R15" s="471" t="s">
        <v>511</v>
      </c>
      <c r="S15" s="475"/>
      <c r="T15" s="504">
        <v>104010</v>
      </c>
      <c r="U15" s="504" t="s">
        <v>592</v>
      </c>
      <c r="V15" s="504">
        <v>419519</v>
      </c>
      <c r="W15" s="504">
        <v>215327</v>
      </c>
      <c r="X15" s="504"/>
      <c r="Y15" s="504">
        <v>206033</v>
      </c>
      <c r="Z15" s="504">
        <v>5312</v>
      </c>
      <c r="AA15" s="504">
        <v>52570</v>
      </c>
      <c r="AB15" s="504">
        <v>23994</v>
      </c>
    </row>
    <row r="16" spans="1:28" ht="11.9" customHeight="1" x14ac:dyDescent="0.15">
      <c r="B16" s="471" t="s">
        <v>510</v>
      </c>
      <c r="C16" s="475"/>
      <c r="D16" s="473">
        <v>532</v>
      </c>
      <c r="E16" s="473" t="s">
        <v>592</v>
      </c>
      <c r="F16" s="473">
        <v>991</v>
      </c>
      <c r="G16" s="473">
        <v>436</v>
      </c>
      <c r="H16" s="473"/>
      <c r="I16" s="473">
        <v>231</v>
      </c>
      <c r="J16" s="528"/>
      <c r="K16" s="473" t="s">
        <v>564</v>
      </c>
      <c r="L16" s="473"/>
      <c r="M16" s="473">
        <v>200</v>
      </c>
      <c r="N16" s="473">
        <v>138</v>
      </c>
      <c r="O16" s="471"/>
      <c r="P16" s="471"/>
      <c r="Q16" s="471"/>
      <c r="R16" s="471" t="s">
        <v>510</v>
      </c>
      <c r="S16" s="475"/>
      <c r="T16" s="504">
        <v>104283</v>
      </c>
      <c r="U16" s="504" t="s">
        <v>592</v>
      </c>
      <c r="V16" s="504">
        <v>423204</v>
      </c>
      <c r="W16" s="504">
        <v>209770</v>
      </c>
      <c r="X16" s="504"/>
      <c r="Y16" s="504">
        <v>202625</v>
      </c>
      <c r="Z16" s="504">
        <v>5426</v>
      </c>
      <c r="AA16" s="504">
        <v>55079</v>
      </c>
      <c r="AB16" s="504">
        <v>22785</v>
      </c>
    </row>
    <row r="17" spans="1:28" ht="11.9" customHeight="1" x14ac:dyDescent="0.15">
      <c r="B17" s="471" t="s">
        <v>509</v>
      </c>
      <c r="C17" s="475"/>
      <c r="D17" s="473">
        <v>532</v>
      </c>
      <c r="E17" s="473" t="s">
        <v>592</v>
      </c>
      <c r="F17" s="473">
        <v>991</v>
      </c>
      <c r="G17" s="473">
        <v>437</v>
      </c>
      <c r="H17" s="473"/>
      <c r="I17" s="473">
        <v>230</v>
      </c>
      <c r="J17" s="528"/>
      <c r="K17" s="473">
        <v>30</v>
      </c>
      <c r="L17" s="473"/>
      <c r="M17" s="473">
        <v>196</v>
      </c>
      <c r="N17" s="473">
        <v>133</v>
      </c>
      <c r="O17" s="471"/>
      <c r="P17" s="471"/>
      <c r="Q17" s="471"/>
      <c r="R17" s="471" t="s">
        <v>509</v>
      </c>
      <c r="S17" s="475"/>
      <c r="T17" s="504">
        <v>104562</v>
      </c>
      <c r="U17" s="504" t="s">
        <v>592</v>
      </c>
      <c r="V17" s="504">
        <v>427226</v>
      </c>
      <c r="W17" s="504">
        <v>206345</v>
      </c>
      <c r="X17" s="504"/>
      <c r="Y17" s="504">
        <v>199807</v>
      </c>
      <c r="Z17" s="504">
        <v>5585</v>
      </c>
      <c r="AA17" s="504">
        <v>55097</v>
      </c>
      <c r="AB17" s="504">
        <v>21123</v>
      </c>
    </row>
    <row r="18" spans="1:28" ht="11.9" customHeight="1" x14ac:dyDescent="0.15">
      <c r="B18" s="471" t="s">
        <v>508</v>
      </c>
      <c r="C18" s="475"/>
      <c r="D18" s="473">
        <v>533</v>
      </c>
      <c r="E18" s="473" t="s">
        <v>592</v>
      </c>
      <c r="F18" s="473">
        <v>989</v>
      </c>
      <c r="G18" s="473">
        <v>438</v>
      </c>
      <c r="H18" s="473"/>
      <c r="I18" s="473">
        <v>233</v>
      </c>
      <c r="J18" s="528"/>
      <c r="K18" s="473">
        <v>30</v>
      </c>
      <c r="L18" s="473"/>
      <c r="M18" s="473">
        <v>193</v>
      </c>
      <c r="N18" s="473">
        <v>130</v>
      </c>
      <c r="O18" s="471"/>
      <c r="P18" s="471"/>
      <c r="Q18" s="471"/>
      <c r="R18" s="471" t="s">
        <v>508</v>
      </c>
      <c r="S18" s="475"/>
      <c r="T18" s="504">
        <v>103471</v>
      </c>
      <c r="U18" s="504" t="s">
        <v>592</v>
      </c>
      <c r="V18" s="504">
        <v>432324</v>
      </c>
      <c r="W18" s="504">
        <v>206435</v>
      </c>
      <c r="X18" s="504"/>
      <c r="Y18" s="504">
        <v>195452</v>
      </c>
      <c r="Z18" s="504">
        <v>5752</v>
      </c>
      <c r="AA18" s="504">
        <v>52833</v>
      </c>
      <c r="AB18" s="504">
        <v>19072</v>
      </c>
    </row>
    <row r="19" spans="1:28" ht="11.9" customHeight="1" x14ac:dyDescent="0.15">
      <c r="B19" s="471" t="s">
        <v>507</v>
      </c>
      <c r="C19" s="475"/>
      <c r="D19" s="473">
        <v>531</v>
      </c>
      <c r="E19" s="473" t="s">
        <v>592</v>
      </c>
      <c r="F19" s="473">
        <v>985</v>
      </c>
      <c r="G19" s="473">
        <v>439</v>
      </c>
      <c r="H19" s="473"/>
      <c r="I19" s="473">
        <v>233</v>
      </c>
      <c r="J19" s="528"/>
      <c r="K19" s="473">
        <v>31</v>
      </c>
      <c r="L19" s="473"/>
      <c r="M19" s="473">
        <v>192</v>
      </c>
      <c r="N19" s="473">
        <v>123</v>
      </c>
      <c r="O19" s="471"/>
      <c r="P19" s="471"/>
      <c r="Q19" s="471"/>
      <c r="R19" s="471" t="s">
        <v>507</v>
      </c>
      <c r="S19" s="475"/>
      <c r="T19" s="504">
        <v>102598</v>
      </c>
      <c r="U19" s="504" t="s">
        <v>592</v>
      </c>
      <c r="V19" s="504">
        <v>436364</v>
      </c>
      <c r="W19" s="504">
        <v>207525</v>
      </c>
      <c r="X19" s="504"/>
      <c r="Y19" s="504">
        <v>190464</v>
      </c>
      <c r="Z19" s="504">
        <v>5866</v>
      </c>
      <c r="AA19" s="504">
        <v>51187</v>
      </c>
      <c r="AB19" s="504">
        <v>14375</v>
      </c>
    </row>
    <row r="20" spans="1:28" ht="11.9" customHeight="1" x14ac:dyDescent="0.15">
      <c r="B20" s="471" t="s">
        <v>506</v>
      </c>
      <c r="C20" s="475"/>
      <c r="D20" s="473">
        <v>531</v>
      </c>
      <c r="E20" s="473" t="s">
        <v>592</v>
      </c>
      <c r="F20" s="473">
        <v>987</v>
      </c>
      <c r="G20" s="473">
        <v>439</v>
      </c>
      <c r="H20" s="473"/>
      <c r="I20" s="473">
        <v>226</v>
      </c>
      <c r="J20" s="528"/>
      <c r="K20" s="473">
        <v>31</v>
      </c>
      <c r="L20" s="473"/>
      <c r="M20" s="473">
        <v>187</v>
      </c>
      <c r="N20" s="473">
        <v>118</v>
      </c>
      <c r="O20" s="471"/>
      <c r="P20" s="471"/>
      <c r="Q20" s="471"/>
      <c r="R20" s="471" t="s">
        <v>506</v>
      </c>
      <c r="S20" s="475"/>
      <c r="T20" s="504">
        <v>101599</v>
      </c>
      <c r="U20" s="504" t="s">
        <v>592</v>
      </c>
      <c r="V20" s="504">
        <v>437862</v>
      </c>
      <c r="W20" s="504">
        <v>211452</v>
      </c>
      <c r="X20" s="504"/>
      <c r="Y20" s="504">
        <v>187017</v>
      </c>
      <c r="Z20" s="504">
        <v>6102</v>
      </c>
      <c r="AA20" s="504">
        <v>48009</v>
      </c>
      <c r="AB20" s="504">
        <v>13957</v>
      </c>
    </row>
    <row r="21" spans="1:28" ht="11.9" customHeight="1" x14ac:dyDescent="0.15">
      <c r="B21" s="471" t="s">
        <v>505</v>
      </c>
      <c r="C21" s="475"/>
      <c r="D21" s="473">
        <v>527</v>
      </c>
      <c r="E21" s="473" t="s">
        <v>592</v>
      </c>
      <c r="F21" s="473">
        <v>990</v>
      </c>
      <c r="G21" s="473">
        <v>438</v>
      </c>
      <c r="H21" s="473"/>
      <c r="I21" s="473">
        <v>222</v>
      </c>
      <c r="J21" s="528"/>
      <c r="K21" s="473">
        <v>31</v>
      </c>
      <c r="L21" s="473"/>
      <c r="M21" s="473">
        <v>186</v>
      </c>
      <c r="N21" s="473">
        <v>109</v>
      </c>
      <c r="O21" s="471"/>
      <c r="P21" s="471"/>
      <c r="Q21" s="471"/>
      <c r="R21" s="471" t="s">
        <v>505</v>
      </c>
      <c r="S21" s="475"/>
      <c r="T21" s="504">
        <v>100915</v>
      </c>
      <c r="U21" s="504" t="s">
        <v>592</v>
      </c>
      <c r="V21" s="504">
        <v>440536</v>
      </c>
      <c r="W21" s="504">
        <v>212833</v>
      </c>
      <c r="X21" s="504"/>
      <c r="Y21" s="504">
        <v>187252</v>
      </c>
      <c r="Z21" s="504">
        <v>6299</v>
      </c>
      <c r="AA21" s="504">
        <v>44430</v>
      </c>
      <c r="AB21" s="504">
        <v>13372</v>
      </c>
    </row>
    <row r="22" spans="1:28" ht="11.9" customHeight="1" x14ac:dyDescent="0.15">
      <c r="B22" s="471" t="s">
        <v>504</v>
      </c>
      <c r="C22" s="475"/>
      <c r="D22" s="473">
        <v>525</v>
      </c>
      <c r="E22" s="473" t="s">
        <v>592</v>
      </c>
      <c r="F22" s="473">
        <v>990</v>
      </c>
      <c r="G22" s="473">
        <v>438</v>
      </c>
      <c r="H22" s="473"/>
      <c r="I22" s="473">
        <v>222</v>
      </c>
      <c r="J22" s="528"/>
      <c r="K22" s="473">
        <v>33</v>
      </c>
      <c r="L22" s="473"/>
      <c r="M22" s="473">
        <v>183</v>
      </c>
      <c r="N22" s="473">
        <v>106</v>
      </c>
      <c r="O22" s="471"/>
      <c r="P22" s="471"/>
      <c r="Q22" s="471"/>
      <c r="R22" s="471" t="s">
        <v>504</v>
      </c>
      <c r="S22" s="475"/>
      <c r="T22" s="504">
        <v>98480</v>
      </c>
      <c r="U22" s="504" t="s">
        <v>592</v>
      </c>
      <c r="V22" s="504">
        <v>439379</v>
      </c>
      <c r="W22" s="504">
        <v>215509</v>
      </c>
      <c r="X22" s="504"/>
      <c r="Y22" s="504">
        <v>188093</v>
      </c>
      <c r="Z22" s="504">
        <v>6532</v>
      </c>
      <c r="AA22" s="504">
        <v>41980</v>
      </c>
      <c r="AB22" s="504">
        <v>13418</v>
      </c>
    </row>
    <row r="23" spans="1:28" ht="11.9" customHeight="1" x14ac:dyDescent="0.15">
      <c r="B23" s="471" t="s">
        <v>503</v>
      </c>
      <c r="C23" s="475"/>
      <c r="D23" s="473">
        <v>523</v>
      </c>
      <c r="E23" s="473" t="s">
        <v>592</v>
      </c>
      <c r="F23" s="473">
        <v>983</v>
      </c>
      <c r="G23" s="473">
        <v>438</v>
      </c>
      <c r="H23" s="473"/>
      <c r="I23" s="473">
        <v>222</v>
      </c>
      <c r="J23" s="528"/>
      <c r="K23" s="473">
        <v>34</v>
      </c>
      <c r="L23" s="473"/>
      <c r="M23" s="473">
        <v>177</v>
      </c>
      <c r="N23" s="473">
        <v>105</v>
      </c>
      <c r="O23" s="471"/>
      <c r="P23" s="471"/>
      <c r="Q23" s="471"/>
      <c r="R23" s="471" t="s">
        <v>503</v>
      </c>
      <c r="S23" s="475"/>
      <c r="T23" s="504">
        <v>97605</v>
      </c>
      <c r="U23" s="504" t="s">
        <v>592</v>
      </c>
      <c r="V23" s="504">
        <v>435821</v>
      </c>
      <c r="W23" s="504">
        <v>215822</v>
      </c>
      <c r="X23" s="504"/>
      <c r="Y23" s="504">
        <v>191707</v>
      </c>
      <c r="Z23" s="504">
        <v>6630</v>
      </c>
      <c r="AA23" s="504">
        <v>43418</v>
      </c>
      <c r="AB23" s="504">
        <v>13754</v>
      </c>
    </row>
    <row r="24" spans="1:28" ht="11.9" customHeight="1" x14ac:dyDescent="0.15">
      <c r="B24" s="471" t="s">
        <v>502</v>
      </c>
      <c r="C24" s="475"/>
      <c r="D24" s="473">
        <v>522</v>
      </c>
      <c r="E24" s="473" t="s">
        <v>592</v>
      </c>
      <c r="F24" s="473">
        <v>983</v>
      </c>
      <c r="G24" s="473">
        <v>439</v>
      </c>
      <c r="H24" s="473"/>
      <c r="I24" s="473">
        <v>220</v>
      </c>
      <c r="J24" s="528"/>
      <c r="K24" s="473">
        <v>34</v>
      </c>
      <c r="L24" s="473"/>
      <c r="M24" s="473">
        <v>176</v>
      </c>
      <c r="N24" s="473">
        <v>100</v>
      </c>
      <c r="O24" s="471"/>
      <c r="P24" s="471"/>
      <c r="Q24" s="471"/>
      <c r="R24" s="471" t="s">
        <v>502</v>
      </c>
      <c r="S24" s="475"/>
      <c r="T24" s="504">
        <v>97925</v>
      </c>
      <c r="U24" s="504" t="s">
        <v>592</v>
      </c>
      <c r="V24" s="504">
        <v>430770</v>
      </c>
      <c r="W24" s="504">
        <v>219695</v>
      </c>
      <c r="X24" s="504"/>
      <c r="Y24" s="504">
        <v>192780</v>
      </c>
      <c r="Z24" s="504">
        <v>6742</v>
      </c>
      <c r="AA24" s="504">
        <v>44481</v>
      </c>
      <c r="AB24" s="504">
        <v>13715</v>
      </c>
    </row>
    <row r="25" spans="1:28" ht="11.9" customHeight="1" x14ac:dyDescent="0.15">
      <c r="B25" s="471" t="s">
        <v>627</v>
      </c>
      <c r="C25" s="475"/>
      <c r="D25" s="473">
        <v>522</v>
      </c>
      <c r="E25" s="473" t="s">
        <v>592</v>
      </c>
      <c r="F25" s="473">
        <v>985</v>
      </c>
      <c r="G25" s="473">
        <v>440</v>
      </c>
      <c r="H25" s="473"/>
      <c r="I25" s="473">
        <v>220</v>
      </c>
      <c r="J25" s="528"/>
      <c r="K25" s="473">
        <v>34</v>
      </c>
      <c r="L25" s="473"/>
      <c r="M25" s="473">
        <v>176</v>
      </c>
      <c r="N25" s="473">
        <v>96</v>
      </c>
      <c r="O25" s="471"/>
      <c r="P25" s="471"/>
      <c r="Q25" s="471"/>
      <c r="R25" s="471" t="s">
        <v>627</v>
      </c>
      <c r="S25" s="475"/>
      <c r="T25" s="504">
        <v>98891</v>
      </c>
      <c r="U25" s="504" t="s">
        <v>592</v>
      </c>
      <c r="V25" s="504">
        <v>423742</v>
      </c>
      <c r="W25" s="504">
        <v>220898</v>
      </c>
      <c r="X25" s="504"/>
      <c r="Y25" s="504">
        <v>194965</v>
      </c>
      <c r="Z25" s="504">
        <v>6939</v>
      </c>
      <c r="AA25" s="504">
        <v>46413</v>
      </c>
      <c r="AB25" s="504">
        <v>13282</v>
      </c>
    </row>
    <row r="26" spans="1:28" s="438" customFormat="1" ht="11.9" customHeight="1" x14ac:dyDescent="0.15">
      <c r="A26" s="464"/>
      <c r="B26" s="471" t="s">
        <v>628</v>
      </c>
      <c r="C26" s="475"/>
      <c r="D26" s="473">
        <v>521</v>
      </c>
      <c r="E26" s="473" t="s">
        <v>592</v>
      </c>
      <c r="F26" s="473">
        <v>983</v>
      </c>
      <c r="G26" s="473">
        <v>443</v>
      </c>
      <c r="H26" s="473"/>
      <c r="I26" s="473">
        <v>220</v>
      </c>
      <c r="J26" s="528"/>
      <c r="K26" s="473">
        <v>34</v>
      </c>
      <c r="L26" s="473"/>
      <c r="M26" s="473">
        <v>177</v>
      </c>
      <c r="N26" s="473">
        <v>87</v>
      </c>
      <c r="O26" s="471"/>
      <c r="P26" s="471"/>
      <c r="Q26" s="471"/>
      <c r="R26" s="471" t="s">
        <v>628</v>
      </c>
      <c r="S26" s="475"/>
      <c r="T26" s="504">
        <v>97842</v>
      </c>
      <c r="U26" s="504" t="s">
        <v>592</v>
      </c>
      <c r="V26" s="504">
        <v>419848</v>
      </c>
      <c r="W26" s="504">
        <v>221212</v>
      </c>
      <c r="X26" s="504"/>
      <c r="Y26" s="504">
        <v>195504</v>
      </c>
      <c r="Z26" s="504">
        <v>7027</v>
      </c>
      <c r="AA26" s="504">
        <v>46731</v>
      </c>
      <c r="AB26" s="504">
        <v>13309</v>
      </c>
    </row>
    <row r="27" spans="1:28" s="437" customFormat="1" ht="12.75" customHeight="1" x14ac:dyDescent="0.15">
      <c r="A27" s="476"/>
      <c r="B27" s="471" t="s">
        <v>630</v>
      </c>
      <c r="C27" s="475"/>
      <c r="D27" s="473">
        <v>521</v>
      </c>
      <c r="E27" s="473" t="s">
        <v>592</v>
      </c>
      <c r="F27" s="473">
        <v>984</v>
      </c>
      <c r="G27" s="473">
        <v>443</v>
      </c>
      <c r="H27" s="473"/>
      <c r="I27" s="473">
        <v>220</v>
      </c>
      <c r="J27" s="528"/>
      <c r="K27" s="473">
        <v>36</v>
      </c>
      <c r="L27" s="473"/>
      <c r="M27" s="473">
        <v>179</v>
      </c>
      <c r="N27" s="473">
        <v>83</v>
      </c>
      <c r="O27" s="471"/>
      <c r="P27" s="471"/>
      <c r="Q27" s="471"/>
      <c r="R27" s="471" t="s">
        <v>630</v>
      </c>
      <c r="S27" s="475"/>
      <c r="T27" s="504">
        <v>96825</v>
      </c>
      <c r="U27" s="504" t="s">
        <v>592</v>
      </c>
      <c r="V27" s="504">
        <v>416989</v>
      </c>
      <c r="W27" s="504">
        <v>219348</v>
      </c>
      <c r="X27" s="504"/>
      <c r="Y27" s="504">
        <v>198951</v>
      </c>
      <c r="Z27" s="504">
        <v>7190</v>
      </c>
      <c r="AA27" s="504">
        <v>47937</v>
      </c>
      <c r="AB27" s="504">
        <v>12721</v>
      </c>
    </row>
    <row r="28" spans="1:28" s="438" customFormat="1" ht="12.75" customHeight="1" x14ac:dyDescent="0.15">
      <c r="A28" s="464"/>
      <c r="B28" s="471" t="s">
        <v>641</v>
      </c>
      <c r="C28" s="475"/>
      <c r="D28" s="473">
        <v>502</v>
      </c>
      <c r="E28" s="473">
        <v>38</v>
      </c>
      <c r="F28" s="473">
        <v>980</v>
      </c>
      <c r="G28" s="473">
        <v>443</v>
      </c>
      <c r="H28" s="473"/>
      <c r="I28" s="473">
        <v>220</v>
      </c>
      <c r="J28" s="528"/>
      <c r="K28" s="473">
        <v>38</v>
      </c>
      <c r="L28" s="473"/>
      <c r="M28" s="473">
        <v>178</v>
      </c>
      <c r="N28" s="473">
        <v>77</v>
      </c>
      <c r="O28" s="471"/>
      <c r="P28" s="471"/>
      <c r="Q28" s="471"/>
      <c r="R28" s="471" t="s">
        <v>641</v>
      </c>
      <c r="S28" s="475"/>
      <c r="T28" s="504">
        <v>92332</v>
      </c>
      <c r="U28" s="504">
        <v>7027</v>
      </c>
      <c r="V28" s="504">
        <v>415182</v>
      </c>
      <c r="W28" s="504">
        <v>216944</v>
      </c>
      <c r="X28" s="504"/>
      <c r="Y28" s="504">
        <v>200277</v>
      </c>
      <c r="Z28" s="504">
        <v>7339</v>
      </c>
      <c r="AA28" s="504">
        <v>46973</v>
      </c>
      <c r="AB28" s="504">
        <v>12392</v>
      </c>
    </row>
    <row r="29" spans="1:28" s="438" customFormat="1" ht="12.75" customHeight="1" x14ac:dyDescent="0.15">
      <c r="A29" s="464"/>
      <c r="B29" s="471" t="s">
        <v>653</v>
      </c>
      <c r="C29" s="475"/>
      <c r="D29" s="473">
        <v>492</v>
      </c>
      <c r="E29" s="473">
        <v>56</v>
      </c>
      <c r="F29" s="473">
        <v>976</v>
      </c>
      <c r="G29" s="473">
        <v>443</v>
      </c>
      <c r="H29" s="473"/>
      <c r="I29" s="473">
        <v>221</v>
      </c>
      <c r="J29" s="528"/>
      <c r="K29" s="473">
        <v>38</v>
      </c>
      <c r="L29" s="473"/>
      <c r="M29" s="473">
        <v>178</v>
      </c>
      <c r="N29" s="473">
        <v>75</v>
      </c>
      <c r="O29" s="545"/>
      <c r="P29" s="545"/>
      <c r="Q29" s="545"/>
      <c r="R29" s="471" t="s">
        <v>653</v>
      </c>
      <c r="S29" s="475"/>
      <c r="T29" s="504">
        <v>89448</v>
      </c>
      <c r="U29" s="504">
        <v>9783</v>
      </c>
      <c r="V29" s="504">
        <v>414657</v>
      </c>
      <c r="W29" s="504">
        <v>213816</v>
      </c>
      <c r="X29" s="504"/>
      <c r="Y29" s="504">
        <v>201322</v>
      </c>
      <c r="Z29" s="504">
        <v>7333</v>
      </c>
      <c r="AA29" s="504">
        <v>47433</v>
      </c>
      <c r="AB29" s="504">
        <v>12662</v>
      </c>
    </row>
    <row r="30" spans="1:28" s="441" customFormat="1" x14ac:dyDescent="0.15">
      <c r="A30" s="477"/>
      <c r="B30" s="471" t="s">
        <v>654</v>
      </c>
      <c r="C30" s="475"/>
      <c r="D30" s="473">
        <v>477</v>
      </c>
      <c r="E30" s="473">
        <v>93</v>
      </c>
      <c r="F30" s="473">
        <v>975</v>
      </c>
      <c r="G30" s="473">
        <v>443</v>
      </c>
      <c r="H30" s="473"/>
      <c r="I30" s="473">
        <v>222</v>
      </c>
      <c r="J30" s="528"/>
      <c r="K30" s="473">
        <v>38</v>
      </c>
      <c r="L30" s="473"/>
      <c r="M30" s="473">
        <v>177</v>
      </c>
      <c r="N30" s="473">
        <v>70</v>
      </c>
      <c r="O30" s="545"/>
      <c r="P30" s="545"/>
      <c r="Q30" s="545"/>
      <c r="R30" s="471" t="s">
        <v>654</v>
      </c>
      <c r="S30" s="475"/>
      <c r="T30" s="504">
        <v>84889</v>
      </c>
      <c r="U30" s="504">
        <v>14792</v>
      </c>
      <c r="V30" s="504">
        <v>414768</v>
      </c>
      <c r="W30" s="504">
        <v>210947</v>
      </c>
      <c r="X30" s="504"/>
      <c r="Y30" s="504">
        <v>199697</v>
      </c>
      <c r="Z30" s="504">
        <v>7329</v>
      </c>
      <c r="AA30" s="504">
        <v>47090</v>
      </c>
      <c r="AB30" s="504">
        <v>12558</v>
      </c>
    </row>
    <row r="31" spans="1:28" s="441" customFormat="1" x14ac:dyDescent="0.15">
      <c r="A31" s="477"/>
      <c r="B31" s="471" t="s">
        <v>656</v>
      </c>
      <c r="C31" s="475"/>
      <c r="D31" s="473">
        <v>462</v>
      </c>
      <c r="E31" s="473">
        <v>121</v>
      </c>
      <c r="F31" s="473">
        <v>976</v>
      </c>
      <c r="G31" s="473">
        <v>444</v>
      </c>
      <c r="H31" s="473"/>
      <c r="I31" s="473">
        <v>221</v>
      </c>
      <c r="J31" s="528"/>
      <c r="K31" s="473">
        <v>40</v>
      </c>
      <c r="L31" s="473"/>
      <c r="M31" s="473">
        <v>176</v>
      </c>
      <c r="N31" s="473">
        <v>69</v>
      </c>
      <c r="O31" s="545"/>
      <c r="P31" s="545"/>
      <c r="Q31" s="545"/>
      <c r="R31" s="471" t="s">
        <v>656</v>
      </c>
      <c r="S31" s="475"/>
      <c r="T31" s="504">
        <v>81499</v>
      </c>
      <c r="U31" s="504">
        <v>18661</v>
      </c>
      <c r="V31" s="504">
        <v>416159</v>
      </c>
      <c r="W31" s="504">
        <v>206910</v>
      </c>
      <c r="X31" s="504"/>
      <c r="Y31" s="504">
        <v>197385</v>
      </c>
      <c r="Z31" s="504">
        <v>7278</v>
      </c>
      <c r="AA31" s="504">
        <v>47452</v>
      </c>
      <c r="AB31" s="504">
        <v>12465</v>
      </c>
    </row>
    <row r="32" spans="1:28" s="441" customFormat="1" x14ac:dyDescent="0.15">
      <c r="A32" s="477" t="s">
        <v>657</v>
      </c>
      <c r="B32" s="471" t="s">
        <v>525</v>
      </c>
      <c r="C32" s="475" t="s">
        <v>524</v>
      </c>
      <c r="D32" s="478">
        <v>449</v>
      </c>
      <c r="E32" s="473">
        <v>156</v>
      </c>
      <c r="F32" s="473">
        <v>974</v>
      </c>
      <c r="G32" s="473">
        <v>442</v>
      </c>
      <c r="H32" s="473">
        <v>1</v>
      </c>
      <c r="I32" s="473">
        <v>222</v>
      </c>
      <c r="J32" s="528"/>
      <c r="K32" s="473">
        <v>41</v>
      </c>
      <c r="L32" s="473"/>
      <c r="M32" s="473">
        <v>178</v>
      </c>
      <c r="N32" s="473">
        <v>65</v>
      </c>
      <c r="O32" s="545"/>
      <c r="P32" s="545"/>
      <c r="Q32" s="545" t="s">
        <v>657</v>
      </c>
      <c r="R32" s="471" t="s">
        <v>525</v>
      </c>
      <c r="S32" s="475" t="s">
        <v>524</v>
      </c>
      <c r="T32" s="505">
        <v>77179</v>
      </c>
      <c r="U32" s="504">
        <v>24446</v>
      </c>
      <c r="V32" s="504">
        <v>414040</v>
      </c>
      <c r="W32" s="504">
        <v>206368</v>
      </c>
      <c r="X32" s="504">
        <v>24</v>
      </c>
      <c r="Y32" s="504">
        <v>193454</v>
      </c>
      <c r="Z32" s="504">
        <v>7265</v>
      </c>
      <c r="AA32" s="504">
        <v>52272</v>
      </c>
      <c r="AB32" s="504">
        <v>10843</v>
      </c>
    </row>
    <row r="33" spans="1:28" s="441" customFormat="1" x14ac:dyDescent="0.15">
      <c r="A33" s="477"/>
      <c r="B33" s="471" t="s">
        <v>523</v>
      </c>
      <c r="C33" s="475"/>
      <c r="D33" s="478">
        <v>419</v>
      </c>
      <c r="E33" s="473">
        <v>205</v>
      </c>
      <c r="F33" s="473">
        <v>969</v>
      </c>
      <c r="G33" s="473">
        <v>440</v>
      </c>
      <c r="H33" s="473">
        <v>2</v>
      </c>
      <c r="I33" s="473">
        <v>222</v>
      </c>
      <c r="J33" s="528"/>
      <c r="K33" s="473">
        <v>41</v>
      </c>
      <c r="L33" s="473"/>
      <c r="M33" s="473">
        <v>175</v>
      </c>
      <c r="N33" s="473">
        <v>67</v>
      </c>
      <c r="O33" s="545"/>
      <c r="P33" s="545"/>
      <c r="Q33" s="545"/>
      <c r="R33" s="471" t="s">
        <v>523</v>
      </c>
      <c r="S33" s="475"/>
      <c r="T33" s="505">
        <v>71105</v>
      </c>
      <c r="U33" s="504">
        <v>32414</v>
      </c>
      <c r="V33" s="504">
        <v>410482</v>
      </c>
      <c r="W33" s="504">
        <v>206920</v>
      </c>
      <c r="X33" s="504">
        <v>437</v>
      </c>
      <c r="Y33" s="504">
        <v>190309</v>
      </c>
      <c r="Z33" s="504">
        <v>7243</v>
      </c>
      <c r="AA33" s="504">
        <v>49939</v>
      </c>
      <c r="AB33" s="504">
        <v>9905</v>
      </c>
    </row>
    <row r="34" spans="1:28" s="441" customFormat="1" x14ac:dyDescent="0.15">
      <c r="A34" s="477"/>
      <c r="B34" s="471" t="s">
        <v>522</v>
      </c>
      <c r="C34" s="475"/>
      <c r="D34" s="478">
        <v>410</v>
      </c>
      <c r="E34" s="473">
        <v>218</v>
      </c>
      <c r="F34" s="473">
        <v>970</v>
      </c>
      <c r="G34" s="473">
        <v>439</v>
      </c>
      <c r="H34" s="473">
        <v>2</v>
      </c>
      <c r="I34" s="473">
        <v>220</v>
      </c>
      <c r="J34" s="528"/>
      <c r="K34" s="473">
        <v>41</v>
      </c>
      <c r="L34" s="473"/>
      <c r="M34" s="473">
        <v>176</v>
      </c>
      <c r="N34" s="473">
        <v>62</v>
      </c>
      <c r="O34" s="545"/>
      <c r="P34" s="545"/>
      <c r="Q34" s="545"/>
      <c r="R34" s="471" t="s">
        <v>522</v>
      </c>
      <c r="S34" s="475"/>
      <c r="T34" s="505">
        <v>67860</v>
      </c>
      <c r="U34" s="504">
        <v>34385</v>
      </c>
      <c r="V34" s="504">
        <v>405839</v>
      </c>
      <c r="W34" s="504">
        <v>209151</v>
      </c>
      <c r="X34" s="504">
        <v>442</v>
      </c>
      <c r="Y34" s="504">
        <v>185920</v>
      </c>
      <c r="Z34" s="504">
        <v>7283</v>
      </c>
      <c r="AA34" s="504">
        <v>50486</v>
      </c>
      <c r="AB34" s="504">
        <v>10143</v>
      </c>
    </row>
    <row r="35" spans="1:28" s="441" customFormat="1" x14ac:dyDescent="0.15">
      <c r="A35" s="479"/>
      <c r="B35" s="471" t="s">
        <v>521</v>
      </c>
      <c r="C35" s="480"/>
      <c r="D35" s="478">
        <v>399</v>
      </c>
      <c r="E35" s="473">
        <v>235</v>
      </c>
      <c r="F35" s="473">
        <v>968</v>
      </c>
      <c r="G35" s="473">
        <v>438</v>
      </c>
      <c r="H35" s="473">
        <v>2</v>
      </c>
      <c r="I35" s="473">
        <v>220</v>
      </c>
      <c r="J35" s="528"/>
      <c r="K35" s="473">
        <v>42</v>
      </c>
      <c r="L35" s="473"/>
      <c r="M35" s="473">
        <v>174</v>
      </c>
      <c r="N35" s="473">
        <v>62</v>
      </c>
      <c r="O35" s="545"/>
      <c r="P35" s="545"/>
      <c r="Q35" s="546"/>
      <c r="R35" s="471" t="s">
        <v>521</v>
      </c>
      <c r="S35" s="507"/>
      <c r="T35" s="505">
        <v>62736</v>
      </c>
      <c r="U35" s="504">
        <v>36186</v>
      </c>
      <c r="V35" s="504">
        <v>401582</v>
      </c>
      <c r="W35" s="504">
        <v>208569</v>
      </c>
      <c r="X35" s="504">
        <v>441</v>
      </c>
      <c r="Y35" s="504">
        <v>183404</v>
      </c>
      <c r="Z35" s="504">
        <v>7373</v>
      </c>
      <c r="AA35" s="504">
        <v>49848</v>
      </c>
      <c r="AB35" s="504">
        <v>10097</v>
      </c>
    </row>
    <row r="36" spans="1:28" s="441" customFormat="1" x14ac:dyDescent="0.15">
      <c r="A36" s="479"/>
      <c r="B36" s="471" t="s">
        <v>520</v>
      </c>
      <c r="C36" s="480"/>
      <c r="D36" s="481">
        <v>390</v>
      </c>
      <c r="E36" s="482">
        <v>249</v>
      </c>
      <c r="F36" s="482">
        <v>967</v>
      </c>
      <c r="G36" s="482">
        <v>434</v>
      </c>
      <c r="H36" s="482">
        <v>2</v>
      </c>
      <c r="I36" s="482">
        <v>221</v>
      </c>
      <c r="J36" s="528"/>
      <c r="K36" s="482">
        <v>43</v>
      </c>
      <c r="L36" s="473"/>
      <c r="M36" s="482">
        <v>171</v>
      </c>
      <c r="N36" s="482">
        <v>61</v>
      </c>
      <c r="O36" s="545"/>
      <c r="P36" s="545"/>
      <c r="Q36" s="479"/>
      <c r="R36" s="471" t="s">
        <v>520</v>
      </c>
      <c r="S36" s="480"/>
      <c r="T36" s="505">
        <v>57300</v>
      </c>
      <c r="U36" s="504">
        <v>37295</v>
      </c>
      <c r="V36" s="504">
        <v>395820</v>
      </c>
      <c r="W36" s="504">
        <v>207714</v>
      </c>
      <c r="X36" s="504">
        <v>432</v>
      </c>
      <c r="Y36" s="504">
        <v>181249</v>
      </c>
      <c r="Z36" s="504">
        <v>7518</v>
      </c>
      <c r="AA36" s="504">
        <v>48636</v>
      </c>
      <c r="AB36" s="504">
        <v>10726</v>
      </c>
    </row>
    <row r="37" spans="1:28" s="441" customFormat="1" x14ac:dyDescent="0.15">
      <c r="A37" s="483"/>
      <c r="B37" s="484" t="s">
        <v>757</v>
      </c>
      <c r="C37" s="485"/>
      <c r="D37" s="486">
        <v>382</v>
      </c>
      <c r="E37" s="487">
        <v>263</v>
      </c>
      <c r="F37" s="487">
        <v>965</v>
      </c>
      <c r="G37" s="487">
        <v>434</v>
      </c>
      <c r="H37" s="487">
        <v>2</v>
      </c>
      <c r="I37" s="487">
        <v>221</v>
      </c>
      <c r="J37" s="529"/>
      <c r="K37" s="487">
        <v>44</v>
      </c>
      <c r="L37" s="530"/>
      <c r="M37" s="487">
        <v>170</v>
      </c>
      <c r="N37" s="487">
        <v>57</v>
      </c>
      <c r="O37" s="545"/>
      <c r="P37" s="545"/>
      <c r="Q37" s="483"/>
      <c r="R37" s="484" t="s">
        <v>519</v>
      </c>
      <c r="S37" s="485"/>
      <c r="T37" s="547">
        <v>51131</v>
      </c>
      <c r="U37" s="509">
        <v>38694</v>
      </c>
      <c r="V37" s="555">
        <f>389233-1</f>
        <v>389232</v>
      </c>
      <c r="W37" s="509">
        <v>206467</v>
      </c>
      <c r="X37" s="509">
        <v>422</v>
      </c>
      <c r="Y37" s="509">
        <v>181487</v>
      </c>
      <c r="Z37" s="509">
        <v>7656</v>
      </c>
      <c r="AA37" s="509">
        <v>48305</v>
      </c>
      <c r="AB37" s="555">
        <v>10462</v>
      </c>
    </row>
    <row r="38" spans="1:28" ht="12.75" customHeight="1" x14ac:dyDescent="0.15">
      <c r="A38" s="488"/>
      <c r="B38" s="468"/>
      <c r="C38" s="489"/>
      <c r="D38" s="490"/>
      <c r="E38" s="490"/>
      <c r="F38" s="518"/>
      <c r="G38" s="519" t="s">
        <v>563</v>
      </c>
      <c r="H38" s="519"/>
      <c r="I38" s="519"/>
      <c r="J38" s="519"/>
      <c r="K38" s="518"/>
      <c r="L38" s="519"/>
      <c r="M38" s="519"/>
      <c r="N38" s="518"/>
      <c r="O38" s="471"/>
      <c r="P38" s="471"/>
      <c r="Q38" s="548"/>
      <c r="R38" s="468"/>
      <c r="S38" s="489"/>
      <c r="T38" s="467"/>
      <c r="U38" s="467"/>
      <c r="V38" s="523" t="s">
        <v>562</v>
      </c>
      <c r="W38" s="523"/>
      <c r="X38" s="523"/>
      <c r="Y38" s="467"/>
      <c r="Z38" s="467"/>
      <c r="AA38" s="467"/>
      <c r="AB38" s="467"/>
    </row>
    <row r="39" spans="1:28" ht="11.9" customHeight="1" x14ac:dyDescent="0.15">
      <c r="A39" s="470" t="s">
        <v>744</v>
      </c>
      <c r="B39" s="471" t="s">
        <v>519</v>
      </c>
      <c r="C39" s="491" t="s">
        <v>745</v>
      </c>
      <c r="D39" s="478" t="s">
        <v>549</v>
      </c>
      <c r="E39" s="473" t="s">
        <v>592</v>
      </c>
      <c r="F39" s="473" t="s">
        <v>555</v>
      </c>
      <c r="G39" s="473" t="s">
        <v>551</v>
      </c>
      <c r="H39" s="473"/>
      <c r="I39" s="473" t="s">
        <v>550</v>
      </c>
      <c r="J39" s="531">
        <v>16</v>
      </c>
      <c r="K39" s="473" t="s">
        <v>554</v>
      </c>
      <c r="L39" s="531">
        <v>5</v>
      </c>
      <c r="M39" s="473" t="s">
        <v>553</v>
      </c>
      <c r="N39" s="473">
        <v>0</v>
      </c>
      <c r="O39" s="476"/>
      <c r="P39" s="476"/>
      <c r="Q39" s="549" t="s">
        <v>744</v>
      </c>
      <c r="R39" s="471" t="s">
        <v>519</v>
      </c>
      <c r="S39" s="507" t="s">
        <v>524</v>
      </c>
      <c r="T39" s="504">
        <v>11067</v>
      </c>
      <c r="U39" s="504" t="s">
        <v>592</v>
      </c>
      <c r="V39" s="504">
        <v>466064</v>
      </c>
      <c r="W39" s="504">
        <v>239174</v>
      </c>
      <c r="X39" s="504"/>
      <c r="Y39" s="504">
        <v>173263</v>
      </c>
      <c r="Z39" s="504">
        <v>4909</v>
      </c>
      <c r="AA39" s="504">
        <v>3595</v>
      </c>
      <c r="AB39" s="504">
        <v>0</v>
      </c>
    </row>
    <row r="40" spans="1:28" ht="11.9" customHeight="1" x14ac:dyDescent="0.15">
      <c r="A40" s="470"/>
      <c r="B40" s="471" t="s">
        <v>518</v>
      </c>
      <c r="C40" s="491"/>
      <c r="D40" s="478" t="s">
        <v>549</v>
      </c>
      <c r="E40" s="473" t="s">
        <v>592</v>
      </c>
      <c r="F40" s="473" t="s">
        <v>552</v>
      </c>
      <c r="G40" s="473" t="s">
        <v>551</v>
      </c>
      <c r="H40" s="473"/>
      <c r="I40" s="473" t="s">
        <v>550</v>
      </c>
      <c r="J40" s="531">
        <v>16</v>
      </c>
      <c r="K40" s="473" t="s">
        <v>540</v>
      </c>
      <c r="L40" s="531">
        <v>5</v>
      </c>
      <c r="M40" s="473" t="s">
        <v>553</v>
      </c>
      <c r="N40" s="473">
        <v>0</v>
      </c>
      <c r="O40" s="476"/>
      <c r="P40" s="476"/>
      <c r="Q40" s="549"/>
      <c r="R40" s="471" t="s">
        <v>518</v>
      </c>
      <c r="S40" s="472"/>
      <c r="T40" s="504">
        <v>10940</v>
      </c>
      <c r="U40" s="504" t="s">
        <v>592</v>
      </c>
      <c r="V40" s="504">
        <v>458653</v>
      </c>
      <c r="W40" s="504">
        <v>232309</v>
      </c>
      <c r="X40" s="504"/>
      <c r="Y40" s="504">
        <v>165804</v>
      </c>
      <c r="Z40" s="504">
        <v>4925</v>
      </c>
      <c r="AA40" s="504">
        <v>3741</v>
      </c>
      <c r="AB40" s="504">
        <v>0</v>
      </c>
    </row>
    <row r="41" spans="1:28" ht="11.9" customHeight="1" x14ac:dyDescent="0.15">
      <c r="B41" s="471" t="s">
        <v>517</v>
      </c>
      <c r="C41" s="471"/>
      <c r="D41" s="478" t="s">
        <v>549</v>
      </c>
      <c r="E41" s="473" t="s">
        <v>592</v>
      </c>
      <c r="F41" s="473" t="s">
        <v>552</v>
      </c>
      <c r="G41" s="473" t="s">
        <v>551</v>
      </c>
      <c r="H41" s="473"/>
      <c r="I41" s="473" t="s">
        <v>550</v>
      </c>
      <c r="J41" s="531">
        <v>16</v>
      </c>
      <c r="K41" s="473" t="s">
        <v>540</v>
      </c>
      <c r="L41" s="531">
        <v>5</v>
      </c>
      <c r="M41" s="473" t="s">
        <v>539</v>
      </c>
      <c r="N41" s="473">
        <v>0</v>
      </c>
      <c r="O41" s="476"/>
      <c r="P41" s="476"/>
      <c r="Q41" s="461"/>
      <c r="R41" s="471" t="s">
        <v>517</v>
      </c>
      <c r="S41" s="544"/>
      <c r="T41" s="504">
        <v>11264</v>
      </c>
      <c r="U41" s="504" t="s">
        <v>592</v>
      </c>
      <c r="V41" s="504">
        <v>446341</v>
      </c>
      <c r="W41" s="504">
        <v>230994</v>
      </c>
      <c r="X41" s="504"/>
      <c r="Y41" s="504">
        <v>159621</v>
      </c>
      <c r="Z41" s="504">
        <v>4951</v>
      </c>
      <c r="AA41" s="504">
        <v>3856</v>
      </c>
      <c r="AB41" s="504">
        <v>0</v>
      </c>
    </row>
    <row r="42" spans="1:28" ht="11.9" customHeight="1" x14ac:dyDescent="0.15">
      <c r="B42" s="471" t="s">
        <v>516</v>
      </c>
      <c r="C42" s="471"/>
      <c r="D42" s="478" t="s">
        <v>549</v>
      </c>
      <c r="E42" s="473" t="s">
        <v>592</v>
      </c>
      <c r="F42" s="473" t="s">
        <v>548</v>
      </c>
      <c r="G42" s="473" t="s">
        <v>544</v>
      </c>
      <c r="H42" s="473"/>
      <c r="I42" s="473" t="s">
        <v>547</v>
      </c>
      <c r="J42" s="531">
        <v>16</v>
      </c>
      <c r="K42" s="473" t="s">
        <v>540</v>
      </c>
      <c r="L42" s="531">
        <v>5</v>
      </c>
      <c r="M42" s="473" t="s">
        <v>539</v>
      </c>
      <c r="N42" s="473">
        <v>0</v>
      </c>
      <c r="O42" s="476"/>
      <c r="P42" s="476"/>
      <c r="Q42" s="476"/>
      <c r="R42" s="471" t="s">
        <v>516</v>
      </c>
      <c r="S42" s="475"/>
      <c r="T42" s="504">
        <v>11770</v>
      </c>
      <c r="U42" s="504" t="s">
        <v>592</v>
      </c>
      <c r="V42" s="504">
        <v>434915</v>
      </c>
      <c r="W42" s="504">
        <v>230103</v>
      </c>
      <c r="X42" s="504"/>
      <c r="Y42" s="504">
        <v>151970</v>
      </c>
      <c r="Z42" s="504">
        <v>4946</v>
      </c>
      <c r="AA42" s="504">
        <v>3893</v>
      </c>
      <c r="AB42" s="504">
        <v>0</v>
      </c>
    </row>
    <row r="43" spans="1:28" ht="11.9" customHeight="1" x14ac:dyDescent="0.15">
      <c r="B43" s="471" t="s">
        <v>515</v>
      </c>
      <c r="C43" s="471"/>
      <c r="D43" s="478" t="s">
        <v>546</v>
      </c>
      <c r="E43" s="473" t="s">
        <v>592</v>
      </c>
      <c r="F43" s="473" t="s">
        <v>542</v>
      </c>
      <c r="G43" s="473" t="s">
        <v>544</v>
      </c>
      <c r="H43" s="473"/>
      <c r="I43" s="473" t="s">
        <v>543</v>
      </c>
      <c r="J43" s="531">
        <v>16</v>
      </c>
      <c r="K43" s="473" t="s">
        <v>540</v>
      </c>
      <c r="L43" s="531">
        <v>5</v>
      </c>
      <c r="M43" s="473" t="s">
        <v>539</v>
      </c>
      <c r="N43" s="473">
        <v>0</v>
      </c>
      <c r="O43" s="476"/>
      <c r="P43" s="476"/>
      <c r="Q43" s="476"/>
      <c r="R43" s="471" t="s">
        <v>515</v>
      </c>
      <c r="S43" s="475"/>
      <c r="T43" s="504">
        <v>12186</v>
      </c>
      <c r="U43" s="504" t="s">
        <v>592</v>
      </c>
      <c r="V43" s="504">
        <v>427022</v>
      </c>
      <c r="W43" s="504">
        <v>227593</v>
      </c>
      <c r="X43" s="504"/>
      <c r="Y43" s="504">
        <v>147878</v>
      </c>
      <c r="Z43" s="504">
        <v>4920</v>
      </c>
      <c r="AA43" s="504">
        <v>3844</v>
      </c>
      <c r="AB43" s="504">
        <v>0</v>
      </c>
    </row>
    <row r="44" spans="1:28" ht="11.9" customHeight="1" x14ac:dyDescent="0.15">
      <c r="B44" s="471" t="s">
        <v>514</v>
      </c>
      <c r="C44" s="471"/>
      <c r="D44" s="478" t="s">
        <v>545</v>
      </c>
      <c r="E44" s="473" t="s">
        <v>592</v>
      </c>
      <c r="F44" s="473" t="s">
        <v>542</v>
      </c>
      <c r="G44" s="473" t="s">
        <v>544</v>
      </c>
      <c r="H44" s="473"/>
      <c r="I44" s="473" t="s">
        <v>543</v>
      </c>
      <c r="J44" s="531">
        <v>16</v>
      </c>
      <c r="K44" s="473" t="s">
        <v>540</v>
      </c>
      <c r="L44" s="531">
        <v>5</v>
      </c>
      <c r="M44" s="473" t="s">
        <v>539</v>
      </c>
      <c r="N44" s="473"/>
      <c r="O44" s="476"/>
      <c r="P44" s="476"/>
      <c r="Q44" s="476"/>
      <c r="R44" s="471" t="s">
        <v>514</v>
      </c>
      <c r="S44" s="475"/>
      <c r="T44" s="504">
        <v>12509</v>
      </c>
      <c r="U44" s="504" t="s">
        <v>592</v>
      </c>
      <c r="V44" s="504">
        <v>421658</v>
      </c>
      <c r="W44" s="504">
        <v>220399</v>
      </c>
      <c r="X44" s="504"/>
      <c r="Y44" s="504">
        <v>147406</v>
      </c>
      <c r="Z44" s="504">
        <v>4977</v>
      </c>
      <c r="AA44" s="504">
        <v>3683</v>
      </c>
      <c r="AB44" s="504">
        <v>0</v>
      </c>
    </row>
    <row r="45" spans="1:28" ht="11.9" customHeight="1" x14ac:dyDescent="0.15">
      <c r="B45" s="471" t="s">
        <v>513</v>
      </c>
      <c r="C45" s="471"/>
      <c r="D45" s="478">
        <v>105</v>
      </c>
      <c r="E45" s="473" t="s">
        <v>592</v>
      </c>
      <c r="F45" s="473" t="s">
        <v>542</v>
      </c>
      <c r="G45" s="473" t="s">
        <v>544</v>
      </c>
      <c r="H45" s="473"/>
      <c r="I45" s="473" t="s">
        <v>543</v>
      </c>
      <c r="J45" s="531">
        <v>16</v>
      </c>
      <c r="K45" s="473" t="s">
        <v>540</v>
      </c>
      <c r="L45" s="531">
        <v>5</v>
      </c>
      <c r="M45" s="473" t="s">
        <v>539</v>
      </c>
      <c r="N45" s="473">
        <v>0</v>
      </c>
      <c r="O45" s="476"/>
      <c r="P45" s="476"/>
      <c r="Q45" s="476"/>
      <c r="R45" s="471" t="s">
        <v>513</v>
      </c>
      <c r="S45" s="475"/>
      <c r="T45" s="504">
        <v>12974</v>
      </c>
      <c r="U45" s="504" t="s">
        <v>592</v>
      </c>
      <c r="V45" s="504">
        <v>416970</v>
      </c>
      <c r="W45" s="504">
        <v>214708</v>
      </c>
      <c r="X45" s="504"/>
      <c r="Y45" s="504">
        <v>147571</v>
      </c>
      <c r="Z45" s="504">
        <v>5034</v>
      </c>
      <c r="AA45" s="504">
        <v>3723</v>
      </c>
      <c r="AB45" s="504">
        <v>0</v>
      </c>
    </row>
    <row r="46" spans="1:28" ht="11.9" customHeight="1" x14ac:dyDescent="0.15">
      <c r="B46" s="471" t="s">
        <v>512</v>
      </c>
      <c r="C46" s="471"/>
      <c r="D46" s="478">
        <v>104</v>
      </c>
      <c r="E46" s="473" t="s">
        <v>592</v>
      </c>
      <c r="F46" s="473" t="s">
        <v>542</v>
      </c>
      <c r="G46" s="473">
        <v>412</v>
      </c>
      <c r="H46" s="473"/>
      <c r="I46" s="473" t="s">
        <v>541</v>
      </c>
      <c r="J46" s="531">
        <v>16</v>
      </c>
      <c r="K46" s="473" t="s">
        <v>540</v>
      </c>
      <c r="L46" s="531">
        <v>5</v>
      </c>
      <c r="M46" s="473" t="s">
        <v>539</v>
      </c>
      <c r="N46" s="473">
        <v>0</v>
      </c>
      <c r="O46" s="476"/>
      <c r="P46" s="476"/>
      <c r="Q46" s="476"/>
      <c r="R46" s="471" t="s">
        <v>512</v>
      </c>
      <c r="S46" s="475"/>
      <c r="T46" s="504">
        <v>13255</v>
      </c>
      <c r="U46" s="504" t="s">
        <v>592</v>
      </c>
      <c r="V46" s="504">
        <v>416780</v>
      </c>
      <c r="W46" s="504">
        <v>210097</v>
      </c>
      <c r="X46" s="504"/>
      <c r="Y46" s="504">
        <v>146191</v>
      </c>
      <c r="Z46" s="504">
        <v>5214</v>
      </c>
      <c r="AA46" s="504">
        <v>3634</v>
      </c>
      <c r="AB46" s="504">
        <v>0</v>
      </c>
    </row>
    <row r="47" spans="1:28" ht="11.9" customHeight="1" x14ac:dyDescent="0.15">
      <c r="B47" s="471" t="s">
        <v>511</v>
      </c>
      <c r="C47" s="471"/>
      <c r="D47" s="478">
        <v>104</v>
      </c>
      <c r="E47" s="473" t="s">
        <v>592</v>
      </c>
      <c r="F47" s="473">
        <v>987</v>
      </c>
      <c r="G47" s="473">
        <v>412</v>
      </c>
      <c r="H47" s="473"/>
      <c r="I47" s="473">
        <v>173</v>
      </c>
      <c r="J47" s="531">
        <v>15</v>
      </c>
      <c r="K47" s="473">
        <v>28</v>
      </c>
      <c r="L47" s="531">
        <v>5</v>
      </c>
      <c r="M47" s="473" t="s">
        <v>539</v>
      </c>
      <c r="N47" s="473"/>
      <c r="O47" s="476"/>
      <c r="P47" s="476"/>
      <c r="Q47" s="476"/>
      <c r="R47" s="471" t="s">
        <v>511</v>
      </c>
      <c r="S47" s="475"/>
      <c r="T47" s="504">
        <v>13602</v>
      </c>
      <c r="U47" s="504" t="s">
        <v>592</v>
      </c>
      <c r="V47" s="504">
        <v>417660</v>
      </c>
      <c r="W47" s="504">
        <v>205061</v>
      </c>
      <c r="X47" s="504"/>
      <c r="Y47" s="504">
        <v>142131</v>
      </c>
      <c r="Z47" s="504">
        <v>5250</v>
      </c>
      <c r="AA47" s="504">
        <v>3401</v>
      </c>
      <c r="AB47" s="504">
        <v>0</v>
      </c>
    </row>
    <row r="48" spans="1:28" ht="11.9" customHeight="1" x14ac:dyDescent="0.15">
      <c r="B48" s="471" t="s">
        <v>510</v>
      </c>
      <c r="C48" s="471"/>
      <c r="D48" s="478">
        <v>105</v>
      </c>
      <c r="E48" s="473" t="s">
        <v>592</v>
      </c>
      <c r="F48" s="473">
        <v>988</v>
      </c>
      <c r="G48" s="473">
        <v>412</v>
      </c>
      <c r="H48" s="473"/>
      <c r="I48" s="473">
        <v>173</v>
      </c>
      <c r="J48" s="531">
        <v>15</v>
      </c>
      <c r="K48" s="473">
        <v>28</v>
      </c>
      <c r="L48" s="531">
        <v>5</v>
      </c>
      <c r="M48" s="473">
        <v>19</v>
      </c>
      <c r="N48" s="473">
        <v>0</v>
      </c>
      <c r="O48" s="476"/>
      <c r="P48" s="476"/>
      <c r="Q48" s="476"/>
      <c r="R48" s="471" t="s">
        <v>510</v>
      </c>
      <c r="S48" s="475"/>
      <c r="T48" s="504">
        <v>13777</v>
      </c>
      <c r="U48" s="504" t="s">
        <v>592</v>
      </c>
      <c r="V48" s="504">
        <v>421344</v>
      </c>
      <c r="W48" s="504">
        <v>199387</v>
      </c>
      <c r="X48" s="504"/>
      <c r="Y48" s="504">
        <v>139088</v>
      </c>
      <c r="Z48" s="504">
        <v>5362</v>
      </c>
      <c r="AA48" s="504">
        <v>3135</v>
      </c>
      <c r="AB48" s="504"/>
    </row>
    <row r="49" spans="1:28" ht="11.9" customHeight="1" x14ac:dyDescent="0.15">
      <c r="B49" s="471" t="s">
        <v>509</v>
      </c>
      <c r="C49" s="471"/>
      <c r="D49" s="478">
        <v>104</v>
      </c>
      <c r="E49" s="473" t="s">
        <v>592</v>
      </c>
      <c r="F49" s="473">
        <v>988</v>
      </c>
      <c r="G49" s="473">
        <v>413</v>
      </c>
      <c r="H49" s="473"/>
      <c r="I49" s="473">
        <v>172</v>
      </c>
      <c r="J49" s="531">
        <v>15</v>
      </c>
      <c r="K49" s="473">
        <v>29</v>
      </c>
      <c r="L49" s="531">
        <v>5</v>
      </c>
      <c r="M49" s="473">
        <v>18</v>
      </c>
      <c r="N49" s="473">
        <v>0</v>
      </c>
      <c r="O49" s="476"/>
      <c r="P49" s="476"/>
      <c r="Q49" s="476"/>
      <c r="R49" s="471" t="s">
        <v>509</v>
      </c>
      <c r="S49" s="475"/>
      <c r="T49" s="504">
        <v>13873</v>
      </c>
      <c r="U49" s="504" t="s">
        <v>592</v>
      </c>
      <c r="V49" s="504">
        <v>425328</v>
      </c>
      <c r="W49" s="504">
        <v>195803</v>
      </c>
      <c r="X49" s="504"/>
      <c r="Y49" s="504">
        <v>136447</v>
      </c>
      <c r="Z49" s="504">
        <v>5525</v>
      </c>
      <c r="AA49" s="504">
        <v>2946</v>
      </c>
      <c r="AB49" s="504">
        <v>0</v>
      </c>
    </row>
    <row r="50" spans="1:28" ht="11.9" customHeight="1" x14ac:dyDescent="0.15">
      <c r="B50" s="471" t="s">
        <v>508</v>
      </c>
      <c r="C50" s="471"/>
      <c r="D50" s="478">
        <v>102</v>
      </c>
      <c r="E50" s="473" t="s">
        <v>592</v>
      </c>
      <c r="F50" s="473">
        <v>986</v>
      </c>
      <c r="G50" s="473">
        <v>413</v>
      </c>
      <c r="H50" s="473"/>
      <c r="I50" s="473">
        <v>175</v>
      </c>
      <c r="J50" s="531">
        <v>15</v>
      </c>
      <c r="K50" s="473">
        <v>29</v>
      </c>
      <c r="L50" s="531">
        <v>5</v>
      </c>
      <c r="M50" s="473">
        <v>16</v>
      </c>
      <c r="N50" s="473"/>
      <c r="O50" s="476"/>
      <c r="P50" s="476"/>
      <c r="Q50" s="476"/>
      <c r="R50" s="471" t="s">
        <v>508</v>
      </c>
      <c r="S50" s="475"/>
      <c r="T50" s="504">
        <v>13442</v>
      </c>
      <c r="U50" s="504" t="s">
        <v>592</v>
      </c>
      <c r="V50" s="504">
        <v>430434</v>
      </c>
      <c r="W50" s="504">
        <v>195581</v>
      </c>
      <c r="X50" s="504"/>
      <c r="Y50" s="504">
        <v>133055</v>
      </c>
      <c r="Z50" s="504">
        <v>5690</v>
      </c>
      <c r="AA50" s="504">
        <v>2822</v>
      </c>
      <c r="AB50" s="504">
        <v>0</v>
      </c>
    </row>
    <row r="51" spans="1:28" ht="11.9" customHeight="1" x14ac:dyDescent="0.15">
      <c r="B51" s="471" t="s">
        <v>507</v>
      </c>
      <c r="C51" s="471"/>
      <c r="D51" s="478">
        <v>101</v>
      </c>
      <c r="E51" s="473" t="s">
        <v>592</v>
      </c>
      <c r="F51" s="473">
        <v>982</v>
      </c>
      <c r="G51" s="473">
        <v>414</v>
      </c>
      <c r="H51" s="473"/>
      <c r="I51" s="473">
        <v>175</v>
      </c>
      <c r="J51" s="531">
        <v>15</v>
      </c>
      <c r="K51" s="473">
        <v>30</v>
      </c>
      <c r="L51" s="531">
        <v>5</v>
      </c>
      <c r="M51" s="473">
        <v>16</v>
      </c>
      <c r="N51" s="473"/>
      <c r="O51" s="476"/>
      <c r="P51" s="476"/>
      <c r="Q51" s="476"/>
      <c r="R51" s="471" t="s">
        <v>507</v>
      </c>
      <c r="S51" s="475"/>
      <c r="T51" s="504">
        <v>12961</v>
      </c>
      <c r="U51" s="504" t="s">
        <v>592</v>
      </c>
      <c r="V51" s="504">
        <v>434473</v>
      </c>
      <c r="W51" s="504">
        <v>196432</v>
      </c>
      <c r="X51" s="504"/>
      <c r="Y51" s="504">
        <v>129440</v>
      </c>
      <c r="Z51" s="504">
        <v>5805</v>
      </c>
      <c r="AA51" s="504">
        <v>2657</v>
      </c>
      <c r="AB51" s="504"/>
    </row>
    <row r="52" spans="1:28" ht="11.9" customHeight="1" x14ac:dyDescent="0.15">
      <c r="B52" s="471" t="s">
        <v>506</v>
      </c>
      <c r="C52" s="471"/>
      <c r="D52" s="478">
        <v>100</v>
      </c>
      <c r="E52" s="473" t="s">
        <v>592</v>
      </c>
      <c r="F52" s="473">
        <v>984</v>
      </c>
      <c r="G52" s="473">
        <v>414</v>
      </c>
      <c r="H52" s="473"/>
      <c r="I52" s="473">
        <v>169</v>
      </c>
      <c r="J52" s="531">
        <v>15</v>
      </c>
      <c r="K52" s="473">
        <v>30</v>
      </c>
      <c r="L52" s="531">
        <v>5</v>
      </c>
      <c r="M52" s="473">
        <v>16</v>
      </c>
      <c r="N52" s="473"/>
      <c r="O52" s="476"/>
      <c r="P52" s="476"/>
      <c r="Q52" s="476"/>
      <c r="R52" s="471" t="s">
        <v>506</v>
      </c>
      <c r="S52" s="475"/>
      <c r="T52" s="504">
        <v>12579</v>
      </c>
      <c r="U52" s="504" t="s">
        <v>592</v>
      </c>
      <c r="V52" s="504">
        <v>435978</v>
      </c>
      <c r="W52" s="504">
        <v>199950</v>
      </c>
      <c r="X52" s="504"/>
      <c r="Y52" s="504">
        <v>127029</v>
      </c>
      <c r="Z52" s="504">
        <v>6041</v>
      </c>
      <c r="AA52" s="504">
        <v>2676</v>
      </c>
      <c r="AB52" s="504"/>
    </row>
    <row r="53" spans="1:28" ht="11.9" customHeight="1" x14ac:dyDescent="0.15">
      <c r="B53" s="471" t="s">
        <v>505</v>
      </c>
      <c r="C53" s="471"/>
      <c r="D53" s="478">
        <v>96</v>
      </c>
      <c r="E53" s="473" t="s">
        <v>592</v>
      </c>
      <c r="F53" s="473">
        <v>986</v>
      </c>
      <c r="G53" s="473">
        <v>413</v>
      </c>
      <c r="H53" s="473"/>
      <c r="I53" s="473">
        <v>165</v>
      </c>
      <c r="J53" s="531">
        <v>15</v>
      </c>
      <c r="K53" s="473">
        <v>30</v>
      </c>
      <c r="L53" s="531">
        <v>5</v>
      </c>
      <c r="M53" s="473">
        <v>17</v>
      </c>
      <c r="N53" s="473"/>
      <c r="O53" s="476"/>
      <c r="P53" s="476"/>
      <c r="Q53" s="476"/>
      <c r="R53" s="471" t="s">
        <v>505</v>
      </c>
      <c r="S53" s="475"/>
      <c r="T53" s="504">
        <v>11972</v>
      </c>
      <c r="U53" s="504" t="s">
        <v>592</v>
      </c>
      <c r="V53" s="504">
        <v>438382</v>
      </c>
      <c r="W53" s="504">
        <v>201178</v>
      </c>
      <c r="X53" s="504"/>
      <c r="Y53" s="504">
        <v>127246</v>
      </c>
      <c r="Z53" s="504">
        <v>6239</v>
      </c>
      <c r="AA53" s="504">
        <v>2751</v>
      </c>
      <c r="AB53" s="504"/>
    </row>
    <row r="54" spans="1:28" ht="11.9" customHeight="1" x14ac:dyDescent="0.15">
      <c r="B54" s="471" t="s">
        <v>504</v>
      </c>
      <c r="C54" s="471"/>
      <c r="D54" s="478">
        <v>94</v>
      </c>
      <c r="E54" s="473" t="s">
        <v>592</v>
      </c>
      <c r="F54" s="473">
        <v>986</v>
      </c>
      <c r="G54" s="473">
        <v>413</v>
      </c>
      <c r="H54" s="473"/>
      <c r="I54" s="473">
        <v>165</v>
      </c>
      <c r="J54" s="531">
        <v>15</v>
      </c>
      <c r="K54" s="473">
        <v>32</v>
      </c>
      <c r="L54" s="531">
        <v>5</v>
      </c>
      <c r="M54" s="473">
        <v>17</v>
      </c>
      <c r="N54" s="473"/>
      <c r="O54" s="476"/>
      <c r="P54" s="476"/>
      <c r="Q54" s="476"/>
      <c r="R54" s="471" t="s">
        <v>504</v>
      </c>
      <c r="S54" s="475"/>
      <c r="T54" s="504">
        <v>11385</v>
      </c>
      <c r="U54" s="504" t="s">
        <v>592</v>
      </c>
      <c r="V54" s="504">
        <v>437140</v>
      </c>
      <c r="W54" s="504">
        <v>203643</v>
      </c>
      <c r="X54" s="504"/>
      <c r="Y54" s="504">
        <v>128412</v>
      </c>
      <c r="Z54" s="504">
        <v>6473</v>
      </c>
      <c r="AA54" s="504">
        <v>2791</v>
      </c>
      <c r="AB54" s="504"/>
    </row>
    <row r="55" spans="1:28" ht="11.9" customHeight="1" x14ac:dyDescent="0.15">
      <c r="B55" s="471" t="s">
        <v>503</v>
      </c>
      <c r="C55" s="471"/>
      <c r="D55" s="478">
        <v>93</v>
      </c>
      <c r="E55" s="473" t="s">
        <v>592</v>
      </c>
      <c r="F55" s="473">
        <v>979</v>
      </c>
      <c r="G55" s="473">
        <v>413</v>
      </c>
      <c r="H55" s="473"/>
      <c r="I55" s="473">
        <v>165</v>
      </c>
      <c r="J55" s="531">
        <v>15</v>
      </c>
      <c r="K55" s="473">
        <v>33</v>
      </c>
      <c r="L55" s="531">
        <v>6</v>
      </c>
      <c r="M55" s="473">
        <v>17</v>
      </c>
      <c r="N55" s="473"/>
      <c r="O55" s="476"/>
      <c r="P55" s="476"/>
      <c r="Q55" s="476"/>
      <c r="R55" s="471" t="s">
        <v>503</v>
      </c>
      <c r="S55" s="475"/>
      <c r="T55" s="504">
        <v>10998</v>
      </c>
      <c r="U55" s="504" t="s">
        <v>592</v>
      </c>
      <c r="V55" s="504">
        <v>433518</v>
      </c>
      <c r="W55" s="504">
        <v>204176</v>
      </c>
      <c r="X55" s="504"/>
      <c r="Y55" s="504">
        <v>131901</v>
      </c>
      <c r="Z55" s="504">
        <v>6570</v>
      </c>
      <c r="AA55" s="504">
        <v>2822</v>
      </c>
      <c r="AB55" s="504"/>
    </row>
    <row r="56" spans="1:28" ht="11.9" customHeight="1" x14ac:dyDescent="0.15">
      <c r="B56" s="471" t="s">
        <v>502</v>
      </c>
      <c r="C56" s="471"/>
      <c r="D56" s="478">
        <v>92</v>
      </c>
      <c r="E56" s="473" t="s">
        <v>592</v>
      </c>
      <c r="F56" s="473">
        <v>979</v>
      </c>
      <c r="G56" s="473">
        <v>414</v>
      </c>
      <c r="H56" s="473"/>
      <c r="I56" s="473">
        <v>163</v>
      </c>
      <c r="J56" s="531">
        <v>15</v>
      </c>
      <c r="K56" s="473">
        <v>33</v>
      </c>
      <c r="L56" s="531">
        <v>6</v>
      </c>
      <c r="M56" s="473">
        <v>16</v>
      </c>
      <c r="N56" s="473"/>
      <c r="O56" s="476"/>
      <c r="P56" s="476"/>
      <c r="Q56" s="476"/>
      <c r="R56" s="471" t="s">
        <v>502</v>
      </c>
      <c r="S56" s="475"/>
      <c r="T56" s="504">
        <v>10865</v>
      </c>
      <c r="U56" s="504" t="s">
        <v>592</v>
      </c>
      <c r="V56" s="504">
        <v>428383</v>
      </c>
      <c r="W56" s="504">
        <v>208044</v>
      </c>
      <c r="X56" s="504"/>
      <c r="Y56" s="504">
        <v>133267</v>
      </c>
      <c r="Z56" s="504">
        <v>6680</v>
      </c>
      <c r="AA56" s="504">
        <v>2837</v>
      </c>
      <c r="AB56" s="504"/>
    </row>
    <row r="57" spans="1:28" ht="11.9" customHeight="1" x14ac:dyDescent="0.15">
      <c r="B57" s="471" t="s">
        <v>627</v>
      </c>
      <c r="C57" s="471"/>
      <c r="D57" s="478">
        <v>92</v>
      </c>
      <c r="E57" s="473" t="s">
        <v>592</v>
      </c>
      <c r="F57" s="473">
        <v>980</v>
      </c>
      <c r="G57" s="473">
        <v>414</v>
      </c>
      <c r="H57" s="473"/>
      <c r="I57" s="473">
        <v>163</v>
      </c>
      <c r="J57" s="531">
        <v>15</v>
      </c>
      <c r="K57" s="473">
        <v>33</v>
      </c>
      <c r="L57" s="531">
        <v>6</v>
      </c>
      <c r="M57" s="473">
        <v>16</v>
      </c>
      <c r="N57" s="473"/>
      <c r="O57" s="476"/>
      <c r="P57" s="476"/>
      <c r="Q57" s="476"/>
      <c r="R57" s="471" t="s">
        <v>627</v>
      </c>
      <c r="S57" s="475"/>
      <c r="T57" s="504">
        <v>10976</v>
      </c>
      <c r="U57" s="504" t="s">
        <v>592</v>
      </c>
      <c r="V57" s="504">
        <v>421251</v>
      </c>
      <c r="W57" s="504">
        <v>209510</v>
      </c>
      <c r="X57" s="504"/>
      <c r="Y57" s="504">
        <v>134959</v>
      </c>
      <c r="Z57" s="504">
        <v>6876</v>
      </c>
      <c r="AA57" s="504">
        <v>2788</v>
      </c>
      <c r="AB57" s="504"/>
    </row>
    <row r="58" spans="1:28" s="437" customFormat="1" ht="12.75" customHeight="1" x14ac:dyDescent="0.15">
      <c r="A58" s="476"/>
      <c r="B58" s="471" t="s">
        <v>628</v>
      </c>
      <c r="C58" s="471"/>
      <c r="D58" s="478">
        <v>91</v>
      </c>
      <c r="E58" s="473" t="s">
        <v>592</v>
      </c>
      <c r="F58" s="473">
        <v>978</v>
      </c>
      <c r="G58" s="473">
        <v>418</v>
      </c>
      <c r="H58" s="473"/>
      <c r="I58" s="473">
        <v>163</v>
      </c>
      <c r="J58" s="531">
        <v>15</v>
      </c>
      <c r="K58" s="473">
        <v>33</v>
      </c>
      <c r="L58" s="531">
        <v>6</v>
      </c>
      <c r="M58" s="473">
        <v>16</v>
      </c>
      <c r="N58" s="473"/>
      <c r="O58" s="476"/>
      <c r="P58" s="476"/>
      <c r="Q58" s="476"/>
      <c r="R58" s="471" t="s">
        <v>628</v>
      </c>
      <c r="S58" s="475"/>
      <c r="T58" s="504">
        <v>10712</v>
      </c>
      <c r="U58" s="504" t="s">
        <v>592</v>
      </c>
      <c r="V58" s="504">
        <v>417278</v>
      </c>
      <c r="W58" s="504">
        <v>209768</v>
      </c>
      <c r="X58" s="504"/>
      <c r="Y58" s="504">
        <v>135168</v>
      </c>
      <c r="Z58" s="504">
        <v>6965</v>
      </c>
      <c r="AA58" s="504">
        <v>2695</v>
      </c>
      <c r="AB58" s="504"/>
    </row>
    <row r="59" spans="1:28" ht="12.75" customHeight="1" x14ac:dyDescent="0.15">
      <c r="B59" s="471" t="s">
        <v>630</v>
      </c>
      <c r="C59" s="471"/>
      <c r="D59" s="478">
        <v>91</v>
      </c>
      <c r="E59" s="473" t="s">
        <v>592</v>
      </c>
      <c r="F59" s="473">
        <v>979</v>
      </c>
      <c r="G59" s="473">
        <v>418</v>
      </c>
      <c r="H59" s="473"/>
      <c r="I59" s="473">
        <v>163</v>
      </c>
      <c r="J59" s="531">
        <v>15</v>
      </c>
      <c r="K59" s="473">
        <v>35</v>
      </c>
      <c r="L59" s="531">
        <v>7</v>
      </c>
      <c r="M59" s="473">
        <v>16</v>
      </c>
      <c r="N59" s="473"/>
      <c r="O59" s="476"/>
      <c r="P59" s="476"/>
      <c r="Q59" s="476"/>
      <c r="R59" s="471" t="s">
        <v>630</v>
      </c>
      <c r="S59" s="475"/>
      <c r="T59" s="504">
        <v>10590</v>
      </c>
      <c r="U59" s="504" t="s">
        <v>592</v>
      </c>
      <c r="V59" s="504">
        <v>414337</v>
      </c>
      <c r="W59" s="504">
        <v>208318</v>
      </c>
      <c r="X59" s="504"/>
      <c r="Y59" s="504">
        <v>137879</v>
      </c>
      <c r="Z59" s="504">
        <v>7128</v>
      </c>
      <c r="AA59" s="504">
        <v>2677</v>
      </c>
      <c r="AB59" s="504"/>
    </row>
    <row r="60" spans="1:28" ht="11.9" customHeight="1" x14ac:dyDescent="0.15">
      <c r="B60" s="471" t="s">
        <v>641</v>
      </c>
      <c r="C60" s="471"/>
      <c r="D60" s="478">
        <v>86</v>
      </c>
      <c r="E60" s="473">
        <v>1</v>
      </c>
      <c r="F60" s="473">
        <v>975</v>
      </c>
      <c r="G60" s="473">
        <v>418</v>
      </c>
      <c r="H60" s="473"/>
      <c r="I60" s="473">
        <v>163</v>
      </c>
      <c r="J60" s="531">
        <v>15</v>
      </c>
      <c r="K60" s="473">
        <v>37</v>
      </c>
      <c r="L60" s="531">
        <v>9</v>
      </c>
      <c r="M60" s="473">
        <v>16</v>
      </c>
      <c r="N60" s="473"/>
      <c r="O60" s="476"/>
      <c r="P60" s="476"/>
      <c r="Q60" s="476"/>
      <c r="R60" s="471" t="s">
        <v>641</v>
      </c>
      <c r="S60" s="475"/>
      <c r="T60" s="504">
        <v>9995</v>
      </c>
      <c r="U60" s="504">
        <v>95</v>
      </c>
      <c r="V60" s="504">
        <v>412427</v>
      </c>
      <c r="W60" s="504">
        <v>205934</v>
      </c>
      <c r="X60" s="504"/>
      <c r="Y60" s="504">
        <v>138628</v>
      </c>
      <c r="Z60" s="504">
        <v>7279</v>
      </c>
      <c r="AA60" s="504">
        <v>2635</v>
      </c>
      <c r="AB60" s="504"/>
    </row>
    <row r="61" spans="1:28" ht="11.9" customHeight="1" x14ac:dyDescent="0.15">
      <c r="B61" s="471" t="s">
        <v>653</v>
      </c>
      <c r="C61" s="471"/>
      <c r="D61" s="478">
        <v>85</v>
      </c>
      <c r="E61" s="473">
        <v>1</v>
      </c>
      <c r="F61" s="473">
        <v>971</v>
      </c>
      <c r="G61" s="473">
        <v>418</v>
      </c>
      <c r="H61" s="473"/>
      <c r="I61" s="473">
        <v>164</v>
      </c>
      <c r="J61" s="531">
        <v>15</v>
      </c>
      <c r="K61" s="473">
        <v>37</v>
      </c>
      <c r="L61" s="531">
        <v>9</v>
      </c>
      <c r="M61" s="473">
        <v>16</v>
      </c>
      <c r="N61" s="473"/>
      <c r="O61" s="476"/>
      <c r="P61" s="476"/>
      <c r="Q61" s="476"/>
      <c r="R61" s="471" t="s">
        <v>653</v>
      </c>
      <c r="S61" s="475"/>
      <c r="T61" s="504">
        <v>9800</v>
      </c>
      <c r="U61" s="504">
        <v>89</v>
      </c>
      <c r="V61" s="504">
        <v>411853</v>
      </c>
      <c r="W61" s="504">
        <v>202929</v>
      </c>
      <c r="X61" s="504"/>
      <c r="Y61" s="504">
        <v>138941</v>
      </c>
      <c r="Z61" s="504">
        <v>7272</v>
      </c>
      <c r="AA61" s="504">
        <v>2608</v>
      </c>
      <c r="AB61" s="685"/>
    </row>
    <row r="62" spans="1:28" x14ac:dyDescent="0.15">
      <c r="B62" s="471" t="s">
        <v>654</v>
      </c>
      <c r="C62" s="471"/>
      <c r="D62" s="478">
        <v>82</v>
      </c>
      <c r="E62" s="473">
        <v>5</v>
      </c>
      <c r="F62" s="473">
        <v>970</v>
      </c>
      <c r="G62" s="473">
        <v>418</v>
      </c>
      <c r="H62" s="473"/>
      <c r="I62" s="473">
        <v>165</v>
      </c>
      <c r="J62" s="531">
        <v>15</v>
      </c>
      <c r="K62" s="473">
        <v>37</v>
      </c>
      <c r="L62" s="531">
        <v>9</v>
      </c>
      <c r="M62" s="473">
        <v>16</v>
      </c>
      <c r="N62" s="473"/>
      <c r="O62" s="476"/>
      <c r="P62" s="476"/>
      <c r="Q62" s="476"/>
      <c r="R62" s="471" t="s">
        <v>654</v>
      </c>
      <c r="S62" s="475"/>
      <c r="T62" s="504">
        <v>9088</v>
      </c>
      <c r="U62" s="504">
        <v>638</v>
      </c>
      <c r="V62" s="504">
        <v>411955</v>
      </c>
      <c r="W62" s="504">
        <v>199971</v>
      </c>
      <c r="X62" s="504"/>
      <c r="Y62" s="504">
        <v>137523</v>
      </c>
      <c r="Z62" s="504">
        <v>7267</v>
      </c>
      <c r="AA62" s="504">
        <v>2586</v>
      </c>
      <c r="AB62" s="504"/>
    </row>
    <row r="63" spans="1:28" x14ac:dyDescent="0.15">
      <c r="B63" s="471" t="s">
        <v>656</v>
      </c>
      <c r="C63" s="471"/>
      <c r="D63" s="478">
        <v>80</v>
      </c>
      <c r="E63" s="473">
        <v>5</v>
      </c>
      <c r="F63" s="473">
        <v>971</v>
      </c>
      <c r="G63" s="473">
        <v>419</v>
      </c>
      <c r="H63" s="473"/>
      <c r="I63" s="473">
        <v>164</v>
      </c>
      <c r="J63" s="531">
        <v>15</v>
      </c>
      <c r="K63" s="473">
        <v>39</v>
      </c>
      <c r="L63" s="531">
        <v>10</v>
      </c>
      <c r="M63" s="473">
        <v>16</v>
      </c>
      <c r="N63" s="473"/>
      <c r="O63" s="476"/>
      <c r="P63" s="476"/>
      <c r="Q63" s="476"/>
      <c r="R63" s="471" t="s">
        <v>656</v>
      </c>
      <c r="S63" s="475"/>
      <c r="T63" s="504">
        <v>8686</v>
      </c>
      <c r="U63" s="504">
        <v>634</v>
      </c>
      <c r="V63" s="504">
        <v>413326</v>
      </c>
      <c r="W63" s="504">
        <v>196080</v>
      </c>
      <c r="X63" s="504"/>
      <c r="Y63" s="504">
        <v>135452</v>
      </c>
      <c r="Z63" s="504">
        <v>7216</v>
      </c>
      <c r="AA63" s="504">
        <v>2577</v>
      </c>
      <c r="AB63" s="504"/>
    </row>
    <row r="64" spans="1:28" x14ac:dyDescent="0.15">
      <c r="A64" s="461" t="s">
        <v>657</v>
      </c>
      <c r="B64" s="471" t="s">
        <v>525</v>
      </c>
      <c r="C64" s="471" t="s">
        <v>524</v>
      </c>
      <c r="D64" s="478">
        <v>77</v>
      </c>
      <c r="E64" s="473">
        <v>7</v>
      </c>
      <c r="F64" s="473">
        <v>969</v>
      </c>
      <c r="G64" s="473">
        <v>417</v>
      </c>
      <c r="H64" s="473">
        <v>1</v>
      </c>
      <c r="I64" s="473">
        <v>165</v>
      </c>
      <c r="J64" s="531">
        <v>15</v>
      </c>
      <c r="K64" s="473">
        <v>40</v>
      </c>
      <c r="L64" s="531">
        <v>10</v>
      </c>
      <c r="M64" s="473">
        <v>16</v>
      </c>
      <c r="N64" s="473"/>
      <c r="O64" s="476"/>
      <c r="P64" s="476"/>
      <c r="Q64" s="476" t="s">
        <v>657</v>
      </c>
      <c r="R64" s="471" t="s">
        <v>525</v>
      </c>
      <c r="S64" s="475" t="s">
        <v>524</v>
      </c>
      <c r="T64" s="505">
        <v>7864</v>
      </c>
      <c r="U64" s="504">
        <v>1039</v>
      </c>
      <c r="V64" s="504">
        <v>411246</v>
      </c>
      <c r="W64" s="504">
        <v>195534</v>
      </c>
      <c r="X64" s="504">
        <v>24</v>
      </c>
      <c r="Y64" s="504">
        <v>132520</v>
      </c>
      <c r="Z64" s="504">
        <v>7205</v>
      </c>
      <c r="AA64" s="504">
        <v>2540</v>
      </c>
      <c r="AB64" s="504"/>
    </row>
    <row r="65" spans="1:31" x14ac:dyDescent="0.15">
      <c r="B65" s="471" t="s">
        <v>523</v>
      </c>
      <c r="C65" s="471"/>
      <c r="D65" s="478">
        <v>58</v>
      </c>
      <c r="E65" s="473">
        <v>24</v>
      </c>
      <c r="F65" s="473">
        <v>964</v>
      </c>
      <c r="G65" s="473">
        <v>415</v>
      </c>
      <c r="H65" s="473">
        <v>2</v>
      </c>
      <c r="I65" s="473">
        <v>165</v>
      </c>
      <c r="J65" s="531">
        <v>15</v>
      </c>
      <c r="K65" s="473">
        <v>40</v>
      </c>
      <c r="L65" s="531">
        <v>10</v>
      </c>
      <c r="M65" s="473">
        <v>16</v>
      </c>
      <c r="N65" s="473"/>
      <c r="O65" s="476"/>
      <c r="P65" s="476"/>
      <c r="Q65" s="476"/>
      <c r="R65" s="471" t="s">
        <v>523</v>
      </c>
      <c r="S65" s="475"/>
      <c r="T65" s="505">
        <v>5025</v>
      </c>
      <c r="U65" s="504">
        <v>3293</v>
      </c>
      <c r="V65" s="504">
        <v>407699</v>
      </c>
      <c r="W65" s="504">
        <v>195961</v>
      </c>
      <c r="X65" s="504">
        <v>437</v>
      </c>
      <c r="Y65" s="504">
        <v>129503</v>
      </c>
      <c r="Z65" s="504">
        <v>7185</v>
      </c>
      <c r="AA65" s="504">
        <v>2486</v>
      </c>
      <c r="AB65" s="504"/>
    </row>
    <row r="66" spans="1:31" x14ac:dyDescent="0.15">
      <c r="B66" s="471" t="s">
        <v>522</v>
      </c>
      <c r="C66" s="471"/>
      <c r="D66" s="478">
        <v>56</v>
      </c>
      <c r="E66" s="473">
        <v>21</v>
      </c>
      <c r="F66" s="473">
        <v>964</v>
      </c>
      <c r="G66" s="473">
        <v>414</v>
      </c>
      <c r="H66" s="473">
        <v>2</v>
      </c>
      <c r="I66" s="473">
        <v>163</v>
      </c>
      <c r="J66" s="531">
        <v>15</v>
      </c>
      <c r="K66" s="473">
        <v>40</v>
      </c>
      <c r="L66" s="531">
        <v>10</v>
      </c>
      <c r="M66" s="473">
        <v>14</v>
      </c>
      <c r="N66" s="473"/>
      <c r="O66" s="476"/>
      <c r="P66" s="476"/>
      <c r="Q66" s="476"/>
      <c r="R66" s="471" t="s">
        <v>522</v>
      </c>
      <c r="S66" s="475"/>
      <c r="T66" s="505">
        <v>4394</v>
      </c>
      <c r="U66" s="504">
        <v>2902</v>
      </c>
      <c r="V66" s="504">
        <v>403063</v>
      </c>
      <c r="W66" s="504">
        <v>198070</v>
      </c>
      <c r="X66" s="504">
        <v>442</v>
      </c>
      <c r="Y66" s="504">
        <v>124837</v>
      </c>
      <c r="Z66" s="504">
        <v>7227</v>
      </c>
      <c r="AA66" s="504">
        <v>2374</v>
      </c>
      <c r="AB66" s="504"/>
    </row>
    <row r="67" spans="1:31" x14ac:dyDescent="0.15">
      <c r="A67" s="492"/>
      <c r="B67" s="471" t="s">
        <v>521</v>
      </c>
      <c r="C67" s="493"/>
      <c r="D67" s="478">
        <v>53</v>
      </c>
      <c r="E67" s="473">
        <v>26</v>
      </c>
      <c r="F67" s="473">
        <v>962</v>
      </c>
      <c r="G67" s="473">
        <v>414</v>
      </c>
      <c r="H67" s="473">
        <v>2</v>
      </c>
      <c r="I67" s="473">
        <v>163</v>
      </c>
      <c r="J67" s="531">
        <v>15</v>
      </c>
      <c r="K67" s="473">
        <v>41</v>
      </c>
      <c r="L67" s="531">
        <v>10</v>
      </c>
      <c r="M67" s="473">
        <v>14</v>
      </c>
      <c r="N67" s="473"/>
      <c r="O67" s="476"/>
      <c r="P67" s="476"/>
      <c r="Q67" s="506"/>
      <c r="R67" s="471" t="s">
        <v>521</v>
      </c>
      <c r="S67" s="507"/>
      <c r="T67" s="505">
        <v>4029</v>
      </c>
      <c r="U67" s="504">
        <v>3024</v>
      </c>
      <c r="V67" s="504">
        <v>398734</v>
      </c>
      <c r="W67" s="504">
        <v>197482</v>
      </c>
      <c r="X67" s="504">
        <v>441</v>
      </c>
      <c r="Y67" s="504">
        <v>121635</v>
      </c>
      <c r="Z67" s="504">
        <v>7317</v>
      </c>
      <c r="AA67" s="504">
        <v>2173</v>
      </c>
      <c r="AB67" s="504"/>
    </row>
    <row r="68" spans="1:31" x14ac:dyDescent="0.15">
      <c r="A68" s="494"/>
      <c r="B68" s="471" t="s">
        <v>520</v>
      </c>
      <c r="C68" s="480"/>
      <c r="D68" s="481">
        <v>51</v>
      </c>
      <c r="E68" s="482">
        <v>26</v>
      </c>
      <c r="F68" s="482">
        <v>961</v>
      </c>
      <c r="G68" s="482">
        <v>411</v>
      </c>
      <c r="H68" s="482">
        <v>2</v>
      </c>
      <c r="I68" s="482">
        <v>164</v>
      </c>
      <c r="J68" s="531">
        <v>15</v>
      </c>
      <c r="K68" s="482">
        <v>42</v>
      </c>
      <c r="L68" s="531">
        <v>10</v>
      </c>
      <c r="M68" s="473">
        <v>14</v>
      </c>
      <c r="N68" s="473"/>
      <c r="O68" s="476"/>
      <c r="P68" s="476"/>
      <c r="Q68" s="494"/>
      <c r="R68" s="471" t="s">
        <v>520</v>
      </c>
      <c r="S68" s="480"/>
      <c r="T68" s="505">
        <v>3557</v>
      </c>
      <c r="U68" s="504">
        <v>2987</v>
      </c>
      <c r="V68" s="504">
        <v>392917</v>
      </c>
      <c r="W68" s="504">
        <v>196693</v>
      </c>
      <c r="X68" s="504">
        <v>432</v>
      </c>
      <c r="Y68" s="504">
        <v>119663</v>
      </c>
      <c r="Z68" s="504">
        <v>7460</v>
      </c>
      <c r="AA68" s="504">
        <v>2051</v>
      </c>
      <c r="AB68" s="504"/>
    </row>
    <row r="69" spans="1:31" ht="12" thickBot="1" x14ac:dyDescent="0.2">
      <c r="A69" s="495"/>
      <c r="B69" s="496" t="s">
        <v>759</v>
      </c>
      <c r="C69" s="497"/>
      <c r="D69" s="498">
        <v>50</v>
      </c>
      <c r="E69" s="499">
        <v>26</v>
      </c>
      <c r="F69" s="499">
        <v>959</v>
      </c>
      <c r="G69" s="499">
        <v>410</v>
      </c>
      <c r="H69" s="499">
        <v>2</v>
      </c>
      <c r="I69" s="499">
        <v>164</v>
      </c>
      <c r="J69" s="532">
        <v>15</v>
      </c>
      <c r="K69" s="499">
        <v>43</v>
      </c>
      <c r="L69" s="532">
        <v>11</v>
      </c>
      <c r="M69" s="677">
        <v>13</v>
      </c>
      <c r="N69" s="677"/>
      <c r="O69" s="476"/>
      <c r="P69" s="476"/>
      <c r="Q69" s="495"/>
      <c r="R69" s="550" t="s">
        <v>758</v>
      </c>
      <c r="S69" s="497"/>
      <c r="T69" s="551">
        <v>3172</v>
      </c>
      <c r="U69" s="539">
        <v>2811</v>
      </c>
      <c r="V69" s="556">
        <f>386265-1</f>
        <v>386264</v>
      </c>
      <c r="W69" s="539">
        <v>195367</v>
      </c>
      <c r="X69" s="539">
        <v>422</v>
      </c>
      <c r="Y69" s="539">
        <v>120428</v>
      </c>
      <c r="Z69" s="539">
        <v>7598</v>
      </c>
      <c r="AA69" s="539">
        <v>1892</v>
      </c>
      <c r="AB69" s="684"/>
    </row>
    <row r="70" spans="1:31" s="437" customFormat="1" ht="13.5" customHeight="1" x14ac:dyDescent="0.15">
      <c r="A70" s="476"/>
      <c r="B70" s="500" t="s">
        <v>538</v>
      </c>
      <c r="C70" s="460"/>
      <c r="D70" s="461"/>
      <c r="E70" s="461"/>
      <c r="F70" s="461"/>
      <c r="G70" s="461"/>
      <c r="H70" s="461"/>
      <c r="I70" s="461"/>
      <c r="J70" s="525"/>
      <c r="K70" s="461"/>
      <c r="L70" s="461"/>
      <c r="M70" s="525"/>
      <c r="N70" s="461"/>
      <c r="O70" s="476"/>
      <c r="P70" s="476"/>
      <c r="Q70" s="476"/>
      <c r="R70" s="471"/>
      <c r="S70" s="471"/>
      <c r="T70" s="552"/>
      <c r="U70" s="552"/>
      <c r="V70" s="552"/>
      <c r="W70" s="552"/>
      <c r="X70" s="552"/>
      <c r="Y70" s="552"/>
      <c r="Z70" s="552"/>
      <c r="AA70" s="552"/>
      <c r="AB70" s="552"/>
      <c r="AC70" s="476"/>
      <c r="AD70" s="476"/>
      <c r="AE70" s="476"/>
    </row>
    <row r="71" spans="1:31" ht="13.5" customHeight="1" x14ac:dyDescent="0.15">
      <c r="B71" s="460" t="s">
        <v>537</v>
      </c>
      <c r="O71" s="476"/>
      <c r="P71" s="476"/>
      <c r="Q71" s="476"/>
      <c r="R71" s="471"/>
      <c r="S71" s="471"/>
      <c r="T71" s="552"/>
      <c r="U71" s="552"/>
      <c r="V71" s="552"/>
      <c r="W71" s="552"/>
      <c r="X71" s="552"/>
      <c r="Y71" s="552"/>
      <c r="Z71" s="552"/>
      <c r="AA71" s="552"/>
      <c r="AB71" s="552"/>
      <c r="AC71" s="461"/>
      <c r="AD71" s="461"/>
      <c r="AE71" s="461"/>
    </row>
    <row r="72" spans="1:31" ht="13.5" customHeight="1" x14ac:dyDescent="0.15">
      <c r="B72" s="460" t="s">
        <v>536</v>
      </c>
      <c r="P72" s="461"/>
      <c r="Q72" s="461"/>
      <c r="R72" s="496"/>
      <c r="S72" s="496"/>
      <c r="T72" s="553"/>
      <c r="U72" s="553"/>
      <c r="V72" s="553"/>
      <c r="W72" s="557"/>
      <c r="X72" s="557"/>
      <c r="Y72" s="553"/>
      <c r="Z72" s="553"/>
      <c r="AA72" s="553"/>
      <c r="AB72" s="553"/>
      <c r="AC72" s="461"/>
      <c r="AD72" s="461"/>
      <c r="AE72" s="461"/>
    </row>
    <row r="73" spans="1:31" ht="13.5" customHeight="1" x14ac:dyDescent="0.15">
      <c r="B73" s="460" t="s">
        <v>535</v>
      </c>
      <c r="P73" s="461"/>
      <c r="Q73" s="461"/>
      <c r="R73" s="460"/>
      <c r="S73" s="460"/>
      <c r="T73" s="461"/>
      <c r="U73" s="461"/>
      <c r="V73" s="461"/>
      <c r="W73" s="461"/>
      <c r="X73" s="461"/>
      <c r="Y73" s="461"/>
      <c r="Z73" s="461"/>
      <c r="AC73" s="461"/>
      <c r="AD73" s="461"/>
      <c r="AE73" s="461"/>
    </row>
    <row r="74" spans="1:31" x14ac:dyDescent="0.15">
      <c r="P74" s="461"/>
      <c r="Q74" s="461"/>
      <c r="R74" s="460"/>
      <c r="S74" s="460"/>
      <c r="T74" s="461"/>
      <c r="U74" s="461"/>
      <c r="V74" s="461"/>
      <c r="W74" s="461"/>
      <c r="X74" s="461"/>
      <c r="Y74" s="461"/>
      <c r="Z74" s="461"/>
      <c r="AC74" s="461"/>
      <c r="AD74" s="461"/>
      <c r="AE74" s="461"/>
    </row>
    <row r="75" spans="1:31" x14ac:dyDescent="0.15">
      <c r="P75" s="461"/>
      <c r="Q75" s="461"/>
      <c r="R75" s="461"/>
      <c r="S75" s="461"/>
      <c r="T75" s="461"/>
      <c r="U75" s="461"/>
      <c r="V75" s="461"/>
      <c r="W75" s="461"/>
      <c r="X75" s="461"/>
      <c r="Y75" s="461"/>
      <c r="Z75" s="461"/>
      <c r="AC75" s="461"/>
      <c r="AD75" s="461"/>
      <c r="AE75" s="461"/>
    </row>
    <row r="76" spans="1:31" s="439" customFormat="1" ht="17.149999999999999" customHeight="1" x14ac:dyDescent="0.2">
      <c r="A76" s="460" t="s">
        <v>534</v>
      </c>
      <c r="B76" s="460"/>
      <c r="C76" s="460"/>
      <c r="D76" s="461"/>
      <c r="E76" s="461"/>
      <c r="F76" s="461"/>
      <c r="G76" s="461"/>
      <c r="H76" s="461"/>
      <c r="I76" s="461"/>
      <c r="J76" s="525"/>
      <c r="K76" s="461"/>
      <c r="L76" s="461"/>
      <c r="M76" s="525"/>
      <c r="N76" s="461"/>
      <c r="O76" s="501"/>
      <c r="P76" s="501"/>
      <c r="Q76" s="501"/>
      <c r="R76" s="501"/>
      <c r="S76" s="501"/>
      <c r="T76" s="501"/>
      <c r="U76" s="501"/>
      <c r="V76" s="501"/>
      <c r="W76" s="501"/>
      <c r="X76" s="501"/>
      <c r="Y76" s="501"/>
      <c r="Z76" s="501"/>
      <c r="AA76" s="501"/>
      <c r="AB76" s="563" t="s">
        <v>534</v>
      </c>
    </row>
    <row r="77" spans="1:31" s="438" customFormat="1" ht="15" customHeight="1" x14ac:dyDescent="0.2">
      <c r="A77" s="501"/>
      <c r="B77" s="501"/>
      <c r="C77" s="501"/>
      <c r="D77" s="501"/>
      <c r="E77" s="501"/>
      <c r="F77" s="501"/>
      <c r="G77" s="501"/>
      <c r="H77" s="501"/>
      <c r="I77" s="501"/>
      <c r="J77" s="501"/>
      <c r="K77" s="501"/>
      <c r="L77" s="501"/>
      <c r="M77" s="501"/>
      <c r="N77" s="501"/>
      <c r="O77" s="464"/>
      <c r="P77" s="464"/>
      <c r="Q77" s="463" t="s">
        <v>533</v>
      </c>
      <c r="R77" s="464"/>
      <c r="S77" s="463"/>
      <c r="T77" s="464"/>
      <c r="U77" s="464"/>
      <c r="V77" s="464"/>
      <c r="W77" s="464"/>
      <c r="X77" s="464"/>
      <c r="Y77" s="464"/>
      <c r="Z77" s="464"/>
      <c r="AA77" s="464"/>
      <c r="AB77" s="464"/>
    </row>
    <row r="78" spans="1:31" s="438" customFormat="1" ht="12" customHeight="1" x14ac:dyDescent="0.15">
      <c r="A78" s="463" t="s">
        <v>784</v>
      </c>
      <c r="B78" s="463"/>
      <c r="C78" s="463"/>
      <c r="D78" s="464"/>
      <c r="E78" s="464"/>
      <c r="F78" s="464"/>
      <c r="G78" s="464"/>
      <c r="H78" s="464"/>
      <c r="I78" s="464"/>
      <c r="J78" s="526"/>
      <c r="K78" s="464"/>
      <c r="L78" s="464"/>
      <c r="M78" s="526"/>
      <c r="N78" s="464"/>
      <c r="O78" s="525"/>
      <c r="P78" s="525"/>
      <c r="Q78" s="525"/>
      <c r="R78" s="502"/>
      <c r="S78" s="502"/>
      <c r="T78" s="558"/>
      <c r="U78" s="558"/>
      <c r="V78" s="558"/>
      <c r="W78" s="558"/>
      <c r="X78" s="558"/>
      <c r="Y78" s="558"/>
      <c r="Z78" s="558"/>
      <c r="AA78" s="558"/>
      <c r="AB78" s="540"/>
    </row>
    <row r="79" spans="1:31" ht="30" customHeight="1" thickBot="1" x14ac:dyDescent="0.2">
      <c r="B79" s="463"/>
      <c r="C79" s="463"/>
      <c r="D79" s="464"/>
      <c r="E79" s="464"/>
      <c r="F79" s="464"/>
      <c r="G79" s="464"/>
      <c r="H79" s="464"/>
      <c r="I79" s="464"/>
      <c r="J79" s="526"/>
      <c r="K79" s="464"/>
      <c r="L79" s="464"/>
      <c r="M79" s="526"/>
      <c r="N79" s="525" t="s">
        <v>532</v>
      </c>
      <c r="O79" s="541"/>
      <c r="P79" s="541"/>
      <c r="Q79" s="541"/>
      <c r="R79" s="559"/>
      <c r="S79" s="559"/>
      <c r="T79" s="541"/>
      <c r="U79" s="541"/>
      <c r="V79" s="541"/>
      <c r="W79" s="541"/>
      <c r="X79" s="541"/>
      <c r="Y79" s="541"/>
      <c r="Z79" s="541"/>
      <c r="AA79" s="541"/>
      <c r="AB79" s="541"/>
    </row>
    <row r="80" spans="1:31" s="438" customFormat="1" ht="25.5" customHeight="1" x14ac:dyDescent="0.15">
      <c r="A80" s="1692" t="s">
        <v>531</v>
      </c>
      <c r="B80" s="1692"/>
      <c r="C80" s="1693"/>
      <c r="D80" s="465" t="s">
        <v>19</v>
      </c>
      <c r="E80" s="466" t="s">
        <v>624</v>
      </c>
      <c r="F80" s="516" t="s">
        <v>22</v>
      </c>
      <c r="G80" s="516" t="s">
        <v>530</v>
      </c>
      <c r="H80" s="517" t="s">
        <v>702</v>
      </c>
      <c r="I80" s="1694" t="s">
        <v>529</v>
      </c>
      <c r="J80" s="1695"/>
      <c r="K80" s="1694" t="s">
        <v>33</v>
      </c>
      <c r="L80" s="1695"/>
      <c r="M80" s="678" t="s">
        <v>30</v>
      </c>
      <c r="N80" s="554" t="s">
        <v>501</v>
      </c>
      <c r="O80" s="464"/>
      <c r="P80" s="464"/>
      <c r="Q80" s="464"/>
      <c r="R80" s="502"/>
      <c r="S80" s="502"/>
      <c r="T80" s="558"/>
      <c r="U80" s="558"/>
      <c r="V80" s="1696"/>
      <c r="W80" s="1696"/>
      <c r="X80" s="524"/>
      <c r="Y80" s="558"/>
      <c r="Z80" s="558"/>
      <c r="AA80" s="558"/>
      <c r="AB80" s="558"/>
    </row>
    <row r="81" spans="1:28" ht="18" customHeight="1" x14ac:dyDescent="0.15">
      <c r="B81" s="502"/>
      <c r="C81" s="503"/>
      <c r="D81" s="464"/>
      <c r="E81" s="464"/>
      <c r="F81" s="464"/>
      <c r="G81" s="520" t="s">
        <v>528</v>
      </c>
      <c r="H81" s="520"/>
      <c r="I81" s="521"/>
      <c r="J81" s="533"/>
      <c r="K81" s="464"/>
      <c r="L81" s="533"/>
      <c r="M81" s="526"/>
      <c r="N81" s="464"/>
      <c r="O81" s="560"/>
      <c r="P81" s="560"/>
      <c r="Q81" s="560"/>
      <c r="R81" s="471"/>
      <c r="S81" s="471"/>
      <c r="T81" s="534"/>
      <c r="U81" s="534"/>
      <c r="V81" s="534"/>
      <c r="W81" s="534"/>
      <c r="X81" s="534"/>
      <c r="Y81" s="534"/>
      <c r="Z81" s="534"/>
      <c r="AA81" s="534"/>
      <c r="AB81" s="534"/>
    </row>
    <row r="82" spans="1:28" ht="11.4" customHeight="1" x14ac:dyDescent="0.15">
      <c r="A82" s="470" t="s">
        <v>744</v>
      </c>
      <c r="B82" s="471" t="s">
        <v>519</v>
      </c>
      <c r="C82" s="472" t="s">
        <v>745</v>
      </c>
      <c r="D82" s="504">
        <v>5059</v>
      </c>
      <c r="E82" s="504" t="s">
        <v>592</v>
      </c>
      <c r="F82" s="504">
        <v>21573</v>
      </c>
      <c r="G82" s="504">
        <v>13362</v>
      </c>
      <c r="H82" s="504"/>
      <c r="I82" s="512">
        <v>13682</v>
      </c>
      <c r="J82" s="534"/>
      <c r="K82" s="504">
        <v>2157</v>
      </c>
      <c r="L82" s="504"/>
      <c r="M82" s="504">
        <v>2481</v>
      </c>
      <c r="N82" s="504">
        <v>1243</v>
      </c>
      <c r="O82" s="560"/>
      <c r="P82" s="560"/>
      <c r="Q82" s="560"/>
      <c r="R82" s="471"/>
      <c r="S82" s="471"/>
      <c r="T82" s="534"/>
      <c r="U82" s="534"/>
      <c r="V82" s="534"/>
      <c r="W82" s="534"/>
      <c r="X82" s="534"/>
      <c r="Y82" s="534"/>
      <c r="Z82" s="534"/>
      <c r="AA82" s="534"/>
      <c r="AB82" s="534"/>
    </row>
    <row r="83" spans="1:28" ht="11.4" customHeight="1" x14ac:dyDescent="0.15">
      <c r="A83" s="470"/>
      <c r="B83" s="471" t="s">
        <v>518</v>
      </c>
      <c r="C83" s="472"/>
      <c r="D83" s="504">
        <v>5098</v>
      </c>
      <c r="E83" s="504" t="s">
        <v>592</v>
      </c>
      <c r="F83" s="504">
        <v>21473</v>
      </c>
      <c r="G83" s="504">
        <v>13198</v>
      </c>
      <c r="H83" s="504"/>
      <c r="I83" s="512">
        <v>13642</v>
      </c>
      <c r="J83" s="534"/>
      <c r="K83" s="504">
        <v>2215</v>
      </c>
      <c r="L83" s="504"/>
      <c r="M83" s="504">
        <v>2499</v>
      </c>
      <c r="N83" s="504">
        <v>1188</v>
      </c>
      <c r="O83" s="560"/>
      <c r="P83" s="560"/>
      <c r="Q83" s="560"/>
      <c r="R83" s="471"/>
      <c r="S83" s="471"/>
      <c r="T83" s="534"/>
      <c r="U83" s="534"/>
      <c r="V83" s="534"/>
      <c r="W83" s="534"/>
      <c r="X83" s="534"/>
      <c r="Y83" s="534"/>
      <c r="Z83" s="534"/>
      <c r="AA83" s="534"/>
      <c r="AB83" s="534"/>
    </row>
    <row r="84" spans="1:28" ht="11.4" customHeight="1" x14ac:dyDescent="0.15">
      <c r="A84" s="470"/>
      <c r="B84" s="471" t="s">
        <v>517</v>
      </c>
      <c r="C84" s="472"/>
      <c r="D84" s="504">
        <v>5143</v>
      </c>
      <c r="E84" s="504" t="s">
        <v>592</v>
      </c>
      <c r="F84" s="504">
        <v>21167</v>
      </c>
      <c r="G84" s="504">
        <v>13183</v>
      </c>
      <c r="H84" s="504"/>
      <c r="I84" s="512">
        <v>13417</v>
      </c>
      <c r="J84" s="534"/>
      <c r="K84" s="504">
        <v>2248</v>
      </c>
      <c r="L84" s="504"/>
      <c r="M84" s="504">
        <v>2557</v>
      </c>
      <c r="N84" s="504">
        <v>1144</v>
      </c>
      <c r="O84" s="560"/>
      <c r="P84" s="560"/>
      <c r="Q84" s="560"/>
      <c r="R84" s="471"/>
      <c r="S84" s="471"/>
      <c r="T84" s="534"/>
      <c r="U84" s="534"/>
      <c r="V84" s="534"/>
      <c r="W84" s="534"/>
      <c r="X84" s="534"/>
      <c r="Y84" s="534"/>
      <c r="Z84" s="534"/>
      <c r="AA84" s="534"/>
      <c r="AB84" s="534"/>
    </row>
    <row r="85" spans="1:28" ht="11.4" customHeight="1" x14ac:dyDescent="0.15">
      <c r="B85" s="471" t="s">
        <v>516</v>
      </c>
      <c r="C85" s="474"/>
      <c r="D85" s="504">
        <v>5190</v>
      </c>
      <c r="E85" s="504" t="s">
        <v>592</v>
      </c>
      <c r="F85" s="504">
        <v>20949</v>
      </c>
      <c r="G85" s="504">
        <v>13223</v>
      </c>
      <c r="H85" s="504"/>
      <c r="I85" s="512">
        <v>13214</v>
      </c>
      <c r="J85" s="534"/>
      <c r="K85" s="504">
        <v>2305</v>
      </c>
      <c r="L85" s="504"/>
      <c r="M85" s="504">
        <v>2581</v>
      </c>
      <c r="N85" s="504">
        <v>1093</v>
      </c>
      <c r="O85" s="560"/>
      <c r="P85" s="560"/>
      <c r="Q85" s="560"/>
      <c r="R85" s="471"/>
      <c r="S85" s="471"/>
      <c r="T85" s="534"/>
      <c r="U85" s="534"/>
      <c r="V85" s="534"/>
      <c r="W85" s="534"/>
      <c r="X85" s="534"/>
      <c r="Y85" s="534"/>
      <c r="Z85" s="534"/>
      <c r="AA85" s="534"/>
      <c r="AB85" s="534"/>
    </row>
    <row r="86" spans="1:28" ht="11.4" customHeight="1" x14ac:dyDescent="0.15">
      <c r="B86" s="471" t="s">
        <v>515</v>
      </c>
      <c r="C86" s="475"/>
      <c r="D86" s="504">
        <v>5237</v>
      </c>
      <c r="E86" s="504" t="s">
        <v>592</v>
      </c>
      <c r="F86" s="504">
        <v>20814</v>
      </c>
      <c r="G86" s="504">
        <v>13129</v>
      </c>
      <c r="H86" s="504"/>
      <c r="I86" s="512">
        <v>13015</v>
      </c>
      <c r="J86" s="534"/>
      <c r="K86" s="504">
        <v>2356</v>
      </c>
      <c r="L86" s="504"/>
      <c r="M86" s="504">
        <v>2586</v>
      </c>
      <c r="N86" s="504">
        <v>1061</v>
      </c>
      <c r="O86" s="560"/>
      <c r="P86" s="560"/>
      <c r="Q86" s="560"/>
      <c r="R86" s="471"/>
      <c r="S86" s="471"/>
      <c r="T86" s="534"/>
      <c r="U86" s="534"/>
      <c r="V86" s="534"/>
      <c r="W86" s="534"/>
      <c r="X86" s="534"/>
      <c r="Y86" s="534"/>
      <c r="Z86" s="534"/>
      <c r="AA86" s="534"/>
      <c r="AB86" s="534"/>
    </row>
    <row r="87" spans="1:28" ht="11.4" customHeight="1" x14ac:dyDescent="0.15">
      <c r="B87" s="471" t="s">
        <v>514</v>
      </c>
      <c r="C87" s="475"/>
      <c r="D87" s="504">
        <v>5262</v>
      </c>
      <c r="E87" s="504" t="s">
        <v>592</v>
      </c>
      <c r="F87" s="504">
        <v>20707</v>
      </c>
      <c r="G87" s="504">
        <v>12896</v>
      </c>
      <c r="H87" s="504"/>
      <c r="I87" s="512">
        <v>12964</v>
      </c>
      <c r="J87" s="534"/>
      <c r="K87" s="504">
        <v>2390</v>
      </c>
      <c r="L87" s="504"/>
      <c r="M87" s="504">
        <v>2589</v>
      </c>
      <c r="N87" s="504">
        <v>1016</v>
      </c>
      <c r="O87" s="560"/>
      <c r="P87" s="560"/>
      <c r="Q87" s="560"/>
      <c r="R87" s="471"/>
      <c r="S87" s="471"/>
      <c r="T87" s="534"/>
      <c r="U87" s="534"/>
      <c r="V87" s="534"/>
      <c r="W87" s="534"/>
      <c r="X87" s="534"/>
      <c r="Y87" s="534"/>
      <c r="Z87" s="534"/>
      <c r="AA87" s="534"/>
      <c r="AB87" s="534"/>
    </row>
    <row r="88" spans="1:28" ht="11.4" customHeight="1" x14ac:dyDescent="0.15">
      <c r="B88" s="471" t="s">
        <v>513</v>
      </c>
      <c r="C88" s="475"/>
      <c r="D88" s="504">
        <v>5350</v>
      </c>
      <c r="E88" s="504" t="s">
        <v>592</v>
      </c>
      <c r="F88" s="504">
        <v>20489</v>
      </c>
      <c r="G88" s="504">
        <v>12633</v>
      </c>
      <c r="H88" s="504"/>
      <c r="I88" s="512">
        <v>12863</v>
      </c>
      <c r="J88" s="534"/>
      <c r="K88" s="504">
        <v>2383</v>
      </c>
      <c r="L88" s="504"/>
      <c r="M88" s="504">
        <v>2569</v>
      </c>
      <c r="N88" s="504">
        <v>973</v>
      </c>
      <c r="O88" s="560"/>
      <c r="P88" s="560"/>
      <c r="Q88" s="560"/>
      <c r="R88" s="471"/>
      <c r="S88" s="471"/>
      <c r="T88" s="534"/>
      <c r="U88" s="534"/>
      <c r="V88" s="534"/>
      <c r="W88" s="534"/>
      <c r="X88" s="534"/>
      <c r="Y88" s="534"/>
      <c r="Z88" s="534"/>
      <c r="AA88" s="534"/>
      <c r="AB88" s="534"/>
    </row>
    <row r="89" spans="1:28" ht="11.4" customHeight="1" x14ac:dyDescent="0.15">
      <c r="B89" s="471" t="s">
        <v>512</v>
      </c>
      <c r="C89" s="475"/>
      <c r="D89" s="504">
        <v>5345</v>
      </c>
      <c r="E89" s="504" t="s">
        <v>592</v>
      </c>
      <c r="F89" s="504">
        <v>20565</v>
      </c>
      <c r="G89" s="504">
        <v>12562</v>
      </c>
      <c r="H89" s="504"/>
      <c r="I89" s="512">
        <v>12764</v>
      </c>
      <c r="J89" s="534"/>
      <c r="K89" s="504">
        <v>2444</v>
      </c>
      <c r="L89" s="504"/>
      <c r="M89" s="504">
        <v>2553</v>
      </c>
      <c r="N89" s="504">
        <v>923</v>
      </c>
      <c r="O89" s="560"/>
      <c r="P89" s="560"/>
      <c r="Q89" s="560"/>
      <c r="R89" s="471"/>
      <c r="S89" s="471"/>
      <c r="T89" s="534"/>
      <c r="U89" s="534"/>
      <c r="V89" s="534"/>
      <c r="W89" s="534"/>
      <c r="X89" s="534"/>
      <c r="Y89" s="534"/>
      <c r="Z89" s="534"/>
      <c r="AA89" s="534"/>
      <c r="AB89" s="534"/>
    </row>
    <row r="90" spans="1:28" ht="11.4" customHeight="1" x14ac:dyDescent="0.15">
      <c r="B90" s="471" t="s">
        <v>511</v>
      </c>
      <c r="C90" s="475"/>
      <c r="D90" s="504">
        <v>5394</v>
      </c>
      <c r="E90" s="504" t="s">
        <v>592</v>
      </c>
      <c r="F90" s="504">
        <v>20712</v>
      </c>
      <c r="G90" s="504">
        <v>12549</v>
      </c>
      <c r="H90" s="504"/>
      <c r="I90" s="512">
        <v>12561</v>
      </c>
      <c r="J90" s="534"/>
      <c r="K90" s="504">
        <v>2464</v>
      </c>
      <c r="L90" s="504"/>
      <c r="M90" s="504">
        <v>2552</v>
      </c>
      <c r="N90" s="504">
        <v>961</v>
      </c>
      <c r="O90" s="560"/>
      <c r="P90" s="560"/>
      <c r="Q90" s="560"/>
      <c r="R90" s="471"/>
      <c r="S90" s="471"/>
      <c r="T90" s="534"/>
      <c r="U90" s="534"/>
      <c r="V90" s="534"/>
      <c r="W90" s="534"/>
      <c r="X90" s="534"/>
      <c r="Y90" s="534"/>
      <c r="Z90" s="534"/>
      <c r="AA90" s="534"/>
      <c r="AB90" s="534"/>
    </row>
    <row r="91" spans="1:28" ht="11.4" customHeight="1" x14ac:dyDescent="0.15">
      <c r="B91" s="471" t="s">
        <v>510</v>
      </c>
      <c r="C91" s="475"/>
      <c r="D91" s="504">
        <v>5478</v>
      </c>
      <c r="E91" s="504" t="s">
        <v>592</v>
      </c>
      <c r="F91" s="504">
        <v>21029</v>
      </c>
      <c r="G91" s="504">
        <v>12392</v>
      </c>
      <c r="H91" s="504"/>
      <c r="I91" s="512">
        <v>12435</v>
      </c>
      <c r="J91" s="534"/>
      <c r="K91" s="504">
        <v>2502</v>
      </c>
      <c r="L91" s="504"/>
      <c r="M91" s="504">
        <v>2543</v>
      </c>
      <c r="N91" s="504">
        <v>894</v>
      </c>
      <c r="O91" s="560"/>
      <c r="P91" s="560"/>
      <c r="Q91" s="560"/>
      <c r="R91" s="471"/>
      <c r="S91" s="471"/>
      <c r="T91" s="534"/>
      <c r="U91" s="534"/>
      <c r="V91" s="534"/>
      <c r="W91" s="534"/>
      <c r="X91" s="534"/>
      <c r="Y91" s="534"/>
      <c r="Z91" s="534"/>
      <c r="AA91" s="534"/>
      <c r="AB91" s="534"/>
    </row>
    <row r="92" spans="1:28" ht="11.4" customHeight="1" x14ac:dyDescent="0.15">
      <c r="B92" s="471" t="s">
        <v>509</v>
      </c>
      <c r="C92" s="475"/>
      <c r="D92" s="504">
        <v>5538</v>
      </c>
      <c r="E92" s="504" t="s">
        <v>592</v>
      </c>
      <c r="F92" s="504">
        <v>21301</v>
      </c>
      <c r="G92" s="504">
        <v>12229</v>
      </c>
      <c r="H92" s="504"/>
      <c r="I92" s="512">
        <v>12394</v>
      </c>
      <c r="J92" s="534"/>
      <c r="K92" s="504">
        <v>2637</v>
      </c>
      <c r="L92" s="504"/>
      <c r="M92" s="504">
        <v>2618</v>
      </c>
      <c r="N92" s="504">
        <v>865</v>
      </c>
      <c r="O92" s="560"/>
      <c r="P92" s="560"/>
      <c r="Q92" s="560"/>
      <c r="R92" s="471"/>
      <c r="S92" s="471"/>
      <c r="T92" s="534"/>
      <c r="U92" s="534"/>
      <c r="V92" s="534"/>
      <c r="W92" s="534"/>
      <c r="X92" s="534"/>
      <c r="Y92" s="534"/>
      <c r="Z92" s="534"/>
      <c r="AA92" s="534"/>
      <c r="AB92" s="534"/>
    </row>
    <row r="93" spans="1:28" ht="11.4" customHeight="1" x14ac:dyDescent="0.15">
      <c r="B93" s="471" t="s">
        <v>508</v>
      </c>
      <c r="C93" s="475"/>
      <c r="D93" s="504">
        <v>5571</v>
      </c>
      <c r="E93" s="504" t="s">
        <v>592</v>
      </c>
      <c r="F93" s="504">
        <v>21662</v>
      </c>
      <c r="G93" s="504">
        <v>12238</v>
      </c>
      <c r="H93" s="504"/>
      <c r="I93" s="512">
        <v>12250</v>
      </c>
      <c r="J93" s="534"/>
      <c r="K93" s="504">
        <v>2775</v>
      </c>
      <c r="L93" s="504"/>
      <c r="M93" s="504">
        <v>2671</v>
      </c>
      <c r="N93" s="504">
        <v>846</v>
      </c>
      <c r="O93" s="560"/>
      <c r="P93" s="560"/>
      <c r="Q93" s="560"/>
      <c r="R93" s="471"/>
      <c r="S93" s="471"/>
      <c r="T93" s="534"/>
      <c r="U93" s="534"/>
      <c r="V93" s="534"/>
      <c r="W93" s="534"/>
      <c r="X93" s="534"/>
      <c r="Y93" s="534"/>
      <c r="Z93" s="534"/>
      <c r="AA93" s="534"/>
      <c r="AB93" s="534"/>
    </row>
    <row r="94" spans="1:28" ht="11.4" customHeight="1" x14ac:dyDescent="0.15">
      <c r="B94" s="471" t="s">
        <v>507</v>
      </c>
      <c r="C94" s="475"/>
      <c r="D94" s="504">
        <v>5609</v>
      </c>
      <c r="E94" s="504" t="s">
        <v>592</v>
      </c>
      <c r="F94" s="504">
        <v>21901</v>
      </c>
      <c r="G94" s="504">
        <v>12282</v>
      </c>
      <c r="H94" s="504"/>
      <c r="I94" s="512">
        <v>12128</v>
      </c>
      <c r="J94" s="534"/>
      <c r="K94" s="504">
        <v>2838</v>
      </c>
      <c r="L94" s="504"/>
      <c r="M94" s="504">
        <v>2716</v>
      </c>
      <c r="N94" s="504">
        <v>788</v>
      </c>
      <c r="O94" s="560"/>
      <c r="P94" s="560"/>
      <c r="Q94" s="560"/>
      <c r="R94" s="471"/>
      <c r="S94" s="471"/>
      <c r="T94" s="534"/>
      <c r="U94" s="534"/>
      <c r="V94" s="534"/>
      <c r="W94" s="534"/>
      <c r="X94" s="534"/>
      <c r="Y94" s="534"/>
      <c r="Z94" s="534"/>
      <c r="AA94" s="534"/>
      <c r="AB94" s="534"/>
    </row>
    <row r="95" spans="1:28" ht="11.4" customHeight="1" x14ac:dyDescent="0.15">
      <c r="B95" s="471" t="s">
        <v>506</v>
      </c>
      <c r="C95" s="475"/>
      <c r="D95" s="504">
        <v>5632</v>
      </c>
      <c r="E95" s="504" t="s">
        <v>592</v>
      </c>
      <c r="F95" s="504">
        <v>22205</v>
      </c>
      <c r="G95" s="504">
        <v>12540</v>
      </c>
      <c r="H95" s="504"/>
      <c r="I95" s="512">
        <v>12042</v>
      </c>
      <c r="J95" s="534"/>
      <c r="K95" s="504">
        <v>2923</v>
      </c>
      <c r="L95" s="504"/>
      <c r="M95" s="504">
        <v>2718</v>
      </c>
      <c r="N95" s="504">
        <v>775</v>
      </c>
      <c r="O95" s="560"/>
      <c r="P95" s="560"/>
      <c r="Q95" s="560"/>
      <c r="R95" s="471"/>
      <c r="S95" s="471"/>
      <c r="T95" s="534"/>
      <c r="U95" s="534"/>
      <c r="V95" s="534"/>
      <c r="W95" s="534"/>
      <c r="X95" s="534"/>
      <c r="Y95" s="534"/>
      <c r="Z95" s="534"/>
      <c r="AA95" s="534"/>
      <c r="AB95" s="534"/>
    </row>
    <row r="96" spans="1:28" ht="11.4" customHeight="1" x14ac:dyDescent="0.15">
      <c r="B96" s="471" t="s">
        <v>505</v>
      </c>
      <c r="C96" s="475"/>
      <c r="D96" s="504">
        <v>5659</v>
      </c>
      <c r="E96" s="504" t="s">
        <v>592</v>
      </c>
      <c r="F96" s="504">
        <v>22806</v>
      </c>
      <c r="G96" s="504">
        <v>12705</v>
      </c>
      <c r="H96" s="504"/>
      <c r="I96" s="512">
        <v>12026</v>
      </c>
      <c r="J96" s="534"/>
      <c r="K96" s="504">
        <v>3022</v>
      </c>
      <c r="L96" s="504"/>
      <c r="M96" s="504">
        <v>2768</v>
      </c>
      <c r="N96" s="504">
        <v>750</v>
      </c>
      <c r="O96" s="560"/>
      <c r="P96" s="560"/>
      <c r="Q96" s="560"/>
      <c r="R96" s="471"/>
      <c r="S96" s="471"/>
      <c r="T96" s="534"/>
      <c r="U96" s="534"/>
      <c r="V96" s="534"/>
      <c r="W96" s="534"/>
      <c r="X96" s="534"/>
      <c r="Y96" s="534"/>
      <c r="Z96" s="534"/>
      <c r="AA96" s="534"/>
      <c r="AB96" s="534"/>
    </row>
    <row r="97" spans="1:29" ht="11.4" customHeight="1" x14ac:dyDescent="0.15">
      <c r="B97" s="471" t="s">
        <v>504</v>
      </c>
      <c r="C97" s="475"/>
      <c r="D97" s="504">
        <v>5647</v>
      </c>
      <c r="E97" s="504" t="s">
        <v>592</v>
      </c>
      <c r="F97" s="504">
        <v>22904</v>
      </c>
      <c r="G97" s="504">
        <v>13200</v>
      </c>
      <c r="H97" s="504"/>
      <c r="I97" s="512">
        <v>12045</v>
      </c>
      <c r="J97" s="534"/>
      <c r="K97" s="504">
        <v>3121</v>
      </c>
      <c r="L97" s="504"/>
      <c r="M97" s="504">
        <v>2693</v>
      </c>
      <c r="N97" s="504">
        <v>737</v>
      </c>
      <c r="O97" s="560"/>
      <c r="P97" s="560"/>
      <c r="Q97" s="560"/>
      <c r="R97" s="471"/>
      <c r="S97" s="471"/>
      <c r="T97" s="534"/>
      <c r="U97" s="534"/>
      <c r="V97" s="534"/>
      <c r="W97" s="534"/>
      <c r="X97" s="534"/>
      <c r="Y97" s="534"/>
      <c r="Z97" s="534"/>
      <c r="AA97" s="534"/>
      <c r="AB97" s="534"/>
    </row>
    <row r="98" spans="1:29" ht="11.4" customHeight="1" x14ac:dyDescent="0.15">
      <c r="B98" s="471" t="s">
        <v>503</v>
      </c>
      <c r="C98" s="475"/>
      <c r="D98" s="504">
        <v>5571</v>
      </c>
      <c r="E98" s="504" t="s">
        <v>592</v>
      </c>
      <c r="F98" s="504">
        <v>22924</v>
      </c>
      <c r="G98" s="504">
        <v>13230</v>
      </c>
      <c r="H98" s="504"/>
      <c r="I98" s="512">
        <v>12193</v>
      </c>
      <c r="J98" s="534"/>
      <c r="K98" s="504">
        <v>3185</v>
      </c>
      <c r="L98" s="504"/>
      <c r="M98" s="504">
        <v>2701</v>
      </c>
      <c r="N98" s="504">
        <v>739</v>
      </c>
      <c r="O98" s="560"/>
      <c r="P98" s="560"/>
      <c r="Q98" s="560"/>
      <c r="R98" s="471"/>
      <c r="S98" s="471"/>
      <c r="T98" s="534"/>
      <c r="U98" s="534"/>
      <c r="V98" s="534"/>
      <c r="W98" s="534"/>
      <c r="X98" s="534"/>
      <c r="Y98" s="534"/>
      <c r="Z98" s="534"/>
      <c r="AA98" s="534"/>
      <c r="AB98" s="534"/>
    </row>
    <row r="99" spans="1:29" ht="11.4" customHeight="1" x14ac:dyDescent="0.15">
      <c r="B99" s="471" t="s">
        <v>502</v>
      </c>
      <c r="C99" s="475"/>
      <c r="D99" s="504">
        <v>5631</v>
      </c>
      <c r="E99" s="504" t="s">
        <v>592</v>
      </c>
      <c r="F99" s="504">
        <v>22942</v>
      </c>
      <c r="G99" s="504">
        <v>13414</v>
      </c>
      <c r="H99" s="504"/>
      <c r="I99" s="512">
        <v>12135</v>
      </c>
      <c r="J99" s="534"/>
      <c r="K99" s="504">
        <v>3246</v>
      </c>
      <c r="L99" s="504"/>
      <c r="M99" s="504">
        <v>2666</v>
      </c>
      <c r="N99" s="504">
        <v>741</v>
      </c>
      <c r="O99" s="560"/>
      <c r="P99" s="560"/>
      <c r="Q99" s="560"/>
      <c r="R99" s="471"/>
      <c r="S99" s="471"/>
      <c r="T99" s="534"/>
      <c r="U99" s="534"/>
      <c r="V99" s="534"/>
      <c r="W99" s="534"/>
      <c r="X99" s="534"/>
      <c r="Y99" s="534"/>
      <c r="Z99" s="534"/>
      <c r="AA99" s="534"/>
      <c r="AB99" s="534"/>
    </row>
    <row r="100" spans="1:29" ht="11.4" customHeight="1" x14ac:dyDescent="0.15">
      <c r="B100" s="471" t="s">
        <v>627</v>
      </c>
      <c r="C100" s="475"/>
      <c r="D100" s="504">
        <v>5682</v>
      </c>
      <c r="E100" s="504" t="s">
        <v>592</v>
      </c>
      <c r="F100" s="504">
        <v>22983</v>
      </c>
      <c r="G100" s="504">
        <v>13589</v>
      </c>
      <c r="H100" s="504"/>
      <c r="I100" s="512">
        <v>12256</v>
      </c>
      <c r="J100" s="534"/>
      <c r="K100" s="504">
        <v>3319</v>
      </c>
      <c r="L100" s="504"/>
      <c r="M100" s="504">
        <v>2618</v>
      </c>
      <c r="N100" s="504">
        <v>735</v>
      </c>
      <c r="O100" s="560"/>
      <c r="P100" s="560"/>
      <c r="Q100" s="560"/>
      <c r="R100" s="471"/>
      <c r="S100" s="471"/>
      <c r="T100" s="534"/>
      <c r="U100" s="534"/>
      <c r="V100" s="534"/>
      <c r="W100" s="534"/>
      <c r="X100" s="534"/>
      <c r="Y100" s="534"/>
      <c r="Z100" s="534"/>
      <c r="AA100" s="534"/>
      <c r="AB100" s="534"/>
    </row>
    <row r="101" spans="1:29" ht="11.4" customHeight="1" x14ac:dyDescent="0.15">
      <c r="B101" s="471" t="s">
        <v>628</v>
      </c>
      <c r="C101" s="475"/>
      <c r="D101" s="504">
        <v>5693</v>
      </c>
      <c r="E101" s="504" t="s">
        <v>592</v>
      </c>
      <c r="F101" s="504">
        <v>23077</v>
      </c>
      <c r="G101" s="504">
        <v>13687</v>
      </c>
      <c r="H101" s="504"/>
      <c r="I101" s="512">
        <v>12183</v>
      </c>
      <c r="J101" s="534"/>
      <c r="K101" s="504">
        <v>3395</v>
      </c>
      <c r="L101" s="504"/>
      <c r="M101" s="504">
        <v>2654</v>
      </c>
      <c r="N101" s="504">
        <v>717</v>
      </c>
      <c r="O101" s="560"/>
      <c r="P101" s="560"/>
      <c r="Q101" s="560"/>
      <c r="R101" s="471"/>
      <c r="S101" s="471"/>
      <c r="T101" s="534"/>
      <c r="U101" s="534"/>
      <c r="V101" s="534"/>
      <c r="W101" s="534"/>
      <c r="X101" s="534"/>
      <c r="Y101" s="534"/>
      <c r="Z101" s="534"/>
      <c r="AA101" s="534"/>
      <c r="AB101" s="534"/>
    </row>
    <row r="102" spans="1:29" ht="11.4" customHeight="1" x14ac:dyDescent="0.15">
      <c r="B102" s="471" t="s">
        <v>630</v>
      </c>
      <c r="C102" s="475"/>
      <c r="D102" s="504">
        <v>5709</v>
      </c>
      <c r="E102" s="504" t="s">
        <v>592</v>
      </c>
      <c r="F102" s="504">
        <v>23170</v>
      </c>
      <c r="G102" s="504">
        <v>13705</v>
      </c>
      <c r="H102" s="504"/>
      <c r="I102" s="512">
        <v>12349</v>
      </c>
      <c r="J102" s="534"/>
      <c r="K102" s="504">
        <v>3442</v>
      </c>
      <c r="L102" s="504"/>
      <c r="M102" s="504">
        <v>2618</v>
      </c>
      <c r="N102" s="504">
        <v>697</v>
      </c>
      <c r="O102" s="560"/>
      <c r="P102" s="560"/>
      <c r="Q102" s="560"/>
      <c r="R102" s="471"/>
      <c r="S102" s="471"/>
      <c r="T102" s="534"/>
      <c r="U102" s="534"/>
      <c r="V102" s="534"/>
      <c r="W102" s="534"/>
      <c r="X102" s="534"/>
      <c r="Y102" s="534"/>
      <c r="Z102" s="534"/>
      <c r="AA102" s="534"/>
      <c r="AB102" s="534"/>
    </row>
    <row r="103" spans="1:29" ht="11.4" customHeight="1" x14ac:dyDescent="0.15">
      <c r="B103" s="471" t="s">
        <v>641</v>
      </c>
      <c r="C103" s="475"/>
      <c r="D103" s="504">
        <v>5552</v>
      </c>
      <c r="E103" s="504">
        <v>867</v>
      </c>
      <c r="F103" s="504">
        <v>23331</v>
      </c>
      <c r="G103" s="504">
        <v>13686</v>
      </c>
      <c r="H103" s="504"/>
      <c r="I103" s="512">
        <v>12430</v>
      </c>
      <c r="J103" s="534"/>
      <c r="K103" s="504">
        <v>3548</v>
      </c>
      <c r="L103" s="504"/>
      <c r="M103" s="504">
        <v>2695</v>
      </c>
      <c r="N103" s="504">
        <v>684</v>
      </c>
      <c r="O103" s="560"/>
      <c r="P103" s="560"/>
      <c r="Q103" s="560"/>
      <c r="R103" s="471"/>
      <c r="S103" s="471"/>
      <c r="T103" s="534"/>
      <c r="U103" s="534"/>
      <c r="V103" s="534"/>
      <c r="W103" s="534"/>
      <c r="X103" s="534"/>
      <c r="Y103" s="534"/>
      <c r="Z103" s="534"/>
      <c r="AA103" s="534"/>
      <c r="AB103" s="534"/>
    </row>
    <row r="104" spans="1:29" ht="11.4" customHeight="1" x14ac:dyDescent="0.15">
      <c r="B104" s="471" t="s">
        <v>653</v>
      </c>
      <c r="C104" s="475"/>
      <c r="D104" s="504">
        <v>5422</v>
      </c>
      <c r="E104" s="504">
        <v>1208</v>
      </c>
      <c r="F104" s="504">
        <v>23633</v>
      </c>
      <c r="G104" s="504">
        <v>13704</v>
      </c>
      <c r="H104" s="504"/>
      <c r="I104" s="512">
        <v>12466</v>
      </c>
      <c r="J104" s="534"/>
      <c r="K104" s="504">
        <v>3596</v>
      </c>
      <c r="L104" s="504"/>
      <c r="M104" s="504">
        <v>2792</v>
      </c>
      <c r="N104" s="504">
        <v>662</v>
      </c>
      <c r="O104" s="560"/>
      <c r="P104" s="461"/>
      <c r="Q104" s="461"/>
      <c r="R104" s="461"/>
      <c r="S104" s="461"/>
      <c r="T104" s="461"/>
      <c r="U104" s="461"/>
      <c r="V104" s="461"/>
      <c r="W104" s="461"/>
      <c r="X104" s="461"/>
      <c r="Y104" s="461"/>
      <c r="Z104" s="461"/>
    </row>
    <row r="105" spans="1:29" ht="11.4" customHeight="1" x14ac:dyDescent="0.15">
      <c r="A105" s="476"/>
      <c r="B105" s="471" t="s">
        <v>654</v>
      </c>
      <c r="C105" s="475"/>
      <c r="D105" s="504">
        <v>5226</v>
      </c>
      <c r="E105" s="504">
        <v>1957</v>
      </c>
      <c r="F105" s="504">
        <v>23954</v>
      </c>
      <c r="G105" s="504">
        <v>13700</v>
      </c>
      <c r="H105" s="504"/>
      <c r="I105" s="512">
        <v>12516</v>
      </c>
      <c r="J105" s="534"/>
      <c r="K105" s="504">
        <v>3660</v>
      </c>
      <c r="L105" s="504"/>
      <c r="M105" s="504">
        <v>2823</v>
      </c>
      <c r="N105" s="504">
        <v>664</v>
      </c>
      <c r="O105" s="560"/>
      <c r="P105" s="461"/>
      <c r="Q105" s="461"/>
      <c r="R105" s="461"/>
      <c r="S105" s="461"/>
      <c r="T105" s="461"/>
      <c r="U105" s="461"/>
      <c r="V105" s="461"/>
      <c r="W105" s="461"/>
      <c r="X105" s="461"/>
      <c r="Y105" s="461"/>
      <c r="Z105" s="461"/>
    </row>
    <row r="106" spans="1:29" s="437" customFormat="1" ht="11.4" customHeight="1" x14ac:dyDescent="0.15">
      <c r="A106" s="476"/>
      <c r="B106" s="471" t="s">
        <v>656</v>
      </c>
      <c r="C106" s="475"/>
      <c r="D106" s="504">
        <v>5102</v>
      </c>
      <c r="E106" s="504">
        <v>2585</v>
      </c>
      <c r="F106" s="504">
        <v>24232</v>
      </c>
      <c r="G106" s="504">
        <v>13624</v>
      </c>
      <c r="H106" s="504"/>
      <c r="I106" s="512">
        <v>12486</v>
      </c>
      <c r="J106" s="534"/>
      <c r="K106" s="504">
        <v>3714</v>
      </c>
      <c r="L106" s="504"/>
      <c r="M106" s="504">
        <v>2796</v>
      </c>
      <c r="N106" s="504">
        <v>642</v>
      </c>
      <c r="O106" s="471"/>
      <c r="P106" s="461"/>
      <c r="Q106" s="461"/>
      <c r="R106" s="461"/>
      <c r="S106" s="461"/>
      <c r="T106" s="461"/>
      <c r="U106" s="461"/>
      <c r="V106" s="461"/>
      <c r="W106" s="461"/>
      <c r="X106" s="461"/>
      <c r="Y106" s="461"/>
      <c r="Z106" s="461"/>
      <c r="AA106" s="461"/>
      <c r="AB106" s="461"/>
    </row>
    <row r="107" spans="1:29" s="437" customFormat="1" ht="11.4" customHeight="1" x14ac:dyDescent="0.15">
      <c r="A107" s="476" t="s">
        <v>657</v>
      </c>
      <c r="B107" s="471" t="s">
        <v>525</v>
      </c>
      <c r="C107" s="475" t="s">
        <v>524</v>
      </c>
      <c r="D107" s="504">
        <v>4982</v>
      </c>
      <c r="E107" s="504">
        <v>3380</v>
      </c>
      <c r="F107" s="504">
        <v>24435</v>
      </c>
      <c r="G107" s="504">
        <v>13670</v>
      </c>
      <c r="H107" s="504">
        <v>17</v>
      </c>
      <c r="I107" s="512">
        <v>12369</v>
      </c>
      <c r="J107" s="534"/>
      <c r="K107" s="504">
        <v>3723</v>
      </c>
      <c r="L107" s="504"/>
      <c r="M107" s="504">
        <v>2839</v>
      </c>
      <c r="N107" s="504">
        <v>558</v>
      </c>
      <c r="O107" s="471"/>
      <c r="P107" s="476"/>
      <c r="Q107" s="476"/>
      <c r="R107" s="476"/>
      <c r="S107" s="476"/>
      <c r="T107" s="476"/>
      <c r="U107" s="476"/>
      <c r="V107" s="476"/>
      <c r="W107" s="476"/>
      <c r="X107" s="476"/>
      <c r="Y107" s="476"/>
      <c r="Z107" s="476"/>
      <c r="AA107" s="476"/>
      <c r="AB107" s="476"/>
    </row>
    <row r="108" spans="1:29" s="437" customFormat="1" ht="12.75" customHeight="1" x14ac:dyDescent="0.15">
      <c r="A108" s="476"/>
      <c r="B108" s="471" t="s">
        <v>523</v>
      </c>
      <c r="C108" s="475"/>
      <c r="D108" s="505">
        <v>4720</v>
      </c>
      <c r="E108" s="504">
        <v>4272</v>
      </c>
      <c r="F108" s="504">
        <v>24518</v>
      </c>
      <c r="G108" s="504">
        <v>13744</v>
      </c>
      <c r="H108" s="504">
        <v>55</v>
      </c>
      <c r="I108" s="512">
        <v>12354</v>
      </c>
      <c r="J108" s="534"/>
      <c r="K108" s="504">
        <v>3761</v>
      </c>
      <c r="L108" s="504"/>
      <c r="M108" s="504">
        <v>2772</v>
      </c>
      <c r="N108" s="504">
        <v>578</v>
      </c>
      <c r="O108" s="471"/>
      <c r="P108" s="560"/>
      <c r="Q108" s="463"/>
      <c r="R108" s="463"/>
      <c r="S108" s="463"/>
      <c r="T108" s="534"/>
      <c r="U108" s="534"/>
      <c r="V108" s="534"/>
      <c r="W108" s="534"/>
      <c r="X108" s="534"/>
      <c r="Y108" s="534"/>
      <c r="Z108" s="534"/>
      <c r="AA108" s="534"/>
      <c r="AB108" s="534"/>
    </row>
    <row r="109" spans="1:29" s="437" customFormat="1" ht="12.75" customHeight="1" x14ac:dyDescent="0.15">
      <c r="A109" s="476"/>
      <c r="B109" s="471" t="s">
        <v>522</v>
      </c>
      <c r="C109" s="475"/>
      <c r="D109" s="504">
        <v>4712</v>
      </c>
      <c r="E109" s="504">
        <v>4593</v>
      </c>
      <c r="F109" s="504">
        <v>24738</v>
      </c>
      <c r="G109" s="504">
        <v>13910</v>
      </c>
      <c r="H109" s="504">
        <v>54</v>
      </c>
      <c r="I109" s="512">
        <v>12252</v>
      </c>
      <c r="J109" s="534"/>
      <c r="K109" s="504">
        <v>3758</v>
      </c>
      <c r="L109" s="504"/>
      <c r="M109" s="504">
        <v>2737</v>
      </c>
      <c r="N109" s="504">
        <v>612</v>
      </c>
      <c r="O109" s="471"/>
      <c r="P109" s="560"/>
      <c r="Q109" s="463" t="s">
        <v>527</v>
      </c>
      <c r="R109" s="496"/>
      <c r="S109" s="496"/>
      <c r="T109" s="561"/>
      <c r="U109" s="561"/>
      <c r="V109" s="561"/>
      <c r="W109" s="561"/>
      <c r="X109" s="561"/>
      <c r="Y109" s="561"/>
      <c r="Z109" s="561"/>
      <c r="AA109" s="561"/>
      <c r="AB109" s="561"/>
    </row>
    <row r="110" spans="1:29" s="437" customFormat="1" ht="12.75" customHeight="1" x14ac:dyDescent="0.15">
      <c r="A110" s="506"/>
      <c r="B110" s="471" t="s">
        <v>521</v>
      </c>
      <c r="C110" s="507"/>
      <c r="D110" s="504">
        <v>4557</v>
      </c>
      <c r="E110" s="504">
        <v>4859</v>
      </c>
      <c r="F110" s="504">
        <v>25091</v>
      </c>
      <c r="G110" s="504">
        <v>14013</v>
      </c>
      <c r="H110" s="504">
        <v>56</v>
      </c>
      <c r="I110" s="512">
        <v>12211</v>
      </c>
      <c r="J110" s="534"/>
      <c r="K110" s="504">
        <v>3826</v>
      </c>
      <c r="L110" s="504"/>
      <c r="M110" s="504">
        <v>2673</v>
      </c>
      <c r="N110" s="504">
        <v>599</v>
      </c>
      <c r="O110" s="471"/>
      <c r="P110" s="560"/>
      <c r="Q110" s="463"/>
      <c r="R110" s="496"/>
      <c r="S110" s="496"/>
      <c r="T110" s="561"/>
      <c r="U110" s="561"/>
      <c r="V110" s="561"/>
      <c r="W110" s="561"/>
      <c r="X110" s="561"/>
      <c r="Y110" s="561"/>
      <c r="Z110" s="561"/>
      <c r="AA110" s="561"/>
      <c r="AB110" s="561"/>
    </row>
    <row r="111" spans="1:29" s="437" customFormat="1" ht="12.75" customHeight="1" x14ac:dyDescent="0.15">
      <c r="A111" s="494"/>
      <c r="B111" s="471" t="s">
        <v>520</v>
      </c>
      <c r="C111" s="480"/>
      <c r="D111" s="505">
        <v>4395</v>
      </c>
      <c r="E111" s="504">
        <v>5174</v>
      </c>
      <c r="F111" s="504">
        <v>25531</v>
      </c>
      <c r="G111" s="504">
        <v>14214</v>
      </c>
      <c r="H111" s="504">
        <v>55</v>
      </c>
      <c r="I111" s="512">
        <v>12244</v>
      </c>
      <c r="J111" s="534"/>
      <c r="K111" s="504">
        <v>3915</v>
      </c>
      <c r="L111" s="504"/>
      <c r="M111" s="504">
        <v>2622</v>
      </c>
      <c r="N111" s="504">
        <v>609</v>
      </c>
      <c r="O111" s="471"/>
      <c r="P111" s="560"/>
      <c r="Q111" s="460"/>
      <c r="R111" s="471"/>
      <c r="S111" s="471"/>
      <c r="T111" s="534"/>
      <c r="U111" s="534"/>
      <c r="V111" s="534"/>
      <c r="W111" s="534"/>
      <c r="X111" s="534"/>
      <c r="Y111" s="534"/>
      <c r="Z111" s="534"/>
      <c r="AA111" s="534"/>
      <c r="AB111" s="534"/>
      <c r="AC111" s="476"/>
    </row>
    <row r="112" spans="1:29" s="437" customFormat="1" ht="12.75" customHeight="1" x14ac:dyDescent="0.15">
      <c r="A112" s="508"/>
      <c r="B112" s="484" t="s">
        <v>759</v>
      </c>
      <c r="C112" s="485"/>
      <c r="D112" s="509">
        <v>4250</v>
      </c>
      <c r="E112" s="509">
        <v>5529</v>
      </c>
      <c r="F112" s="509">
        <v>25870</v>
      </c>
      <c r="G112" s="509">
        <v>14354</v>
      </c>
      <c r="H112" s="509">
        <v>57</v>
      </c>
      <c r="I112" s="522">
        <v>12308</v>
      </c>
      <c r="J112" s="535"/>
      <c r="K112" s="509">
        <v>4015</v>
      </c>
      <c r="L112" s="536"/>
      <c r="M112" s="509">
        <v>2687</v>
      </c>
      <c r="N112" s="509">
        <v>625</v>
      </c>
      <c r="O112" s="471"/>
      <c r="P112" s="560"/>
      <c r="Q112" s="463"/>
      <c r="R112" s="496"/>
      <c r="S112" s="496"/>
      <c r="T112" s="561"/>
      <c r="U112" s="561"/>
      <c r="V112" s="561"/>
      <c r="W112" s="561"/>
      <c r="X112" s="561"/>
      <c r="Y112" s="561"/>
      <c r="Z112" s="561"/>
      <c r="AA112" s="561"/>
      <c r="AB112" s="561"/>
      <c r="AC112" s="476"/>
    </row>
    <row r="113" spans="1:29" s="437" customFormat="1" ht="12.75" customHeight="1" x14ac:dyDescent="0.15">
      <c r="A113" s="461"/>
      <c r="B113" s="502"/>
      <c r="C113" s="510"/>
      <c r="D113" s="464"/>
      <c r="E113" s="464"/>
      <c r="F113" s="464"/>
      <c r="G113" s="523" t="s">
        <v>526</v>
      </c>
      <c r="H113" s="523"/>
      <c r="I113" s="524"/>
      <c r="J113" s="533"/>
      <c r="K113" s="524"/>
      <c r="L113" s="524"/>
      <c r="M113" s="526"/>
      <c r="N113" s="464"/>
      <c r="O113" s="471"/>
      <c r="P113" s="471"/>
      <c r="Q113" s="471"/>
      <c r="R113" s="562"/>
      <c r="S113" s="562"/>
      <c r="T113" s="476"/>
      <c r="U113" s="476"/>
      <c r="V113" s="540"/>
      <c r="W113" s="540"/>
      <c r="X113" s="540"/>
      <c r="Y113" s="476"/>
      <c r="Z113" s="476"/>
      <c r="AA113" s="476"/>
      <c r="AB113" s="476"/>
      <c r="AC113" s="476"/>
    </row>
    <row r="114" spans="1:29" ht="11.4" customHeight="1" x14ac:dyDescent="0.15">
      <c r="A114" s="470" t="s">
        <v>744</v>
      </c>
      <c r="B114" s="471" t="s">
        <v>519</v>
      </c>
      <c r="C114" s="491" t="s">
        <v>524</v>
      </c>
      <c r="D114" s="511">
        <v>702</v>
      </c>
      <c r="E114" s="512" t="s">
        <v>592</v>
      </c>
      <c r="F114" s="512">
        <v>21500</v>
      </c>
      <c r="G114" s="512">
        <v>12869</v>
      </c>
      <c r="H114" s="512"/>
      <c r="I114" s="512">
        <v>10081</v>
      </c>
      <c r="J114" s="537"/>
      <c r="K114" s="512">
        <v>2130</v>
      </c>
      <c r="L114" s="512"/>
      <c r="M114" s="512">
        <v>257</v>
      </c>
      <c r="N114" s="504">
        <v>0</v>
      </c>
      <c r="O114" s="560"/>
      <c r="P114" s="471"/>
      <c r="Q114" s="471"/>
      <c r="R114" s="562"/>
      <c r="S114" s="562"/>
      <c r="T114" s="476"/>
      <c r="U114" s="476"/>
      <c r="V114" s="540"/>
      <c r="W114" s="540"/>
      <c r="X114" s="540"/>
      <c r="Y114" s="476"/>
      <c r="Z114" s="476"/>
      <c r="AA114" s="476"/>
      <c r="AB114" s="476"/>
      <c r="AC114" s="461"/>
    </row>
    <row r="115" spans="1:29" ht="11.4" customHeight="1" x14ac:dyDescent="0.15">
      <c r="A115" s="470"/>
      <c r="B115" s="471" t="s">
        <v>518</v>
      </c>
      <c r="C115" s="491"/>
      <c r="D115" s="511">
        <v>708</v>
      </c>
      <c r="E115" s="512" t="s">
        <v>592</v>
      </c>
      <c r="F115" s="512">
        <v>21399</v>
      </c>
      <c r="G115" s="512">
        <v>12688</v>
      </c>
      <c r="H115" s="512"/>
      <c r="I115" s="512">
        <v>10050</v>
      </c>
      <c r="J115" s="537"/>
      <c r="K115" s="512">
        <v>2188</v>
      </c>
      <c r="L115" s="512"/>
      <c r="M115" s="512">
        <v>257</v>
      </c>
      <c r="N115" s="504">
        <v>0</v>
      </c>
      <c r="O115" s="560"/>
      <c r="P115" s="471"/>
      <c r="Q115" s="471"/>
      <c r="R115" s="562"/>
      <c r="S115" s="562"/>
      <c r="T115" s="476"/>
      <c r="U115" s="476"/>
      <c r="V115" s="540"/>
      <c r="W115" s="540"/>
      <c r="X115" s="540"/>
      <c r="Y115" s="476"/>
      <c r="Z115" s="476"/>
      <c r="AA115" s="476"/>
      <c r="AB115" s="476"/>
      <c r="AC115" s="461"/>
    </row>
    <row r="116" spans="1:29" ht="11.4" customHeight="1" x14ac:dyDescent="0.15">
      <c r="B116" s="471" t="s">
        <v>517</v>
      </c>
      <c r="C116" s="471"/>
      <c r="D116" s="511">
        <v>720</v>
      </c>
      <c r="E116" s="512" t="s">
        <v>592</v>
      </c>
      <c r="F116" s="512">
        <v>21091</v>
      </c>
      <c r="G116" s="512">
        <v>12667</v>
      </c>
      <c r="H116" s="512"/>
      <c r="I116" s="512">
        <v>9877</v>
      </c>
      <c r="J116" s="537"/>
      <c r="K116" s="512">
        <v>2221</v>
      </c>
      <c r="L116" s="512"/>
      <c r="M116" s="512">
        <v>273</v>
      </c>
      <c r="N116" s="504">
        <v>0</v>
      </c>
      <c r="O116" s="560"/>
      <c r="P116" s="560"/>
      <c r="Q116" s="560"/>
      <c r="R116" s="502"/>
      <c r="S116" s="502"/>
      <c r="T116" s="558"/>
      <c r="U116" s="558"/>
      <c r="V116" s="524"/>
      <c r="W116" s="524"/>
      <c r="X116" s="524"/>
      <c r="Y116" s="558"/>
      <c r="Z116" s="558"/>
      <c r="AA116" s="558"/>
      <c r="AB116" s="558"/>
      <c r="AC116" s="461"/>
    </row>
    <row r="117" spans="1:29" ht="11.4" customHeight="1" x14ac:dyDescent="0.15">
      <c r="A117" s="470"/>
      <c r="B117" s="471" t="s">
        <v>516</v>
      </c>
      <c r="C117" s="491"/>
      <c r="D117" s="511">
        <v>746</v>
      </c>
      <c r="E117" s="512" t="s">
        <v>592</v>
      </c>
      <c r="F117" s="512">
        <v>20873</v>
      </c>
      <c r="G117" s="512">
        <v>12711</v>
      </c>
      <c r="H117" s="512"/>
      <c r="I117" s="512">
        <v>9732</v>
      </c>
      <c r="J117" s="537"/>
      <c r="K117" s="512">
        <v>2278</v>
      </c>
      <c r="L117" s="512"/>
      <c r="M117" s="512">
        <v>281</v>
      </c>
      <c r="N117" s="504">
        <v>0</v>
      </c>
      <c r="O117" s="560"/>
      <c r="P117" s="560"/>
      <c r="Q117" s="560"/>
      <c r="R117" s="502"/>
      <c r="S117" s="502"/>
      <c r="T117" s="558"/>
      <c r="U117" s="558"/>
      <c r="V117" s="524"/>
      <c r="W117" s="524"/>
      <c r="X117" s="524"/>
      <c r="Y117" s="558"/>
      <c r="Z117" s="558"/>
      <c r="AA117" s="558"/>
      <c r="AB117" s="558"/>
      <c r="AC117" s="461"/>
    </row>
    <row r="118" spans="1:29" ht="11.4" customHeight="1" x14ac:dyDescent="0.15">
      <c r="B118" s="471" t="s">
        <v>515</v>
      </c>
      <c r="C118" s="471"/>
      <c r="D118" s="511">
        <v>758</v>
      </c>
      <c r="E118" s="512" t="s">
        <v>592</v>
      </c>
      <c r="F118" s="512">
        <v>20738</v>
      </c>
      <c r="G118" s="512">
        <v>12625</v>
      </c>
      <c r="H118" s="512"/>
      <c r="I118" s="512">
        <v>9576</v>
      </c>
      <c r="J118" s="537"/>
      <c r="K118" s="512">
        <v>2329</v>
      </c>
      <c r="L118" s="512"/>
      <c r="M118" s="512">
        <v>283</v>
      </c>
      <c r="N118" s="504">
        <v>0</v>
      </c>
      <c r="O118" s="560"/>
      <c r="P118" s="560"/>
      <c r="Q118" s="560"/>
      <c r="R118" s="471"/>
      <c r="S118" s="471"/>
      <c r="T118" s="552"/>
      <c r="U118" s="552"/>
      <c r="V118" s="552"/>
      <c r="W118" s="552"/>
      <c r="X118" s="552"/>
      <c r="Y118" s="552"/>
      <c r="Z118" s="552"/>
      <c r="AA118" s="552"/>
      <c r="AB118" s="552"/>
      <c r="AC118" s="461"/>
    </row>
    <row r="119" spans="1:29" ht="11.4" customHeight="1" x14ac:dyDescent="0.15">
      <c r="B119" s="471" t="s">
        <v>514</v>
      </c>
      <c r="C119" s="471"/>
      <c r="D119" s="511">
        <v>764</v>
      </c>
      <c r="E119" s="512" t="s">
        <v>592</v>
      </c>
      <c r="F119" s="512">
        <v>20630</v>
      </c>
      <c r="G119" s="512">
        <v>12398</v>
      </c>
      <c r="H119" s="512"/>
      <c r="I119" s="512">
        <v>9525</v>
      </c>
      <c r="J119" s="537"/>
      <c r="K119" s="512">
        <v>2362</v>
      </c>
      <c r="L119" s="512"/>
      <c r="M119" s="512">
        <v>292</v>
      </c>
      <c r="N119" s="504">
        <v>0</v>
      </c>
      <c r="O119" s="560"/>
      <c r="P119" s="560"/>
      <c r="Q119" s="560"/>
      <c r="R119" s="471"/>
      <c r="S119" s="471"/>
      <c r="T119" s="552"/>
      <c r="U119" s="552"/>
      <c r="V119" s="552"/>
      <c r="W119" s="552"/>
      <c r="X119" s="552"/>
      <c r="Y119" s="552"/>
      <c r="Z119" s="552"/>
      <c r="AA119" s="552"/>
      <c r="AB119" s="552"/>
      <c r="AC119" s="461"/>
    </row>
    <row r="120" spans="1:29" ht="11.4" customHeight="1" x14ac:dyDescent="0.15">
      <c r="B120" s="471" t="s">
        <v>513</v>
      </c>
      <c r="C120" s="471"/>
      <c r="D120" s="511">
        <v>765</v>
      </c>
      <c r="E120" s="512" t="s">
        <v>592</v>
      </c>
      <c r="F120" s="512">
        <v>20413</v>
      </c>
      <c r="G120" s="512">
        <v>12120</v>
      </c>
      <c r="H120" s="512"/>
      <c r="I120" s="512">
        <v>9478</v>
      </c>
      <c r="J120" s="537"/>
      <c r="K120" s="512">
        <v>2355</v>
      </c>
      <c r="L120" s="512"/>
      <c r="M120" s="512">
        <v>315</v>
      </c>
      <c r="N120" s="504">
        <v>0</v>
      </c>
      <c r="O120" s="560"/>
      <c r="P120" s="560"/>
      <c r="Q120" s="560"/>
      <c r="R120" s="471"/>
      <c r="S120" s="471"/>
      <c r="T120" s="552"/>
      <c r="U120" s="552"/>
      <c r="V120" s="552"/>
      <c r="W120" s="552"/>
      <c r="X120" s="552"/>
      <c r="Y120" s="552"/>
      <c r="Z120" s="552"/>
      <c r="AA120" s="552"/>
      <c r="AB120" s="552"/>
      <c r="AC120" s="461"/>
    </row>
    <row r="121" spans="1:29" ht="11.4" customHeight="1" x14ac:dyDescent="0.15">
      <c r="B121" s="471" t="s">
        <v>512</v>
      </c>
      <c r="C121" s="471"/>
      <c r="D121" s="511">
        <v>760</v>
      </c>
      <c r="E121" s="512" t="s">
        <v>592</v>
      </c>
      <c r="F121" s="512">
        <v>20489</v>
      </c>
      <c r="G121" s="512">
        <v>12044</v>
      </c>
      <c r="H121" s="512"/>
      <c r="I121" s="512">
        <v>9435</v>
      </c>
      <c r="J121" s="537"/>
      <c r="K121" s="512">
        <v>2416</v>
      </c>
      <c r="L121" s="512"/>
      <c r="M121" s="512">
        <v>302</v>
      </c>
      <c r="N121" s="504">
        <v>0</v>
      </c>
      <c r="O121" s="560"/>
      <c r="P121" s="560"/>
      <c r="Q121" s="560"/>
      <c r="R121" s="471"/>
      <c r="S121" s="471"/>
      <c r="T121" s="552"/>
      <c r="U121" s="552"/>
      <c r="V121" s="552"/>
      <c r="W121" s="552"/>
      <c r="X121" s="552"/>
      <c r="Y121" s="552"/>
      <c r="Z121" s="552"/>
      <c r="AA121" s="552"/>
      <c r="AB121" s="552"/>
      <c r="AC121" s="461"/>
    </row>
    <row r="122" spans="1:29" ht="11.4" customHeight="1" x14ac:dyDescent="0.15">
      <c r="B122" s="471" t="s">
        <v>511</v>
      </c>
      <c r="C122" s="471"/>
      <c r="D122" s="511">
        <v>785</v>
      </c>
      <c r="E122" s="512" t="s">
        <v>592</v>
      </c>
      <c r="F122" s="512">
        <v>20637</v>
      </c>
      <c r="G122" s="512">
        <v>12028</v>
      </c>
      <c r="H122" s="512"/>
      <c r="I122" s="512">
        <v>9265</v>
      </c>
      <c r="J122" s="537"/>
      <c r="K122" s="512">
        <v>2436</v>
      </c>
      <c r="L122" s="512"/>
      <c r="M122" s="512">
        <v>297</v>
      </c>
      <c r="N122" s="504"/>
      <c r="O122" s="560"/>
      <c r="P122" s="560"/>
      <c r="Q122" s="560"/>
      <c r="R122" s="471"/>
      <c r="S122" s="471"/>
      <c r="T122" s="552"/>
      <c r="U122" s="552"/>
      <c r="V122" s="552"/>
      <c r="W122" s="552"/>
      <c r="X122" s="552"/>
      <c r="Y122" s="552"/>
      <c r="Z122" s="552"/>
      <c r="AA122" s="552"/>
      <c r="AB122" s="552"/>
      <c r="AC122" s="461"/>
    </row>
    <row r="123" spans="1:29" ht="11.4" customHeight="1" x14ac:dyDescent="0.15">
      <c r="B123" s="471" t="s">
        <v>510</v>
      </c>
      <c r="C123" s="471"/>
      <c r="D123" s="511">
        <v>808</v>
      </c>
      <c r="E123" s="512" t="s">
        <v>592</v>
      </c>
      <c r="F123" s="512">
        <v>20954</v>
      </c>
      <c r="G123" s="512">
        <v>11874</v>
      </c>
      <c r="H123" s="512"/>
      <c r="I123" s="512">
        <v>9153</v>
      </c>
      <c r="J123" s="537"/>
      <c r="K123" s="512">
        <v>2474</v>
      </c>
      <c r="L123" s="512"/>
      <c r="M123" s="512">
        <v>282</v>
      </c>
      <c r="N123" s="504"/>
      <c r="O123" s="560"/>
      <c r="P123" s="560"/>
      <c r="Q123" s="560"/>
      <c r="R123" s="471"/>
      <c r="S123" s="471"/>
      <c r="T123" s="552"/>
      <c r="U123" s="552"/>
      <c r="V123" s="552"/>
      <c r="W123" s="552"/>
      <c r="X123" s="552"/>
      <c r="Y123" s="552"/>
      <c r="Z123" s="552"/>
      <c r="AA123" s="552"/>
      <c r="AB123" s="552"/>
      <c r="AC123" s="461"/>
    </row>
    <row r="124" spans="1:29" ht="11.4" customHeight="1" x14ac:dyDescent="0.15">
      <c r="B124" s="471" t="s">
        <v>509</v>
      </c>
      <c r="C124" s="471"/>
      <c r="D124" s="511">
        <v>809</v>
      </c>
      <c r="E124" s="512" t="s">
        <v>592</v>
      </c>
      <c r="F124" s="512">
        <v>21226</v>
      </c>
      <c r="G124" s="512">
        <v>11710</v>
      </c>
      <c r="H124" s="512"/>
      <c r="I124" s="512">
        <v>9076</v>
      </c>
      <c r="J124" s="537"/>
      <c r="K124" s="512">
        <v>2609</v>
      </c>
      <c r="L124" s="512"/>
      <c r="M124" s="512">
        <v>274</v>
      </c>
      <c r="N124" s="504">
        <v>0</v>
      </c>
      <c r="O124" s="560"/>
      <c r="P124" s="560"/>
      <c r="Q124" s="560"/>
      <c r="R124" s="471"/>
      <c r="S124" s="471"/>
      <c r="T124" s="552"/>
      <c r="U124" s="552"/>
      <c r="V124" s="552"/>
      <c r="W124" s="552"/>
      <c r="X124" s="552"/>
      <c r="Y124" s="552"/>
      <c r="Z124" s="552"/>
      <c r="AA124" s="552"/>
      <c r="AB124" s="552"/>
      <c r="AC124" s="461"/>
    </row>
    <row r="125" spans="1:29" ht="11.4" customHeight="1" x14ac:dyDescent="0.15">
      <c r="B125" s="471" t="s">
        <v>508</v>
      </c>
      <c r="C125" s="471"/>
      <c r="D125" s="511">
        <v>784</v>
      </c>
      <c r="E125" s="512" t="s">
        <v>592</v>
      </c>
      <c r="F125" s="512">
        <v>21587</v>
      </c>
      <c r="G125" s="512">
        <v>11697</v>
      </c>
      <c r="H125" s="512"/>
      <c r="I125" s="512">
        <v>8936</v>
      </c>
      <c r="J125" s="537"/>
      <c r="K125" s="512">
        <v>2747</v>
      </c>
      <c r="L125" s="512"/>
      <c r="M125" s="512">
        <v>269</v>
      </c>
      <c r="N125" s="504">
        <v>0</v>
      </c>
      <c r="O125" s="560"/>
      <c r="P125" s="560"/>
      <c r="Q125" s="560"/>
      <c r="R125" s="471"/>
      <c r="S125" s="471"/>
      <c r="T125" s="552"/>
      <c r="U125" s="552"/>
      <c r="V125" s="552"/>
      <c r="W125" s="552"/>
      <c r="X125" s="552"/>
      <c r="Y125" s="552"/>
      <c r="Z125" s="552"/>
      <c r="AA125" s="552"/>
      <c r="AB125" s="552"/>
      <c r="AC125" s="461"/>
    </row>
    <row r="126" spans="1:29" ht="11.4" customHeight="1" x14ac:dyDescent="0.15">
      <c r="B126" s="471" t="s">
        <v>507</v>
      </c>
      <c r="C126" s="471"/>
      <c r="D126" s="511">
        <v>793</v>
      </c>
      <c r="E126" s="512" t="s">
        <v>592</v>
      </c>
      <c r="F126" s="512">
        <v>21826</v>
      </c>
      <c r="G126" s="512">
        <v>11738</v>
      </c>
      <c r="H126" s="512"/>
      <c r="I126" s="512">
        <v>8824</v>
      </c>
      <c r="J126" s="537"/>
      <c r="K126" s="512">
        <v>2810</v>
      </c>
      <c r="L126" s="512"/>
      <c r="M126" s="512">
        <v>262</v>
      </c>
      <c r="N126" s="504"/>
      <c r="O126" s="560"/>
      <c r="P126" s="560"/>
      <c r="Q126" s="560"/>
      <c r="R126" s="471"/>
      <c r="S126" s="471"/>
      <c r="T126" s="552"/>
      <c r="U126" s="552"/>
      <c r="V126" s="552"/>
      <c r="W126" s="552"/>
      <c r="X126" s="552"/>
      <c r="Y126" s="552"/>
      <c r="Z126" s="552"/>
      <c r="AA126" s="552"/>
      <c r="AB126" s="552"/>
      <c r="AC126" s="461"/>
    </row>
    <row r="127" spans="1:29" ht="11.4" customHeight="1" x14ac:dyDescent="0.15">
      <c r="B127" s="471" t="s">
        <v>506</v>
      </c>
      <c r="C127" s="471"/>
      <c r="D127" s="511">
        <v>773</v>
      </c>
      <c r="E127" s="512" t="s">
        <v>592</v>
      </c>
      <c r="F127" s="512">
        <v>22129</v>
      </c>
      <c r="G127" s="512">
        <v>11982</v>
      </c>
      <c r="H127" s="512"/>
      <c r="I127" s="512">
        <v>8753</v>
      </c>
      <c r="J127" s="537"/>
      <c r="K127" s="512">
        <v>2895</v>
      </c>
      <c r="L127" s="512"/>
      <c r="M127" s="512">
        <v>261</v>
      </c>
      <c r="N127" s="504"/>
      <c r="O127" s="560"/>
      <c r="P127" s="560"/>
      <c r="Q127" s="560"/>
      <c r="R127" s="471"/>
      <c r="S127" s="471"/>
      <c r="T127" s="552"/>
      <c r="U127" s="552"/>
      <c r="V127" s="552"/>
      <c r="W127" s="552"/>
      <c r="X127" s="552"/>
      <c r="Y127" s="552"/>
      <c r="Z127" s="552"/>
      <c r="AA127" s="552"/>
      <c r="AB127" s="552"/>
      <c r="AC127" s="461"/>
    </row>
    <row r="128" spans="1:29" ht="11.4" customHeight="1" x14ac:dyDescent="0.15">
      <c r="B128" s="471" t="s">
        <v>505</v>
      </c>
      <c r="C128" s="471"/>
      <c r="D128" s="511">
        <v>758</v>
      </c>
      <c r="E128" s="512" t="s">
        <v>592</v>
      </c>
      <c r="F128" s="512">
        <v>22709</v>
      </c>
      <c r="G128" s="512">
        <v>12139</v>
      </c>
      <c r="H128" s="512"/>
      <c r="I128" s="512">
        <v>8712</v>
      </c>
      <c r="J128" s="537"/>
      <c r="K128" s="512">
        <v>2994</v>
      </c>
      <c r="L128" s="512"/>
      <c r="M128" s="512">
        <v>286</v>
      </c>
      <c r="N128" s="504"/>
      <c r="O128" s="560"/>
      <c r="P128" s="560"/>
      <c r="Q128" s="560"/>
      <c r="R128" s="471"/>
      <c r="S128" s="471"/>
      <c r="T128" s="552"/>
      <c r="U128" s="552"/>
      <c r="V128" s="552"/>
      <c r="W128" s="552"/>
      <c r="X128" s="552"/>
      <c r="Y128" s="552"/>
      <c r="Z128" s="552"/>
      <c r="AA128" s="552"/>
      <c r="AB128" s="552"/>
      <c r="AC128" s="461"/>
    </row>
    <row r="129" spans="1:29" ht="11.4" customHeight="1" x14ac:dyDescent="0.15">
      <c r="B129" s="471" t="s">
        <v>504</v>
      </c>
      <c r="C129" s="471"/>
      <c r="D129" s="511">
        <v>748</v>
      </c>
      <c r="E129" s="512" t="s">
        <v>592</v>
      </c>
      <c r="F129" s="512">
        <v>22803</v>
      </c>
      <c r="G129" s="512">
        <v>12620</v>
      </c>
      <c r="H129" s="512"/>
      <c r="I129" s="512">
        <v>8720</v>
      </c>
      <c r="J129" s="537"/>
      <c r="K129" s="512">
        <v>3092</v>
      </c>
      <c r="L129" s="512"/>
      <c r="M129" s="512">
        <v>285</v>
      </c>
      <c r="N129" s="504"/>
      <c r="O129" s="560"/>
      <c r="P129" s="560"/>
      <c r="Q129" s="560"/>
      <c r="R129" s="471"/>
      <c r="S129" s="471"/>
      <c r="T129" s="552"/>
      <c r="U129" s="552"/>
      <c r="V129" s="552"/>
      <c r="W129" s="552"/>
      <c r="X129" s="552"/>
      <c r="Y129" s="552"/>
      <c r="Z129" s="552"/>
      <c r="AA129" s="552"/>
      <c r="AB129" s="552"/>
      <c r="AC129" s="461"/>
    </row>
    <row r="130" spans="1:29" ht="11.4" customHeight="1" x14ac:dyDescent="0.15">
      <c r="B130" s="471" t="s">
        <v>503</v>
      </c>
      <c r="C130" s="471"/>
      <c r="D130" s="511">
        <v>722</v>
      </c>
      <c r="E130" s="512" t="s">
        <v>592</v>
      </c>
      <c r="F130" s="512">
        <v>22823</v>
      </c>
      <c r="G130" s="512">
        <v>12660</v>
      </c>
      <c r="H130" s="512"/>
      <c r="I130" s="512">
        <v>8872</v>
      </c>
      <c r="J130" s="537"/>
      <c r="K130" s="512">
        <v>3156</v>
      </c>
      <c r="L130" s="512"/>
      <c r="M130" s="512">
        <v>280</v>
      </c>
      <c r="N130" s="504"/>
      <c r="O130" s="560"/>
      <c r="P130" s="560"/>
      <c r="Q130" s="560"/>
      <c r="R130" s="471"/>
      <c r="S130" s="471"/>
      <c r="T130" s="552"/>
      <c r="U130" s="552"/>
      <c r="V130" s="552"/>
      <c r="W130" s="552"/>
      <c r="X130" s="552"/>
      <c r="Y130" s="552"/>
      <c r="Z130" s="552"/>
      <c r="AA130" s="552"/>
      <c r="AB130" s="552"/>
      <c r="AC130" s="461"/>
    </row>
    <row r="131" spans="1:29" ht="11.4" customHeight="1" x14ac:dyDescent="0.15">
      <c r="B131" s="471" t="s">
        <v>502</v>
      </c>
      <c r="C131" s="471"/>
      <c r="D131" s="511">
        <v>723</v>
      </c>
      <c r="E131" s="512" t="s">
        <v>592</v>
      </c>
      <c r="F131" s="512">
        <v>22833</v>
      </c>
      <c r="G131" s="512">
        <v>12835</v>
      </c>
      <c r="H131" s="512"/>
      <c r="I131" s="512">
        <v>8831</v>
      </c>
      <c r="J131" s="537"/>
      <c r="K131" s="512">
        <v>3217</v>
      </c>
      <c r="L131" s="512"/>
      <c r="M131" s="512">
        <v>282</v>
      </c>
      <c r="N131" s="504"/>
      <c r="O131" s="560"/>
      <c r="P131" s="560"/>
      <c r="Q131" s="560"/>
      <c r="R131" s="471"/>
      <c r="S131" s="471"/>
      <c r="T131" s="552"/>
      <c r="U131" s="552"/>
      <c r="V131" s="552"/>
      <c r="W131" s="552"/>
      <c r="X131" s="552"/>
      <c r="Y131" s="552"/>
      <c r="Z131" s="552"/>
      <c r="AA131" s="552"/>
      <c r="AB131" s="552"/>
      <c r="AC131" s="461"/>
    </row>
    <row r="132" spans="1:29" ht="11.4" customHeight="1" x14ac:dyDescent="0.15">
      <c r="B132" s="471" t="s">
        <v>627</v>
      </c>
      <c r="C132" s="471"/>
      <c r="D132" s="511">
        <v>750</v>
      </c>
      <c r="E132" s="512" t="s">
        <v>592</v>
      </c>
      <c r="F132" s="512">
        <v>22848</v>
      </c>
      <c r="G132" s="512">
        <v>12999</v>
      </c>
      <c r="H132" s="512"/>
      <c r="I132" s="512">
        <v>8912</v>
      </c>
      <c r="J132" s="537"/>
      <c r="K132" s="512">
        <v>3290</v>
      </c>
      <c r="L132" s="512"/>
      <c r="M132" s="512">
        <v>280</v>
      </c>
      <c r="N132" s="504"/>
      <c r="O132" s="560"/>
      <c r="P132" s="560"/>
      <c r="Q132" s="560"/>
      <c r="R132" s="471"/>
      <c r="S132" s="471"/>
      <c r="T132" s="552"/>
      <c r="U132" s="552"/>
      <c r="V132" s="552"/>
      <c r="W132" s="552"/>
      <c r="X132" s="552"/>
      <c r="Y132" s="552"/>
      <c r="Z132" s="552"/>
      <c r="AA132" s="552"/>
      <c r="AB132" s="552"/>
      <c r="AC132" s="461"/>
    </row>
    <row r="133" spans="1:29" ht="11.4" customHeight="1" x14ac:dyDescent="0.15">
      <c r="B133" s="471" t="s">
        <v>628</v>
      </c>
      <c r="C133" s="471"/>
      <c r="D133" s="511">
        <v>754</v>
      </c>
      <c r="E133" s="512" t="s">
        <v>592</v>
      </c>
      <c r="F133" s="512">
        <v>22936</v>
      </c>
      <c r="G133" s="512">
        <v>13104</v>
      </c>
      <c r="H133" s="512"/>
      <c r="I133" s="512">
        <v>8839</v>
      </c>
      <c r="J133" s="537"/>
      <c r="K133" s="512">
        <v>3366</v>
      </c>
      <c r="L133" s="512"/>
      <c r="M133" s="512">
        <v>283</v>
      </c>
      <c r="N133" s="504"/>
      <c r="O133" s="560"/>
      <c r="P133" s="560"/>
      <c r="Q133" s="560"/>
      <c r="R133" s="471"/>
      <c r="S133" s="471"/>
      <c r="T133" s="552"/>
      <c r="U133" s="552"/>
      <c r="V133" s="552"/>
      <c r="W133" s="552"/>
      <c r="X133" s="552"/>
      <c r="Y133" s="552"/>
      <c r="Z133" s="552"/>
      <c r="AA133" s="552"/>
      <c r="AB133" s="552"/>
      <c r="AC133" s="461"/>
    </row>
    <row r="134" spans="1:29" ht="11.4" customHeight="1" x14ac:dyDescent="0.15">
      <c r="B134" s="471" t="s">
        <v>630</v>
      </c>
      <c r="C134" s="471"/>
      <c r="D134" s="511">
        <v>763</v>
      </c>
      <c r="E134" s="512" t="s">
        <v>592</v>
      </c>
      <c r="F134" s="512">
        <v>23025</v>
      </c>
      <c r="G134" s="512">
        <v>13124</v>
      </c>
      <c r="H134" s="512"/>
      <c r="I134" s="512">
        <v>8987</v>
      </c>
      <c r="J134" s="537"/>
      <c r="K134" s="512">
        <v>3413</v>
      </c>
      <c r="L134" s="512"/>
      <c r="M134" s="512">
        <v>287</v>
      </c>
      <c r="N134" s="504"/>
      <c r="O134" s="560"/>
      <c r="P134" s="560"/>
      <c r="Q134" s="560"/>
      <c r="R134" s="471"/>
      <c r="S134" s="471"/>
      <c r="T134" s="552"/>
      <c r="U134" s="552"/>
      <c r="V134" s="552"/>
      <c r="W134" s="552"/>
      <c r="X134" s="552"/>
      <c r="Y134" s="552"/>
      <c r="Z134" s="552"/>
      <c r="AA134" s="552"/>
      <c r="AB134" s="552"/>
      <c r="AC134" s="461"/>
    </row>
    <row r="135" spans="1:29" ht="11.4" customHeight="1" x14ac:dyDescent="0.15">
      <c r="B135" s="471" t="s">
        <v>641</v>
      </c>
      <c r="C135" s="471"/>
      <c r="D135" s="511">
        <v>716</v>
      </c>
      <c r="E135" s="512">
        <v>7</v>
      </c>
      <c r="F135" s="512">
        <v>23183</v>
      </c>
      <c r="G135" s="512">
        <v>13103</v>
      </c>
      <c r="H135" s="512"/>
      <c r="I135" s="512">
        <v>9012</v>
      </c>
      <c r="J135" s="537"/>
      <c r="K135" s="512">
        <v>3519</v>
      </c>
      <c r="L135" s="512"/>
      <c r="M135" s="512">
        <v>293</v>
      </c>
      <c r="N135" s="504"/>
      <c r="O135" s="560"/>
      <c r="P135" s="560"/>
      <c r="Q135" s="560"/>
      <c r="R135" s="471"/>
      <c r="S135" s="471"/>
      <c r="T135" s="552"/>
      <c r="U135" s="552"/>
      <c r="V135" s="552"/>
      <c r="W135" s="552"/>
      <c r="X135" s="552"/>
      <c r="Y135" s="552"/>
      <c r="Z135" s="552"/>
      <c r="AA135" s="552"/>
      <c r="AB135" s="552"/>
      <c r="AC135" s="461"/>
    </row>
    <row r="136" spans="1:29" ht="11.4" customHeight="1" x14ac:dyDescent="0.15">
      <c r="B136" s="471" t="s">
        <v>653</v>
      </c>
      <c r="C136" s="471"/>
      <c r="D136" s="511">
        <v>713</v>
      </c>
      <c r="E136" s="512">
        <v>7</v>
      </c>
      <c r="F136" s="512">
        <v>23480</v>
      </c>
      <c r="G136" s="512">
        <v>13118</v>
      </c>
      <c r="H136" s="512"/>
      <c r="I136" s="512">
        <v>9010</v>
      </c>
      <c r="J136" s="537"/>
      <c r="K136" s="512">
        <v>3567</v>
      </c>
      <c r="L136" s="512"/>
      <c r="M136" s="512">
        <v>291</v>
      </c>
      <c r="N136" s="504"/>
      <c r="O136" s="560"/>
      <c r="P136" s="560"/>
      <c r="Q136" s="560"/>
      <c r="R136" s="471"/>
      <c r="S136" s="471"/>
      <c r="T136" s="552"/>
      <c r="U136" s="552"/>
      <c r="V136" s="552"/>
      <c r="W136" s="552"/>
      <c r="X136" s="552"/>
      <c r="Y136" s="552"/>
      <c r="Z136" s="552"/>
      <c r="AA136" s="552"/>
      <c r="AB136" s="552"/>
      <c r="AC136" s="461"/>
    </row>
    <row r="137" spans="1:29" ht="11.4" customHeight="1" x14ac:dyDescent="0.15">
      <c r="A137" s="476"/>
      <c r="B137" s="471" t="s">
        <v>654</v>
      </c>
      <c r="C137" s="471"/>
      <c r="D137" s="511">
        <v>659</v>
      </c>
      <c r="E137" s="512">
        <v>95</v>
      </c>
      <c r="F137" s="512">
        <v>23798</v>
      </c>
      <c r="G137" s="512">
        <v>13126</v>
      </c>
      <c r="H137" s="512"/>
      <c r="I137" s="512">
        <v>9023</v>
      </c>
      <c r="J137" s="537"/>
      <c r="K137" s="512">
        <v>3631</v>
      </c>
      <c r="L137" s="512"/>
      <c r="M137" s="512">
        <v>290</v>
      </c>
      <c r="N137" s="504"/>
      <c r="O137" s="560"/>
      <c r="P137" s="560"/>
      <c r="Q137" s="560"/>
      <c r="R137" s="471"/>
      <c r="S137" s="471"/>
      <c r="T137" s="552"/>
      <c r="U137" s="552"/>
      <c r="V137" s="552"/>
      <c r="W137" s="552"/>
      <c r="X137" s="552"/>
      <c r="Y137" s="552"/>
      <c r="Z137" s="552"/>
      <c r="AA137" s="552"/>
      <c r="AB137" s="552"/>
      <c r="AC137" s="461"/>
    </row>
    <row r="138" spans="1:29" ht="11.4" customHeight="1" x14ac:dyDescent="0.15">
      <c r="A138" s="476"/>
      <c r="B138" s="471" t="s">
        <v>656</v>
      </c>
      <c r="C138" s="471"/>
      <c r="D138" s="511">
        <v>642</v>
      </c>
      <c r="E138" s="512">
        <v>97</v>
      </c>
      <c r="F138" s="512">
        <v>24074</v>
      </c>
      <c r="G138" s="512">
        <v>13054</v>
      </c>
      <c r="H138" s="512"/>
      <c r="I138" s="512">
        <v>8980</v>
      </c>
      <c r="J138" s="537"/>
      <c r="K138" s="512">
        <v>3685</v>
      </c>
      <c r="L138" s="512"/>
      <c r="M138" s="512">
        <v>287</v>
      </c>
      <c r="N138" s="504"/>
      <c r="O138" s="560"/>
      <c r="P138" s="560"/>
      <c r="Q138" s="560"/>
      <c r="R138" s="471"/>
      <c r="S138" s="471"/>
      <c r="T138" s="552"/>
      <c r="U138" s="552"/>
      <c r="V138" s="552"/>
      <c r="W138" s="552"/>
      <c r="X138" s="552"/>
      <c r="Y138" s="552"/>
      <c r="Z138" s="552"/>
      <c r="AA138" s="552"/>
      <c r="AB138" s="552"/>
      <c r="AC138" s="461"/>
    </row>
    <row r="139" spans="1:29" s="437" customFormat="1" ht="12.75" customHeight="1" x14ac:dyDescent="0.15">
      <c r="A139" s="461" t="s">
        <v>657</v>
      </c>
      <c r="B139" s="471" t="s">
        <v>525</v>
      </c>
      <c r="C139" s="475" t="s">
        <v>524</v>
      </c>
      <c r="D139" s="511">
        <v>605</v>
      </c>
      <c r="E139" s="512">
        <v>124</v>
      </c>
      <c r="F139" s="512">
        <v>24276</v>
      </c>
      <c r="G139" s="512">
        <v>13086</v>
      </c>
      <c r="H139" s="512">
        <v>17</v>
      </c>
      <c r="I139" s="512">
        <v>8873</v>
      </c>
      <c r="J139" s="537"/>
      <c r="K139" s="512">
        <v>3694</v>
      </c>
      <c r="L139" s="512"/>
      <c r="M139" s="512">
        <v>280</v>
      </c>
      <c r="N139" s="504"/>
      <c r="O139" s="471"/>
      <c r="P139" s="560"/>
      <c r="Q139" s="560"/>
      <c r="R139" s="471"/>
      <c r="S139" s="471"/>
      <c r="T139" s="552"/>
      <c r="U139" s="552"/>
      <c r="V139" s="552"/>
      <c r="W139" s="552"/>
      <c r="X139" s="552"/>
      <c r="Y139" s="552"/>
      <c r="Z139" s="552"/>
      <c r="AA139" s="552"/>
      <c r="AB139" s="552"/>
      <c r="AC139" s="476"/>
    </row>
    <row r="140" spans="1:29" s="437" customFormat="1" ht="12.75" customHeight="1" x14ac:dyDescent="0.15">
      <c r="A140" s="461"/>
      <c r="B140" s="471" t="s">
        <v>523</v>
      </c>
      <c r="C140" s="471"/>
      <c r="D140" s="511">
        <v>435</v>
      </c>
      <c r="E140" s="512">
        <v>295</v>
      </c>
      <c r="F140" s="512">
        <v>24361</v>
      </c>
      <c r="G140" s="512">
        <v>13159</v>
      </c>
      <c r="H140" s="512">
        <v>55</v>
      </c>
      <c r="I140" s="512">
        <v>8855</v>
      </c>
      <c r="J140" s="537"/>
      <c r="K140" s="512">
        <v>3731</v>
      </c>
      <c r="L140" s="512"/>
      <c r="M140" s="512">
        <v>279</v>
      </c>
      <c r="N140" s="504"/>
      <c r="O140" s="471"/>
      <c r="P140" s="471"/>
      <c r="Q140" s="471"/>
      <c r="R140" s="471"/>
      <c r="S140" s="471"/>
      <c r="T140" s="552"/>
      <c r="U140" s="552"/>
      <c r="V140" s="552"/>
      <c r="W140" s="552"/>
      <c r="X140" s="552"/>
      <c r="Y140" s="552"/>
      <c r="Z140" s="552"/>
      <c r="AA140" s="552"/>
      <c r="AB140" s="552"/>
      <c r="AC140" s="476"/>
    </row>
    <row r="141" spans="1:29" ht="12.75" customHeight="1" x14ac:dyDescent="0.15">
      <c r="B141" s="471" t="s">
        <v>522</v>
      </c>
      <c r="C141" s="471"/>
      <c r="D141" s="511">
        <v>417</v>
      </c>
      <c r="E141" s="512">
        <v>273</v>
      </c>
      <c r="F141" s="512">
        <v>24557</v>
      </c>
      <c r="G141" s="512">
        <v>13324</v>
      </c>
      <c r="H141" s="512">
        <v>54</v>
      </c>
      <c r="I141" s="512">
        <v>8725</v>
      </c>
      <c r="J141" s="537"/>
      <c r="K141" s="512">
        <v>3728</v>
      </c>
      <c r="L141" s="512"/>
      <c r="M141" s="512">
        <v>269</v>
      </c>
      <c r="N141" s="504"/>
      <c r="O141" s="560"/>
      <c r="P141" s="471"/>
      <c r="Q141" s="471"/>
      <c r="R141" s="471"/>
      <c r="S141" s="471"/>
      <c r="T141" s="552"/>
      <c r="U141" s="552"/>
      <c r="V141" s="552"/>
      <c r="W141" s="552"/>
      <c r="X141" s="552"/>
      <c r="Y141" s="552"/>
      <c r="Z141" s="552"/>
      <c r="AA141" s="552"/>
      <c r="AB141" s="552"/>
      <c r="AC141" s="461"/>
    </row>
    <row r="142" spans="1:29" ht="12.75" customHeight="1" x14ac:dyDescent="0.15">
      <c r="A142" s="492"/>
      <c r="B142" s="471" t="s">
        <v>521</v>
      </c>
      <c r="C142" s="493"/>
      <c r="D142" s="511">
        <v>386</v>
      </c>
      <c r="E142" s="512">
        <v>313</v>
      </c>
      <c r="F142" s="512">
        <v>24908</v>
      </c>
      <c r="G142" s="512">
        <v>13426</v>
      </c>
      <c r="H142" s="512">
        <v>56</v>
      </c>
      <c r="I142" s="512">
        <v>8662</v>
      </c>
      <c r="J142" s="537"/>
      <c r="K142" s="512">
        <v>3796</v>
      </c>
      <c r="L142" s="512"/>
      <c r="M142" s="512">
        <v>263</v>
      </c>
      <c r="N142" s="504"/>
      <c r="O142" s="560"/>
      <c r="P142" s="560"/>
      <c r="Q142" s="560"/>
      <c r="R142" s="471"/>
      <c r="S142" s="471"/>
      <c r="T142" s="552"/>
      <c r="U142" s="552"/>
      <c r="V142" s="552"/>
      <c r="W142" s="552"/>
      <c r="X142" s="552"/>
      <c r="Y142" s="552"/>
      <c r="Z142" s="552"/>
      <c r="AA142" s="552"/>
      <c r="AB142" s="552"/>
      <c r="AC142" s="461"/>
    </row>
    <row r="143" spans="1:29" ht="12.75" customHeight="1" x14ac:dyDescent="0.15">
      <c r="A143" s="494"/>
      <c r="B143" s="471" t="s">
        <v>520</v>
      </c>
      <c r="C143" s="480"/>
      <c r="D143" s="511">
        <v>351</v>
      </c>
      <c r="E143" s="512">
        <v>289</v>
      </c>
      <c r="F143" s="512">
        <v>25327</v>
      </c>
      <c r="G143" s="512">
        <v>13603</v>
      </c>
      <c r="H143" s="512">
        <v>55</v>
      </c>
      <c r="I143" s="512">
        <v>8672</v>
      </c>
      <c r="J143" s="534"/>
      <c r="K143" s="512">
        <v>3885</v>
      </c>
      <c r="L143" s="504"/>
      <c r="M143" s="512">
        <v>252</v>
      </c>
      <c r="N143" s="504"/>
      <c r="O143" s="560"/>
      <c r="P143" s="560"/>
      <c r="Q143" s="560"/>
      <c r="R143" s="471"/>
      <c r="S143" s="471"/>
      <c r="T143" s="552"/>
      <c r="U143" s="552"/>
      <c r="V143" s="552"/>
      <c r="W143" s="552"/>
      <c r="X143" s="552"/>
      <c r="Y143" s="552"/>
      <c r="Z143" s="552"/>
      <c r="AA143" s="552"/>
      <c r="AB143" s="552"/>
      <c r="AC143" s="461"/>
    </row>
    <row r="144" spans="1:29" ht="12.75" customHeight="1" thickBot="1" x14ac:dyDescent="0.2">
      <c r="A144" s="495"/>
      <c r="B144" s="496" t="s">
        <v>758</v>
      </c>
      <c r="C144" s="497"/>
      <c r="D144" s="513">
        <v>350</v>
      </c>
      <c r="E144" s="514">
        <v>289</v>
      </c>
      <c r="F144" s="514">
        <v>25647</v>
      </c>
      <c r="G144" s="514">
        <v>13734</v>
      </c>
      <c r="H144" s="514">
        <v>57</v>
      </c>
      <c r="I144" s="514">
        <v>8734</v>
      </c>
      <c r="J144" s="538"/>
      <c r="K144" s="514">
        <v>3986</v>
      </c>
      <c r="L144" s="539"/>
      <c r="M144" s="514">
        <v>235</v>
      </c>
      <c r="N144" s="684"/>
      <c r="O144" s="560"/>
      <c r="P144" s="560"/>
      <c r="Q144" s="560"/>
      <c r="R144" s="471"/>
      <c r="S144" s="471"/>
      <c r="T144" s="552"/>
      <c r="U144" s="552"/>
      <c r="V144" s="552"/>
      <c r="W144" s="552"/>
      <c r="X144" s="552"/>
      <c r="Y144" s="552"/>
      <c r="Z144" s="552"/>
      <c r="AA144" s="552"/>
      <c r="AB144" s="552"/>
      <c r="AC144" s="461"/>
    </row>
    <row r="145" spans="1:29" ht="12.75" customHeight="1" x14ac:dyDescent="0.15">
      <c r="A145" s="476"/>
      <c r="B145" s="515"/>
      <c r="C145" s="476"/>
      <c r="D145" s="476"/>
      <c r="E145" s="476"/>
      <c r="F145" s="476"/>
      <c r="G145" s="476"/>
      <c r="H145" s="476"/>
      <c r="I145" s="476"/>
      <c r="J145" s="540"/>
      <c r="K145" s="476"/>
      <c r="L145" s="476"/>
      <c r="M145" s="476"/>
      <c r="N145" s="476"/>
      <c r="O145" s="560"/>
      <c r="P145" s="560"/>
      <c r="Q145" s="560"/>
      <c r="R145" s="471"/>
      <c r="S145" s="471"/>
      <c r="T145" s="552"/>
      <c r="U145" s="552"/>
      <c r="V145" s="552"/>
      <c r="W145" s="552"/>
      <c r="X145" s="552"/>
      <c r="Y145" s="552"/>
      <c r="Z145" s="552"/>
      <c r="AA145" s="552"/>
      <c r="AB145" s="552"/>
      <c r="AC145" s="461"/>
    </row>
    <row r="146" spans="1:29" ht="12.75" customHeight="1" x14ac:dyDescent="0.15">
      <c r="O146" s="560"/>
      <c r="P146" s="560"/>
      <c r="Q146" s="560"/>
      <c r="R146" s="471"/>
      <c r="S146" s="471"/>
      <c r="T146" s="552"/>
      <c r="U146" s="552"/>
      <c r="V146" s="552"/>
      <c r="W146" s="552"/>
      <c r="X146" s="552"/>
      <c r="Y146" s="552"/>
      <c r="Z146" s="552"/>
      <c r="AA146" s="552"/>
      <c r="AB146" s="552"/>
      <c r="AC146" s="461"/>
    </row>
    <row r="147" spans="1:29" s="437" customFormat="1" ht="11.4" customHeight="1" x14ac:dyDescent="0.15">
      <c r="A147" s="461"/>
      <c r="B147" s="460"/>
      <c r="C147" s="460"/>
      <c r="D147" s="461"/>
      <c r="E147" s="461"/>
      <c r="F147" s="461"/>
      <c r="G147" s="461"/>
      <c r="H147" s="461"/>
      <c r="I147" s="461"/>
      <c r="J147" s="525"/>
      <c r="K147" s="461"/>
      <c r="L147" s="461"/>
      <c r="M147" s="525"/>
      <c r="N147" s="461"/>
      <c r="O147" s="471"/>
      <c r="P147" s="560"/>
      <c r="Q147" s="560"/>
      <c r="R147" s="471"/>
      <c r="S147" s="471"/>
      <c r="T147" s="552"/>
      <c r="U147" s="552"/>
      <c r="V147" s="552"/>
      <c r="W147" s="552"/>
      <c r="X147" s="552"/>
      <c r="Y147" s="476"/>
      <c r="Z147" s="552"/>
      <c r="AA147" s="552"/>
      <c r="AB147" s="552"/>
      <c r="AC147" s="476"/>
    </row>
    <row r="148" spans="1:29" ht="11.4" customHeight="1" x14ac:dyDescent="0.15">
      <c r="O148" s="560"/>
      <c r="P148" s="471"/>
      <c r="Q148" s="471"/>
      <c r="R148" s="471"/>
      <c r="S148" s="471"/>
      <c r="T148" s="552"/>
      <c r="U148" s="552"/>
      <c r="V148" s="552"/>
      <c r="W148" s="552"/>
      <c r="X148" s="552"/>
      <c r="Y148" s="552"/>
      <c r="Z148" s="552"/>
      <c r="AA148" s="552"/>
      <c r="AB148" s="552"/>
      <c r="AC148" s="461"/>
    </row>
    <row r="149" spans="1:29" ht="11.4" customHeight="1" x14ac:dyDescent="0.15">
      <c r="O149" s="560"/>
      <c r="P149" s="560"/>
      <c r="Q149" s="560"/>
      <c r="R149" s="471"/>
      <c r="S149" s="471"/>
      <c r="T149" s="552"/>
      <c r="U149" s="552"/>
      <c r="V149" s="552"/>
      <c r="W149" s="552"/>
      <c r="X149" s="552"/>
      <c r="Y149" s="552"/>
      <c r="Z149" s="552"/>
      <c r="AA149" s="552"/>
      <c r="AB149" s="552"/>
      <c r="AC149" s="461"/>
    </row>
    <row r="150" spans="1:29" ht="12.9" customHeight="1" x14ac:dyDescent="0.15">
      <c r="O150" s="560"/>
      <c r="P150" s="560"/>
      <c r="Q150" s="560"/>
      <c r="R150" s="471"/>
      <c r="S150" s="471"/>
      <c r="T150" s="552"/>
      <c r="U150" s="552"/>
      <c r="V150" s="552"/>
      <c r="W150" s="552"/>
      <c r="X150" s="552"/>
      <c r="Y150" s="552"/>
      <c r="Z150" s="552"/>
      <c r="AA150" s="552"/>
      <c r="AB150" s="552"/>
      <c r="AC150" s="461"/>
    </row>
  </sheetData>
  <mergeCells count="10">
    <mergeCell ref="A80:C80"/>
    <mergeCell ref="I80:J80"/>
    <mergeCell ref="K80:L80"/>
    <mergeCell ref="V80:W80"/>
    <mergeCell ref="B2:N2"/>
    <mergeCell ref="A5:C5"/>
    <mergeCell ref="I5:J5"/>
    <mergeCell ref="K5:L5"/>
    <mergeCell ref="Q5:S5"/>
    <mergeCell ref="G6:I6"/>
  </mergeCells>
  <phoneticPr fontId="2"/>
  <pageMargins left="0.78740157480314965" right="0.59055118110236227" top="0.39370078740157483" bottom="0.39370078740157483" header="0.51181102362204722" footer="0.39370078740157483"/>
  <pageSetup paperSize="9" scale="81" firstPageNumber="56" fitToWidth="2" fitToHeight="2" pageOrder="overThenDown" orientation="portrait" useFirstPageNumber="1" r:id="rId1"/>
  <headerFooter scaleWithDoc="0" alignWithMargins="0">
    <oddFooter>&amp;C－&amp;P－</oddFooter>
  </headerFooter>
  <rowBreaks count="1" manualBreakCount="1">
    <brk id="75" max="29" man="1"/>
  </rowBreaks>
  <colBreaks count="1" manualBreakCount="1">
    <brk id="15" max="149"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5F01-045B-4A85-B5EA-2CAF6B13833B}">
  <sheetPr codeName="Sheet29"/>
  <dimension ref="A1:AJ97"/>
  <sheetViews>
    <sheetView view="pageBreakPreview" zoomScale="160" zoomScaleNormal="100" zoomScaleSheetLayoutView="160" workbookViewId="0">
      <pane xSplit="1" ySplit="7" topLeftCell="B8" activePane="bottomRight" state="frozen"/>
      <selection pane="topRight"/>
      <selection pane="bottomLeft"/>
      <selection pane="bottomRight"/>
    </sheetView>
  </sheetViews>
  <sheetFormatPr defaultColWidth="9" defaultRowHeight="11.5" x14ac:dyDescent="0.15"/>
  <cols>
    <col min="1" max="1" width="9.453125" style="460" customWidth="1"/>
    <col min="2" max="4" width="7.08984375" style="461" customWidth="1"/>
    <col min="5" max="5" width="5.6328125" style="461" customWidth="1"/>
    <col min="6" max="7" width="5.36328125" style="461" customWidth="1"/>
    <col min="8" max="8" width="5.453125" style="461" customWidth="1"/>
    <col min="9" max="11" width="7.08984375" style="461" customWidth="1"/>
    <col min="12" max="12" width="5.90625" style="461" customWidth="1"/>
    <col min="13" max="13" width="5.81640625" style="461" customWidth="1"/>
    <col min="14" max="15" width="5.90625" style="461" customWidth="1"/>
    <col min="16" max="17" width="0.6328125" style="461" customWidth="1"/>
    <col min="18" max="18" width="9.453125" style="460" customWidth="1"/>
    <col min="19" max="21" width="7.08984375" style="461" customWidth="1"/>
    <col min="22" max="22" width="5.6328125" style="461" customWidth="1"/>
    <col min="23" max="24" width="5.36328125" style="461" customWidth="1"/>
    <col min="25" max="25" width="5.6328125" style="461" customWidth="1"/>
    <col min="26" max="28" width="7.08984375" style="461" customWidth="1"/>
    <col min="29" max="29" width="5.90625" style="461" customWidth="1"/>
    <col min="30" max="31" width="5.81640625" style="461" customWidth="1"/>
    <col min="32" max="32" width="5.90625" style="461" customWidth="1"/>
    <col min="33" max="16384" width="9" style="461"/>
  </cols>
  <sheetData>
    <row r="1" spans="1:32" x14ac:dyDescent="0.15">
      <c r="A1" s="460" t="s">
        <v>534</v>
      </c>
      <c r="AF1" s="1004" t="s">
        <v>534</v>
      </c>
    </row>
    <row r="2" spans="1:32" ht="1.5" customHeight="1" x14ac:dyDescent="0.15"/>
    <row r="3" spans="1:32" ht="15" customHeight="1" x14ac:dyDescent="0.15">
      <c r="A3" s="463" t="s">
        <v>877</v>
      </c>
      <c r="R3" s="463"/>
    </row>
    <row r="4" spans="1:32" ht="12" thickBot="1" x14ac:dyDescent="0.2">
      <c r="A4" s="460" t="s">
        <v>876</v>
      </c>
      <c r="N4" s="1005" t="s">
        <v>874</v>
      </c>
      <c r="R4" s="460" t="s">
        <v>875</v>
      </c>
      <c r="AE4" s="1005" t="s">
        <v>874</v>
      </c>
    </row>
    <row r="5" spans="1:32" x14ac:dyDescent="0.15">
      <c r="A5" s="640"/>
      <c r="B5" s="1006"/>
      <c r="C5" s="1006"/>
      <c r="D5" s="1006"/>
      <c r="E5" s="1006" t="s">
        <v>873</v>
      </c>
      <c r="F5" s="1006"/>
      <c r="G5" s="1006"/>
      <c r="H5" s="1007"/>
      <c r="I5" s="1006"/>
      <c r="J5" s="1006"/>
      <c r="K5" s="1006"/>
      <c r="L5" s="1006" t="s">
        <v>871</v>
      </c>
      <c r="M5" s="1006"/>
      <c r="N5" s="1006"/>
      <c r="O5" s="1006"/>
      <c r="R5" s="640"/>
      <c r="S5" s="1006"/>
      <c r="T5" s="1006"/>
      <c r="U5" s="1006"/>
      <c r="V5" s="1006" t="s">
        <v>872</v>
      </c>
      <c r="W5" s="1006"/>
      <c r="X5" s="1006"/>
      <c r="Y5" s="1007"/>
      <c r="Z5" s="1006"/>
      <c r="AA5" s="1006"/>
      <c r="AB5" s="1006"/>
      <c r="AC5" s="1006" t="s">
        <v>871</v>
      </c>
      <c r="AD5" s="1006"/>
      <c r="AE5" s="1006"/>
      <c r="AF5" s="1006"/>
    </row>
    <row r="6" spans="1:32" x14ac:dyDescent="0.15">
      <c r="A6" s="475" t="s">
        <v>817</v>
      </c>
      <c r="B6" s="1008"/>
      <c r="C6" s="1008" t="s">
        <v>870</v>
      </c>
      <c r="D6" s="1009"/>
      <c r="E6" s="1010" t="s">
        <v>30</v>
      </c>
      <c r="F6" s="1008"/>
      <c r="G6" s="1011" t="s">
        <v>869</v>
      </c>
      <c r="H6" s="1009"/>
      <c r="I6" s="1008"/>
      <c r="J6" s="1008" t="s">
        <v>870</v>
      </c>
      <c r="K6" s="1009"/>
      <c r="L6" s="1010" t="s">
        <v>30</v>
      </c>
      <c r="M6" s="1012"/>
      <c r="N6" s="1011" t="s">
        <v>869</v>
      </c>
      <c r="O6" s="1008"/>
      <c r="R6" s="475" t="s">
        <v>817</v>
      </c>
      <c r="S6" s="1008"/>
      <c r="T6" s="1008" t="s">
        <v>870</v>
      </c>
      <c r="U6" s="1009"/>
      <c r="V6" s="1010" t="s">
        <v>30</v>
      </c>
      <c r="W6" s="1008"/>
      <c r="X6" s="1011" t="s">
        <v>869</v>
      </c>
      <c r="Y6" s="1009"/>
      <c r="Z6" s="1008"/>
      <c r="AA6" s="1008" t="s">
        <v>870</v>
      </c>
      <c r="AB6" s="1009"/>
      <c r="AC6" s="1010" t="s">
        <v>30</v>
      </c>
      <c r="AD6" s="1008"/>
      <c r="AE6" s="1011" t="s">
        <v>869</v>
      </c>
      <c r="AF6" s="1008"/>
    </row>
    <row r="7" spans="1:32" x14ac:dyDescent="0.15">
      <c r="A7" s="644"/>
      <c r="B7" s="1009" t="s">
        <v>13</v>
      </c>
      <c r="C7" s="1013" t="s">
        <v>16</v>
      </c>
      <c r="D7" s="1014" t="s">
        <v>17</v>
      </c>
      <c r="E7" s="1015" t="s">
        <v>868</v>
      </c>
      <c r="F7" s="1009" t="s">
        <v>13</v>
      </c>
      <c r="G7" s="1013" t="s">
        <v>16</v>
      </c>
      <c r="H7" s="1014" t="s">
        <v>17</v>
      </c>
      <c r="I7" s="1009" t="s">
        <v>13</v>
      </c>
      <c r="J7" s="1013" t="s">
        <v>16</v>
      </c>
      <c r="K7" s="1014" t="s">
        <v>17</v>
      </c>
      <c r="L7" s="1015" t="s">
        <v>868</v>
      </c>
      <c r="M7" s="1009" t="s">
        <v>13</v>
      </c>
      <c r="N7" s="1013" t="s">
        <v>16</v>
      </c>
      <c r="O7" s="1016" t="s">
        <v>17</v>
      </c>
      <c r="R7" s="644"/>
      <c r="S7" s="1009" t="s">
        <v>13</v>
      </c>
      <c r="T7" s="1013" t="s">
        <v>16</v>
      </c>
      <c r="U7" s="1014" t="s">
        <v>17</v>
      </c>
      <c r="V7" s="1015" t="s">
        <v>868</v>
      </c>
      <c r="W7" s="1009" t="s">
        <v>13</v>
      </c>
      <c r="X7" s="1013" t="s">
        <v>16</v>
      </c>
      <c r="Y7" s="1014" t="s">
        <v>17</v>
      </c>
      <c r="Z7" s="1009" t="s">
        <v>13</v>
      </c>
      <c r="AA7" s="1013" t="s">
        <v>16</v>
      </c>
      <c r="AB7" s="1014" t="s">
        <v>17</v>
      </c>
      <c r="AC7" s="1015" t="s">
        <v>868</v>
      </c>
      <c r="AD7" s="1009" t="s">
        <v>13</v>
      </c>
      <c r="AE7" s="1013" t="s">
        <v>16</v>
      </c>
      <c r="AF7" s="1016" t="s">
        <v>17</v>
      </c>
    </row>
    <row r="8" spans="1:32" ht="11" customHeight="1" x14ac:dyDescent="0.15">
      <c r="A8" s="474" t="s">
        <v>1023</v>
      </c>
      <c r="B8" s="924">
        <v>91.9</v>
      </c>
      <c r="C8" s="924">
        <v>90.7</v>
      </c>
      <c r="D8" s="1017">
        <v>93.3</v>
      </c>
      <c r="E8" s="1018">
        <v>3.5</v>
      </c>
      <c r="F8" s="924">
        <v>5.6</v>
      </c>
      <c r="G8" s="924">
        <v>7.1</v>
      </c>
      <c r="H8" s="1017">
        <v>4</v>
      </c>
      <c r="I8" s="924">
        <v>37.700000000000003</v>
      </c>
      <c r="J8" s="924">
        <v>38.200000000000003</v>
      </c>
      <c r="K8" s="1017">
        <v>37.299999999999997</v>
      </c>
      <c r="L8" s="1018">
        <v>17.899999999999999</v>
      </c>
      <c r="M8" s="924">
        <v>41.9</v>
      </c>
      <c r="N8" s="924">
        <v>37</v>
      </c>
      <c r="O8" s="924">
        <v>46.6</v>
      </c>
      <c r="R8" s="474" t="s">
        <v>1023</v>
      </c>
      <c r="S8" s="924">
        <v>94.3</v>
      </c>
      <c r="T8" s="924">
        <v>93.2</v>
      </c>
      <c r="U8" s="1017">
        <v>95.4</v>
      </c>
      <c r="V8" s="1018">
        <v>2.4</v>
      </c>
      <c r="W8" s="924">
        <v>3.9</v>
      </c>
      <c r="X8" s="924">
        <v>4.7</v>
      </c>
      <c r="Y8" s="1017">
        <v>3.2</v>
      </c>
      <c r="Z8" s="924">
        <v>31.4</v>
      </c>
      <c r="AA8" s="924">
        <v>29.7</v>
      </c>
      <c r="AB8" s="1017">
        <v>33.1</v>
      </c>
      <c r="AC8" s="1018">
        <v>21.2</v>
      </c>
      <c r="AD8" s="924">
        <v>43.1</v>
      </c>
      <c r="AE8" s="924">
        <v>40.4</v>
      </c>
      <c r="AF8" s="924">
        <v>45.7</v>
      </c>
    </row>
    <row r="9" spans="1:32" ht="11" customHeight="1" x14ac:dyDescent="0.15">
      <c r="A9" s="474" t="s">
        <v>867</v>
      </c>
      <c r="B9" s="924">
        <v>91.5</v>
      </c>
      <c r="C9" s="924">
        <v>89.9</v>
      </c>
      <c r="D9" s="1017">
        <v>93.3</v>
      </c>
      <c r="E9" s="1018">
        <v>3.5</v>
      </c>
      <c r="F9" s="924">
        <v>5.9</v>
      </c>
      <c r="G9" s="924">
        <v>7.6</v>
      </c>
      <c r="H9" s="1017">
        <v>4.2</v>
      </c>
      <c r="I9" s="924">
        <v>38.6</v>
      </c>
      <c r="J9" s="924">
        <v>38.6</v>
      </c>
      <c r="K9" s="1017">
        <v>38.5</v>
      </c>
      <c r="L9" s="1018">
        <v>17.7</v>
      </c>
      <c r="M9" s="924">
        <v>41</v>
      </c>
      <c r="N9" s="924">
        <v>36</v>
      </c>
      <c r="O9" s="924">
        <v>45.8</v>
      </c>
      <c r="R9" s="474" t="s">
        <v>867</v>
      </c>
      <c r="S9" s="924">
        <v>94.3</v>
      </c>
      <c r="T9" s="924">
        <v>93.2</v>
      </c>
      <c r="U9" s="1017">
        <v>95.5</v>
      </c>
      <c r="V9" s="1018">
        <v>2.2999999999999998</v>
      </c>
      <c r="W9" s="924">
        <v>4</v>
      </c>
      <c r="X9" s="924">
        <v>4.7</v>
      </c>
      <c r="Y9" s="1017">
        <v>3.2</v>
      </c>
      <c r="Z9" s="924">
        <v>30.9</v>
      </c>
      <c r="AA9" s="924">
        <v>28.9</v>
      </c>
      <c r="AB9" s="1017">
        <v>32.799999999999997</v>
      </c>
      <c r="AC9" s="1018">
        <v>22</v>
      </c>
      <c r="AD9" s="924">
        <v>42.9</v>
      </c>
      <c r="AE9" s="924">
        <v>40.1</v>
      </c>
      <c r="AF9" s="924">
        <v>45.6</v>
      </c>
    </row>
    <row r="10" spans="1:32" ht="11" customHeight="1" x14ac:dyDescent="0.15">
      <c r="A10" s="474" t="s">
        <v>866</v>
      </c>
      <c r="B10" s="924">
        <v>90.9</v>
      </c>
      <c r="C10" s="924">
        <v>88.9</v>
      </c>
      <c r="D10" s="1017">
        <v>92.9</v>
      </c>
      <c r="E10" s="1018">
        <v>4.2</v>
      </c>
      <c r="F10" s="924">
        <v>5.7</v>
      </c>
      <c r="G10" s="924">
        <v>7.3</v>
      </c>
      <c r="H10" s="1017">
        <v>4</v>
      </c>
      <c r="I10" s="924">
        <v>37.6</v>
      </c>
      <c r="J10" s="924">
        <v>36.9</v>
      </c>
      <c r="K10" s="1017">
        <v>38.299999999999997</v>
      </c>
      <c r="L10" s="1018">
        <v>20.2</v>
      </c>
      <c r="M10" s="924">
        <v>39.4</v>
      </c>
      <c r="N10" s="924">
        <v>34.700000000000003</v>
      </c>
      <c r="O10" s="924">
        <v>43.9</v>
      </c>
      <c r="R10" s="474" t="s">
        <v>866</v>
      </c>
      <c r="S10" s="924">
        <v>94</v>
      </c>
      <c r="T10" s="924">
        <v>92.8</v>
      </c>
      <c r="U10" s="1017">
        <v>95.2</v>
      </c>
      <c r="V10" s="1018">
        <v>2.5</v>
      </c>
      <c r="W10" s="924">
        <v>3.9</v>
      </c>
      <c r="X10" s="924">
        <v>4.8</v>
      </c>
      <c r="Y10" s="1017">
        <v>3</v>
      </c>
      <c r="Z10" s="924">
        <v>30.1</v>
      </c>
      <c r="AA10" s="924">
        <v>27.7</v>
      </c>
      <c r="AB10" s="1017">
        <v>32.4</v>
      </c>
      <c r="AC10" s="1018">
        <v>24.2</v>
      </c>
      <c r="AD10" s="924">
        <v>41.5</v>
      </c>
      <c r="AE10" s="924">
        <v>38.6</v>
      </c>
      <c r="AF10" s="924">
        <v>44.3</v>
      </c>
    </row>
    <row r="11" spans="1:32" ht="11" customHeight="1" x14ac:dyDescent="0.15">
      <c r="A11" s="474" t="s">
        <v>865</v>
      </c>
      <c r="B11" s="924">
        <v>91.2</v>
      </c>
      <c r="C11" s="924">
        <v>89.3</v>
      </c>
      <c r="D11" s="1017">
        <v>93.2</v>
      </c>
      <c r="E11" s="1018">
        <v>4.2</v>
      </c>
      <c r="F11" s="924">
        <v>5.3</v>
      </c>
      <c r="G11" s="924">
        <v>6.6</v>
      </c>
      <c r="H11" s="1017">
        <v>3.9</v>
      </c>
      <c r="I11" s="924">
        <v>36.9</v>
      </c>
      <c r="J11" s="924">
        <v>35.6</v>
      </c>
      <c r="K11" s="1017">
        <v>38.1</v>
      </c>
      <c r="L11" s="1018">
        <v>20.7</v>
      </c>
      <c r="M11" s="924">
        <v>39.200000000000003</v>
      </c>
      <c r="N11" s="924">
        <v>34.6</v>
      </c>
      <c r="O11" s="924">
        <v>43.6</v>
      </c>
      <c r="R11" s="474" t="s">
        <v>865</v>
      </c>
      <c r="S11" s="924">
        <v>94.1</v>
      </c>
      <c r="T11" s="924">
        <v>93</v>
      </c>
      <c r="U11" s="1017">
        <v>95.3</v>
      </c>
      <c r="V11" s="1018">
        <v>2.2999999999999998</v>
      </c>
      <c r="W11" s="924">
        <v>3.8</v>
      </c>
      <c r="X11" s="924">
        <v>4.5999999999999996</v>
      </c>
      <c r="Y11" s="1017">
        <v>3</v>
      </c>
      <c r="Z11" s="924">
        <v>29.6</v>
      </c>
      <c r="AA11" s="924">
        <v>26.6</v>
      </c>
      <c r="AB11" s="1017">
        <v>32.6</v>
      </c>
      <c r="AC11" s="1018">
        <v>25.1</v>
      </c>
      <c r="AD11" s="924">
        <v>41</v>
      </c>
      <c r="AE11" s="924">
        <v>38.200000000000003</v>
      </c>
      <c r="AF11" s="924">
        <v>43.7</v>
      </c>
    </row>
    <row r="12" spans="1:32" ht="11" customHeight="1" x14ac:dyDescent="0.15">
      <c r="A12" s="474"/>
      <c r="B12" s="924">
        <v>91</v>
      </c>
      <c r="C12" s="924">
        <v>89.2</v>
      </c>
      <c r="D12" s="1017">
        <v>93</v>
      </c>
      <c r="E12" s="1018"/>
      <c r="F12" s="924"/>
      <c r="G12" s="924"/>
      <c r="H12" s="1017"/>
      <c r="I12" s="924">
        <v>36.9</v>
      </c>
      <c r="J12" s="924">
        <v>35.6</v>
      </c>
      <c r="K12" s="1017">
        <v>38.1</v>
      </c>
      <c r="L12" s="1018"/>
      <c r="M12" s="924"/>
      <c r="N12" s="924"/>
      <c r="O12" s="924"/>
      <c r="R12" s="474"/>
      <c r="S12" s="924">
        <v>93.9</v>
      </c>
      <c r="T12" s="924">
        <v>92.8</v>
      </c>
      <c r="U12" s="1017">
        <v>95</v>
      </c>
      <c r="V12" s="1018"/>
      <c r="W12" s="924"/>
      <c r="X12" s="924"/>
      <c r="Y12" s="1017"/>
      <c r="Z12" s="924">
        <v>29.6</v>
      </c>
      <c r="AA12" s="924">
        <v>26.6</v>
      </c>
      <c r="AB12" s="1017">
        <v>32.5</v>
      </c>
      <c r="AC12" s="1018"/>
      <c r="AD12" s="924"/>
      <c r="AE12" s="924"/>
      <c r="AF12" s="924"/>
    </row>
    <row r="13" spans="1:32" ht="11" customHeight="1" x14ac:dyDescent="0.15">
      <c r="A13" s="474" t="s">
        <v>864</v>
      </c>
      <c r="B13" s="924">
        <v>91.1</v>
      </c>
      <c r="C13" s="924">
        <v>89.2</v>
      </c>
      <c r="D13" s="1017">
        <v>93</v>
      </c>
      <c r="E13" s="1018">
        <v>4.4000000000000004</v>
      </c>
      <c r="F13" s="924">
        <v>5.3</v>
      </c>
      <c r="G13" s="924">
        <v>6.5</v>
      </c>
      <c r="H13" s="1017">
        <v>3.9</v>
      </c>
      <c r="I13" s="924">
        <v>38.200000000000003</v>
      </c>
      <c r="J13" s="924">
        <v>35.9</v>
      </c>
      <c r="K13" s="1017">
        <v>40.299999999999997</v>
      </c>
      <c r="L13" s="1018">
        <v>19.7</v>
      </c>
      <c r="M13" s="924">
        <v>39.5</v>
      </c>
      <c r="N13" s="924">
        <v>35.6</v>
      </c>
      <c r="O13" s="924">
        <v>43.3</v>
      </c>
      <c r="R13" s="474" t="s">
        <v>864</v>
      </c>
      <c r="S13" s="924">
        <v>94.1</v>
      </c>
      <c r="T13" s="924">
        <v>93.1</v>
      </c>
      <c r="U13" s="1017">
        <v>95.3</v>
      </c>
      <c r="V13" s="1018">
        <v>2.2999999999999998</v>
      </c>
      <c r="W13" s="924">
        <v>3.7</v>
      </c>
      <c r="X13" s="924">
        <v>4.5</v>
      </c>
      <c r="Y13" s="1017">
        <v>2.9</v>
      </c>
      <c r="Z13" s="924">
        <v>30.5</v>
      </c>
      <c r="AA13" s="924">
        <v>27</v>
      </c>
      <c r="AB13" s="1017">
        <v>33.9</v>
      </c>
      <c r="AC13" s="1018">
        <v>24.7</v>
      </c>
      <c r="AD13" s="924">
        <v>41.1</v>
      </c>
      <c r="AE13" s="924">
        <v>38.700000000000003</v>
      </c>
      <c r="AF13" s="924">
        <v>43.4</v>
      </c>
    </row>
    <row r="14" spans="1:32" ht="11" customHeight="1" x14ac:dyDescent="0.15">
      <c r="A14" s="474"/>
      <c r="B14" s="1019">
        <v>91</v>
      </c>
      <c r="C14" s="1019">
        <v>89.1</v>
      </c>
      <c r="D14" s="1020">
        <v>92.9</v>
      </c>
      <c r="E14" s="1018"/>
      <c r="F14" s="924"/>
      <c r="G14" s="924"/>
      <c r="H14" s="1017"/>
      <c r="I14" s="1019">
        <v>38.1</v>
      </c>
      <c r="J14" s="1019">
        <v>35.9</v>
      </c>
      <c r="K14" s="1020">
        <v>40.299999999999997</v>
      </c>
      <c r="L14" s="1018"/>
      <c r="M14" s="924"/>
      <c r="N14" s="924"/>
      <c r="O14" s="924"/>
      <c r="R14" s="474"/>
      <c r="S14" s="1019">
        <v>93.8</v>
      </c>
      <c r="T14" s="1019">
        <v>92.8</v>
      </c>
      <c r="U14" s="1020">
        <v>94.9</v>
      </c>
      <c r="V14" s="1018"/>
      <c r="W14" s="924"/>
      <c r="X14" s="924"/>
      <c r="Y14" s="1017"/>
      <c r="Z14" s="1019">
        <v>30.5</v>
      </c>
      <c r="AA14" s="1019">
        <v>27</v>
      </c>
      <c r="AB14" s="1020">
        <v>33.799999999999997</v>
      </c>
      <c r="AC14" s="1018"/>
      <c r="AD14" s="924"/>
      <c r="AE14" s="924"/>
      <c r="AF14" s="924"/>
    </row>
    <row r="15" spans="1:32" ht="10.5" customHeight="1" x14ac:dyDescent="0.15">
      <c r="A15" s="474" t="s">
        <v>863</v>
      </c>
      <c r="B15" s="924">
        <v>90.6</v>
      </c>
      <c r="C15" s="924">
        <v>88.9</v>
      </c>
      <c r="D15" s="1017">
        <v>92.4</v>
      </c>
      <c r="E15" s="1018">
        <v>5</v>
      </c>
      <c r="F15" s="924">
        <v>5.0999999999999996</v>
      </c>
      <c r="G15" s="924">
        <v>6.5</v>
      </c>
      <c r="H15" s="1017">
        <v>3.6</v>
      </c>
      <c r="I15" s="924">
        <v>38.200000000000003</v>
      </c>
      <c r="J15" s="924">
        <v>35.6</v>
      </c>
      <c r="K15" s="1017">
        <v>40.700000000000003</v>
      </c>
      <c r="L15" s="1018">
        <v>20.399999999999999</v>
      </c>
      <c r="M15" s="924">
        <v>38.299999999999997</v>
      </c>
      <c r="N15" s="924">
        <v>34.1</v>
      </c>
      <c r="O15" s="924">
        <v>42.2</v>
      </c>
      <c r="R15" s="474" t="s">
        <v>863</v>
      </c>
      <c r="S15" s="924">
        <v>94.2</v>
      </c>
      <c r="T15" s="924">
        <v>93.1</v>
      </c>
      <c r="U15" s="1017">
        <v>95.3</v>
      </c>
      <c r="V15" s="1018">
        <v>2.4</v>
      </c>
      <c r="W15" s="924">
        <v>3.6</v>
      </c>
      <c r="X15" s="924">
        <v>4.4000000000000004</v>
      </c>
      <c r="Y15" s="1017">
        <v>2.7</v>
      </c>
      <c r="Z15" s="924">
        <v>30.3</v>
      </c>
      <c r="AA15" s="924">
        <v>26.4</v>
      </c>
      <c r="AB15" s="1017">
        <v>34.1</v>
      </c>
      <c r="AC15" s="1018">
        <v>25.7</v>
      </c>
      <c r="AD15" s="924">
        <v>39.5</v>
      </c>
      <c r="AE15" s="924">
        <v>37.4</v>
      </c>
      <c r="AF15" s="924">
        <v>41.5</v>
      </c>
    </row>
    <row r="16" spans="1:32" ht="11" customHeight="1" x14ac:dyDescent="0.15">
      <c r="A16" s="474"/>
      <c r="B16" s="1019">
        <v>90.4</v>
      </c>
      <c r="C16" s="1019">
        <v>88.8</v>
      </c>
      <c r="D16" s="1020">
        <v>92.2</v>
      </c>
      <c r="E16" s="1018"/>
      <c r="F16" s="924"/>
      <c r="G16" s="924"/>
      <c r="H16" s="1017"/>
      <c r="I16" s="1019">
        <v>38.200000000000003</v>
      </c>
      <c r="J16" s="1019">
        <v>35.6</v>
      </c>
      <c r="K16" s="1020">
        <v>40.700000000000003</v>
      </c>
      <c r="L16" s="1018" t="s">
        <v>1016</v>
      </c>
      <c r="M16" s="924"/>
      <c r="N16" s="924"/>
      <c r="O16" s="924"/>
      <c r="R16" s="474"/>
      <c r="S16" s="1019">
        <v>93.8</v>
      </c>
      <c r="T16" s="1019">
        <v>92.8</v>
      </c>
      <c r="U16" s="1020">
        <v>94.9</v>
      </c>
      <c r="V16" s="1018"/>
      <c r="W16" s="924"/>
      <c r="X16" s="924"/>
      <c r="Y16" s="1017"/>
      <c r="Z16" s="1019">
        <v>30.3</v>
      </c>
      <c r="AA16" s="1019">
        <v>26.3</v>
      </c>
      <c r="AB16" s="1020">
        <v>34.1</v>
      </c>
      <c r="AC16" s="1018"/>
      <c r="AD16" s="924"/>
      <c r="AE16" s="924"/>
      <c r="AF16" s="924"/>
    </row>
    <row r="17" spans="1:32" ht="11" customHeight="1" x14ac:dyDescent="0.15">
      <c r="A17" s="474" t="s">
        <v>862</v>
      </c>
      <c r="B17" s="924">
        <v>90.1</v>
      </c>
      <c r="C17" s="924">
        <v>87.8</v>
      </c>
      <c r="D17" s="1017">
        <v>92.4</v>
      </c>
      <c r="E17" s="1018">
        <v>5.6</v>
      </c>
      <c r="F17" s="924">
        <v>4.8</v>
      </c>
      <c r="G17" s="924">
        <v>6.3</v>
      </c>
      <c r="H17" s="1017">
        <v>3.2</v>
      </c>
      <c r="I17" s="924">
        <v>38.799999999999997</v>
      </c>
      <c r="J17" s="924">
        <v>35</v>
      </c>
      <c r="K17" s="1017">
        <v>42.4</v>
      </c>
      <c r="L17" s="1018">
        <v>21.4</v>
      </c>
      <c r="M17" s="924">
        <v>35.799999999999997</v>
      </c>
      <c r="N17" s="924">
        <v>31.8</v>
      </c>
      <c r="O17" s="924">
        <v>39.700000000000003</v>
      </c>
      <c r="R17" s="474" t="s">
        <v>862</v>
      </c>
      <c r="S17" s="924">
        <v>94.3</v>
      </c>
      <c r="T17" s="924">
        <v>93.2</v>
      </c>
      <c r="U17" s="1017">
        <v>95.4</v>
      </c>
      <c r="V17" s="1018">
        <v>2.5</v>
      </c>
      <c r="W17" s="924">
        <v>3.1</v>
      </c>
      <c r="X17" s="924">
        <v>3.9</v>
      </c>
      <c r="Y17" s="1017">
        <v>2.2999999999999998</v>
      </c>
      <c r="Z17" s="924">
        <v>31</v>
      </c>
      <c r="AA17" s="924">
        <v>26.7</v>
      </c>
      <c r="AB17" s="1017">
        <v>35.299999999999997</v>
      </c>
      <c r="AC17" s="1018">
        <v>27.2</v>
      </c>
      <c r="AD17" s="924">
        <v>36.6</v>
      </c>
      <c r="AE17" s="924">
        <v>34.6</v>
      </c>
      <c r="AF17" s="924">
        <v>38.6</v>
      </c>
    </row>
    <row r="18" spans="1:32" ht="11" customHeight="1" x14ac:dyDescent="0.15">
      <c r="A18" s="474"/>
      <c r="B18" s="1019">
        <v>89.8</v>
      </c>
      <c r="C18" s="1019">
        <v>87.6</v>
      </c>
      <c r="D18" s="1020">
        <v>92.2</v>
      </c>
      <c r="E18" s="1018"/>
      <c r="F18" s="924"/>
      <c r="G18" s="924"/>
      <c r="H18" s="1017"/>
      <c r="I18" s="1019">
        <v>38.799999999999997</v>
      </c>
      <c r="J18" s="1019">
        <v>35</v>
      </c>
      <c r="K18" s="1020">
        <v>42.4</v>
      </c>
      <c r="L18" s="1018"/>
      <c r="M18" s="924"/>
      <c r="N18" s="924"/>
      <c r="O18" s="924"/>
      <c r="R18" s="474"/>
      <c r="S18" s="1019">
        <v>93.9</v>
      </c>
      <c r="T18" s="1019">
        <v>92.8</v>
      </c>
      <c r="U18" s="1020">
        <v>95</v>
      </c>
      <c r="V18" s="1018"/>
      <c r="W18" s="924"/>
      <c r="X18" s="924"/>
      <c r="Y18" s="1017"/>
      <c r="Z18" s="1019">
        <v>31</v>
      </c>
      <c r="AA18" s="1019">
        <v>26.6</v>
      </c>
      <c r="AB18" s="1020">
        <v>35.299999999999997</v>
      </c>
      <c r="AC18" s="1018"/>
      <c r="AD18" s="924"/>
      <c r="AE18" s="924"/>
      <c r="AF18" s="924"/>
    </row>
    <row r="19" spans="1:32" ht="11" customHeight="1" x14ac:dyDescent="0.15">
      <c r="A19" s="474" t="s">
        <v>861</v>
      </c>
      <c r="B19" s="924">
        <v>90.7</v>
      </c>
      <c r="C19" s="924">
        <v>88.6</v>
      </c>
      <c r="D19" s="1017">
        <v>92.8</v>
      </c>
      <c r="E19" s="1018">
        <v>5.0999999999999996</v>
      </c>
      <c r="F19" s="924">
        <v>4.5999999999999996</v>
      </c>
      <c r="G19" s="924">
        <v>6.1</v>
      </c>
      <c r="H19" s="1017">
        <v>3</v>
      </c>
      <c r="I19" s="924">
        <v>38.9</v>
      </c>
      <c r="J19" s="924">
        <v>34.4</v>
      </c>
      <c r="K19" s="1017">
        <v>43.3</v>
      </c>
      <c r="L19" s="1018">
        <v>22.9</v>
      </c>
      <c r="M19" s="924">
        <v>34.799999999999997</v>
      </c>
      <c r="N19" s="924">
        <v>31.2</v>
      </c>
      <c r="O19" s="924">
        <v>38.200000000000003</v>
      </c>
      <c r="R19" s="474" t="s">
        <v>861</v>
      </c>
      <c r="S19" s="924">
        <v>94.5</v>
      </c>
      <c r="T19" s="924">
        <v>93.4</v>
      </c>
      <c r="U19" s="1017">
        <v>95.7</v>
      </c>
      <c r="V19" s="1018">
        <v>2.4</v>
      </c>
      <c r="W19" s="924">
        <v>3</v>
      </c>
      <c r="X19" s="924">
        <v>3.9</v>
      </c>
      <c r="Y19" s="1017">
        <v>2</v>
      </c>
      <c r="Z19" s="924">
        <v>30.9</v>
      </c>
      <c r="AA19" s="924">
        <v>25.7</v>
      </c>
      <c r="AB19" s="1017">
        <v>36.200000000000003</v>
      </c>
      <c r="AC19" s="1018">
        <v>27.9</v>
      </c>
      <c r="AD19" s="924">
        <v>35.9</v>
      </c>
      <c r="AE19" s="924">
        <v>34.200000000000003</v>
      </c>
      <c r="AF19" s="924">
        <v>37.700000000000003</v>
      </c>
    </row>
    <row r="20" spans="1:32" ht="11" customHeight="1" x14ac:dyDescent="0.15">
      <c r="A20" s="474"/>
      <c r="B20" s="1019">
        <v>90.4</v>
      </c>
      <c r="C20" s="1019">
        <v>88.4</v>
      </c>
      <c r="D20" s="1020">
        <v>92.5</v>
      </c>
      <c r="E20" s="1018"/>
      <c r="F20" s="924"/>
      <c r="G20" s="924"/>
      <c r="H20" s="1017"/>
      <c r="I20" s="1019">
        <v>38.9</v>
      </c>
      <c r="J20" s="1019">
        <v>34.299999999999997</v>
      </c>
      <c r="K20" s="1020">
        <v>43.2</v>
      </c>
      <c r="L20" s="1018"/>
      <c r="M20" s="924"/>
      <c r="N20" s="924"/>
      <c r="O20" s="924"/>
      <c r="R20" s="474"/>
      <c r="S20" s="1019">
        <v>94.1</v>
      </c>
      <c r="T20" s="1019">
        <v>92.9</v>
      </c>
      <c r="U20" s="1020">
        <v>95.3</v>
      </c>
      <c r="V20" s="1018"/>
      <c r="W20" s="924"/>
      <c r="X20" s="924"/>
      <c r="Y20" s="1017"/>
      <c r="Z20" s="1019">
        <v>30.9</v>
      </c>
      <c r="AA20" s="1019">
        <v>25.6</v>
      </c>
      <c r="AB20" s="1020">
        <v>36.200000000000003</v>
      </c>
      <c r="AC20" s="1018"/>
      <c r="AD20" s="924"/>
      <c r="AE20" s="924"/>
      <c r="AF20" s="924"/>
    </row>
    <row r="21" spans="1:32" ht="11" customHeight="1" x14ac:dyDescent="0.15">
      <c r="A21" s="474" t="s">
        <v>860</v>
      </c>
      <c r="B21" s="924">
        <v>91.1</v>
      </c>
      <c r="C21" s="924">
        <v>89.2</v>
      </c>
      <c r="D21" s="1017">
        <v>93.1</v>
      </c>
      <c r="E21" s="1018">
        <v>4.8</v>
      </c>
      <c r="F21" s="924">
        <v>4.4000000000000004</v>
      </c>
      <c r="G21" s="924">
        <v>6.1</v>
      </c>
      <c r="H21" s="1017">
        <v>2.7</v>
      </c>
      <c r="I21" s="924">
        <v>38.299999999999997</v>
      </c>
      <c r="J21" s="924">
        <v>32.799999999999997</v>
      </c>
      <c r="K21" s="1017">
        <v>43.7</v>
      </c>
      <c r="L21" s="1018">
        <v>24.7</v>
      </c>
      <c r="M21" s="924">
        <v>34</v>
      </c>
      <c r="N21" s="924">
        <v>30.4</v>
      </c>
      <c r="O21" s="924">
        <v>37.4</v>
      </c>
      <c r="R21" s="474" t="s">
        <v>860</v>
      </c>
      <c r="S21" s="924">
        <v>94.7</v>
      </c>
      <c r="T21" s="924">
        <v>93.6</v>
      </c>
      <c r="U21" s="1017">
        <v>95.9</v>
      </c>
      <c r="V21" s="1018">
        <v>2.2999999999999998</v>
      </c>
      <c r="W21" s="924">
        <v>2.9</v>
      </c>
      <c r="X21" s="924">
        <v>3.8</v>
      </c>
      <c r="Y21" s="1017">
        <v>1.9</v>
      </c>
      <c r="Z21" s="924">
        <v>30.7</v>
      </c>
      <c r="AA21" s="924">
        <v>24.6</v>
      </c>
      <c r="AB21" s="1017">
        <v>36.700000000000003</v>
      </c>
      <c r="AC21" s="1018">
        <v>28.9</v>
      </c>
      <c r="AD21" s="924">
        <v>35.6</v>
      </c>
      <c r="AE21" s="924">
        <v>34.200000000000003</v>
      </c>
      <c r="AF21" s="924">
        <v>37</v>
      </c>
    </row>
    <row r="22" spans="1:32" ht="11" customHeight="1" x14ac:dyDescent="0.15">
      <c r="A22" s="474"/>
      <c r="B22" s="1019">
        <v>90.5</v>
      </c>
      <c r="C22" s="1019">
        <v>88.6</v>
      </c>
      <c r="D22" s="1020">
        <v>92.5</v>
      </c>
      <c r="E22" s="1018"/>
      <c r="F22" s="924"/>
      <c r="G22" s="924"/>
      <c r="H22" s="1017"/>
      <c r="I22" s="1019">
        <v>38.299999999999997</v>
      </c>
      <c r="J22" s="1019">
        <v>32.799999999999997</v>
      </c>
      <c r="K22" s="1020">
        <v>43.7</v>
      </c>
      <c r="L22" s="1018"/>
      <c r="M22" s="924"/>
      <c r="N22" s="924"/>
      <c r="O22" s="924"/>
      <c r="R22" s="474"/>
      <c r="S22" s="1019">
        <v>94.1</v>
      </c>
      <c r="T22" s="1019">
        <v>93</v>
      </c>
      <c r="U22" s="1020">
        <v>95.3</v>
      </c>
      <c r="V22" s="1018"/>
      <c r="W22" s="924"/>
      <c r="X22" s="924"/>
      <c r="Y22" s="1017"/>
      <c r="Z22" s="1019">
        <v>30.6</v>
      </c>
      <c r="AA22" s="1019">
        <v>24.5</v>
      </c>
      <c r="AB22" s="1020">
        <v>36.700000000000003</v>
      </c>
      <c r="AC22" s="1018"/>
      <c r="AD22" s="924"/>
      <c r="AE22" s="924"/>
      <c r="AF22" s="924"/>
    </row>
    <row r="23" spans="1:32" ht="11" customHeight="1" x14ac:dyDescent="0.15">
      <c r="A23" s="474" t="s">
        <v>1019</v>
      </c>
      <c r="B23" s="924">
        <v>91.8</v>
      </c>
      <c r="C23" s="924">
        <v>89.8</v>
      </c>
      <c r="D23" s="1017">
        <v>93.8</v>
      </c>
      <c r="E23" s="1018">
        <v>4.2</v>
      </c>
      <c r="F23" s="924">
        <v>4.4000000000000004</v>
      </c>
      <c r="G23" s="924">
        <v>6</v>
      </c>
      <c r="H23" s="1017">
        <v>2.8</v>
      </c>
      <c r="I23" s="924">
        <v>37.9</v>
      </c>
      <c r="J23" s="924">
        <v>31.8</v>
      </c>
      <c r="K23" s="1017">
        <v>43.8</v>
      </c>
      <c r="L23" s="1018">
        <v>25.8</v>
      </c>
      <c r="M23" s="924">
        <v>33.4</v>
      </c>
      <c r="N23" s="924">
        <v>30.4</v>
      </c>
      <c r="O23" s="924">
        <v>36.299999999999997</v>
      </c>
      <c r="R23" s="474" t="s">
        <v>1019</v>
      </c>
      <c r="S23" s="924">
        <v>95.1</v>
      </c>
      <c r="T23" s="924">
        <v>94</v>
      </c>
      <c r="U23" s="1017">
        <v>96.2</v>
      </c>
      <c r="V23" s="1018">
        <v>2</v>
      </c>
      <c r="W23" s="924">
        <v>2.8</v>
      </c>
      <c r="X23" s="924">
        <v>3.7</v>
      </c>
      <c r="Y23" s="1017">
        <v>1.8</v>
      </c>
      <c r="Z23" s="924">
        <v>30.6</v>
      </c>
      <c r="AA23" s="924">
        <v>23.8</v>
      </c>
      <c r="AB23" s="1017">
        <v>37.299999999999997</v>
      </c>
      <c r="AC23" s="1018">
        <v>29.8</v>
      </c>
      <c r="AD23" s="924">
        <v>35.200000000000003</v>
      </c>
      <c r="AE23" s="924">
        <v>34.200000000000003</v>
      </c>
      <c r="AF23" s="924">
        <v>36.200000000000003</v>
      </c>
    </row>
    <row r="24" spans="1:32" ht="11" customHeight="1" x14ac:dyDescent="0.15">
      <c r="A24" s="474"/>
      <c r="B24" s="1019">
        <v>90.4</v>
      </c>
      <c r="C24" s="1019">
        <v>88.3</v>
      </c>
      <c r="D24" s="1020">
        <v>92.7</v>
      </c>
      <c r="E24" s="1018"/>
      <c r="F24" s="924"/>
      <c r="G24" s="924"/>
      <c r="H24" s="1017"/>
      <c r="I24" s="1019">
        <v>37.9</v>
      </c>
      <c r="J24" s="1019">
        <v>31.8</v>
      </c>
      <c r="K24" s="1020">
        <v>43.8</v>
      </c>
      <c r="L24" s="1018"/>
      <c r="M24" s="924"/>
      <c r="N24" s="924"/>
      <c r="O24" s="924"/>
      <c r="R24" s="474"/>
      <c r="S24" s="1019">
        <v>94.4</v>
      </c>
      <c r="T24" s="1019">
        <v>93.2</v>
      </c>
      <c r="U24" s="1020">
        <v>95.6</v>
      </c>
      <c r="V24" s="1018"/>
      <c r="W24" s="924"/>
      <c r="X24" s="924"/>
      <c r="Y24" s="1017"/>
      <c r="Z24" s="1019">
        <v>30.5</v>
      </c>
      <c r="AA24" s="1019">
        <v>23.8</v>
      </c>
      <c r="AB24" s="1020">
        <v>37.200000000000003</v>
      </c>
      <c r="AC24" s="1018"/>
      <c r="AD24" s="924"/>
      <c r="AE24" s="924"/>
      <c r="AF24" s="924"/>
    </row>
    <row r="25" spans="1:32" ht="11" customHeight="1" x14ac:dyDescent="0.15">
      <c r="A25" s="474" t="s">
        <v>859</v>
      </c>
      <c r="B25" s="924">
        <v>93.1</v>
      </c>
      <c r="C25" s="924">
        <v>91.3</v>
      </c>
      <c r="D25" s="1017">
        <v>95</v>
      </c>
      <c r="E25" s="1018">
        <v>3</v>
      </c>
      <c r="F25" s="924">
        <v>4.2</v>
      </c>
      <c r="G25" s="924">
        <v>5.8</v>
      </c>
      <c r="H25" s="1017">
        <v>2.6</v>
      </c>
      <c r="I25" s="924">
        <v>39.799999999999997</v>
      </c>
      <c r="J25" s="924">
        <v>33.799999999999997</v>
      </c>
      <c r="K25" s="1017">
        <v>45.6</v>
      </c>
      <c r="L25" s="1018">
        <v>24.8</v>
      </c>
      <c r="M25" s="924">
        <v>32.5</v>
      </c>
      <c r="N25" s="924">
        <v>30.3</v>
      </c>
      <c r="O25" s="924">
        <v>34.799999999999997</v>
      </c>
      <c r="R25" s="474" t="s">
        <v>859</v>
      </c>
      <c r="S25" s="924">
        <v>95.4</v>
      </c>
      <c r="T25" s="924">
        <v>94.3</v>
      </c>
      <c r="U25" s="1017">
        <v>96.4</v>
      </c>
      <c r="V25" s="1018">
        <v>1.9</v>
      </c>
      <c r="W25" s="924">
        <v>2.6</v>
      </c>
      <c r="X25" s="924">
        <v>3.4</v>
      </c>
      <c r="Y25" s="1017">
        <v>1.7</v>
      </c>
      <c r="Z25" s="924">
        <v>31.7</v>
      </c>
      <c r="AA25" s="924">
        <v>24.6</v>
      </c>
      <c r="AB25" s="1017">
        <v>38.700000000000003</v>
      </c>
      <c r="AC25" s="1018">
        <v>29.6</v>
      </c>
      <c r="AD25" s="924">
        <v>34.4</v>
      </c>
      <c r="AE25" s="924">
        <v>34</v>
      </c>
      <c r="AF25" s="924">
        <v>34.799999999999997</v>
      </c>
    </row>
    <row r="26" spans="1:32" ht="11" customHeight="1" x14ac:dyDescent="0.15">
      <c r="A26" s="474"/>
      <c r="B26" s="1019">
        <v>90.7</v>
      </c>
      <c r="C26" s="1019">
        <v>88.4</v>
      </c>
      <c r="D26" s="1020">
        <v>93.2</v>
      </c>
      <c r="E26" s="1018"/>
      <c r="F26" s="924"/>
      <c r="G26" s="924"/>
      <c r="H26" s="1017"/>
      <c r="I26" s="1019">
        <v>39.799999999999997</v>
      </c>
      <c r="J26" s="1019">
        <v>33.799999999999997</v>
      </c>
      <c r="K26" s="1020">
        <v>45.6</v>
      </c>
      <c r="L26" s="1018"/>
      <c r="M26" s="924"/>
      <c r="N26" s="924"/>
      <c r="O26" s="924"/>
      <c r="R26" s="474"/>
      <c r="S26" s="1019">
        <v>94.6</v>
      </c>
      <c r="T26" s="1019">
        <v>93.5</v>
      </c>
      <c r="U26" s="1020">
        <v>95.8</v>
      </c>
      <c r="V26" s="1018"/>
      <c r="W26" s="924"/>
      <c r="X26" s="924"/>
      <c r="Y26" s="1017"/>
      <c r="Z26" s="1019">
        <v>31.6</v>
      </c>
      <c r="AA26" s="1019">
        <v>24.5</v>
      </c>
      <c r="AB26" s="1020">
        <v>38.6</v>
      </c>
      <c r="AC26" s="1018"/>
      <c r="AD26" s="924"/>
      <c r="AE26" s="924"/>
      <c r="AF26" s="924"/>
    </row>
    <row r="27" spans="1:32" ht="11" customHeight="1" x14ac:dyDescent="0.15">
      <c r="A27" s="474" t="s">
        <v>858</v>
      </c>
      <c r="B27" s="924">
        <v>94.8</v>
      </c>
      <c r="C27" s="924">
        <v>93.1</v>
      </c>
      <c r="D27" s="1017">
        <v>96.6</v>
      </c>
      <c r="E27" s="1018">
        <v>1.8</v>
      </c>
      <c r="F27" s="924">
        <v>3.7</v>
      </c>
      <c r="G27" s="924">
        <v>5</v>
      </c>
      <c r="H27" s="1017">
        <v>2.2000000000000002</v>
      </c>
      <c r="I27" s="924">
        <v>41.4</v>
      </c>
      <c r="J27" s="924">
        <v>35</v>
      </c>
      <c r="K27" s="1017">
        <v>47.6</v>
      </c>
      <c r="L27" s="1018">
        <v>25.1</v>
      </c>
      <c r="M27" s="924">
        <v>31.3</v>
      </c>
      <c r="N27" s="924">
        <v>29.4</v>
      </c>
      <c r="O27" s="924">
        <v>33.1</v>
      </c>
      <c r="R27" s="474" t="s">
        <v>858</v>
      </c>
      <c r="S27" s="924">
        <v>95.9</v>
      </c>
      <c r="T27" s="924">
        <v>94.8</v>
      </c>
      <c r="U27" s="1017">
        <v>96.9</v>
      </c>
      <c r="V27" s="1018">
        <v>1.6</v>
      </c>
      <c r="W27" s="924">
        <v>2.2999999999999998</v>
      </c>
      <c r="X27" s="924">
        <v>3.1</v>
      </c>
      <c r="Y27" s="1017">
        <v>1.5</v>
      </c>
      <c r="Z27" s="924">
        <v>32.700000000000003</v>
      </c>
      <c r="AA27" s="924">
        <v>25.2</v>
      </c>
      <c r="AB27" s="1017">
        <v>40.200000000000003</v>
      </c>
      <c r="AC27" s="1018">
        <v>30.2</v>
      </c>
      <c r="AD27" s="924">
        <v>33.1</v>
      </c>
      <c r="AE27" s="924">
        <v>33.299999999999997</v>
      </c>
      <c r="AF27" s="924">
        <v>32.9</v>
      </c>
    </row>
    <row r="28" spans="1:32" ht="11" customHeight="1" x14ac:dyDescent="0.15">
      <c r="A28" s="474"/>
      <c r="B28" s="1019">
        <v>91.6</v>
      </c>
      <c r="C28" s="1019">
        <v>89.1</v>
      </c>
      <c r="D28" s="1020">
        <v>94.1</v>
      </c>
      <c r="E28" s="1018"/>
      <c r="F28" s="924"/>
      <c r="G28" s="924"/>
      <c r="H28" s="1017"/>
      <c r="I28" s="1019">
        <v>41.4</v>
      </c>
      <c r="J28" s="1019">
        <v>35</v>
      </c>
      <c r="K28" s="1020">
        <v>47.6</v>
      </c>
      <c r="L28" s="1018"/>
      <c r="M28" s="924"/>
      <c r="N28" s="924"/>
      <c r="O28" s="924"/>
      <c r="R28" s="474"/>
      <c r="S28" s="1019">
        <v>95</v>
      </c>
      <c r="T28" s="1019">
        <v>93.9</v>
      </c>
      <c r="U28" s="1020">
        <v>96.2</v>
      </c>
      <c r="V28" s="1018"/>
      <c r="W28" s="924"/>
      <c r="X28" s="924"/>
      <c r="Y28" s="1017"/>
      <c r="Z28" s="1019">
        <v>32.700000000000003</v>
      </c>
      <c r="AA28" s="1019">
        <v>25.1</v>
      </c>
      <c r="AB28" s="1020">
        <v>40.1</v>
      </c>
      <c r="AC28" s="1018"/>
      <c r="AD28" s="924"/>
      <c r="AE28" s="924"/>
      <c r="AF28" s="924"/>
    </row>
    <row r="29" spans="1:32" ht="11" customHeight="1" x14ac:dyDescent="0.15">
      <c r="A29" s="474" t="s">
        <v>857</v>
      </c>
      <c r="B29" s="924">
        <v>95.7</v>
      </c>
      <c r="C29" s="924">
        <v>94.4</v>
      </c>
      <c r="D29" s="1017">
        <v>97</v>
      </c>
      <c r="E29" s="1018">
        <v>1.3</v>
      </c>
      <c r="F29" s="924">
        <v>3</v>
      </c>
      <c r="G29" s="924">
        <v>4.0999999999999996</v>
      </c>
      <c r="H29" s="1017">
        <v>1.9</v>
      </c>
      <c r="I29" s="924">
        <v>43.3</v>
      </c>
      <c r="J29" s="924">
        <v>36.1</v>
      </c>
      <c r="K29" s="1017">
        <v>50.2</v>
      </c>
      <c r="L29" s="1018">
        <v>25.8</v>
      </c>
      <c r="M29" s="924">
        <v>28.6</v>
      </c>
      <c r="N29" s="924">
        <v>27</v>
      </c>
      <c r="O29" s="924">
        <v>30.1</v>
      </c>
      <c r="R29" s="474" t="s">
        <v>857</v>
      </c>
      <c r="S29" s="924">
        <v>96.2</v>
      </c>
      <c r="T29" s="924">
        <v>95.3</v>
      </c>
      <c r="U29" s="1017">
        <v>97.2</v>
      </c>
      <c r="V29" s="1018">
        <v>1.4</v>
      </c>
      <c r="W29" s="924">
        <v>2</v>
      </c>
      <c r="X29" s="924">
        <v>2.7</v>
      </c>
      <c r="Y29" s="1017">
        <v>1.3</v>
      </c>
      <c r="Z29" s="924">
        <v>34.5</v>
      </c>
      <c r="AA29" s="924">
        <v>26.6</v>
      </c>
      <c r="AB29" s="1017">
        <v>42.4</v>
      </c>
      <c r="AC29" s="1018">
        <v>30.5</v>
      </c>
      <c r="AD29" s="924">
        <v>30.5</v>
      </c>
      <c r="AE29" s="924">
        <v>31.4</v>
      </c>
      <c r="AF29" s="924">
        <v>29.6</v>
      </c>
    </row>
    <row r="30" spans="1:32" ht="11" customHeight="1" x14ac:dyDescent="0.15">
      <c r="A30" s="474"/>
      <c r="B30" s="1019">
        <v>92.1</v>
      </c>
      <c r="C30" s="1019">
        <v>89.5</v>
      </c>
      <c r="D30" s="1020">
        <v>94.7</v>
      </c>
      <c r="E30" s="1018"/>
      <c r="F30" s="924"/>
      <c r="G30" s="924"/>
      <c r="H30" s="1017"/>
      <c r="I30" s="1019">
        <v>43.3</v>
      </c>
      <c r="J30" s="1019">
        <v>36.1</v>
      </c>
      <c r="K30" s="1020">
        <v>50.2</v>
      </c>
      <c r="L30" s="1018"/>
      <c r="M30" s="924"/>
      <c r="N30" s="924"/>
      <c r="O30" s="924"/>
      <c r="R30" s="474"/>
      <c r="S30" s="1019">
        <v>95.3</v>
      </c>
      <c r="T30" s="1019">
        <v>94.2</v>
      </c>
      <c r="U30" s="1020">
        <v>96.5</v>
      </c>
      <c r="V30" s="1018"/>
      <c r="W30" s="924"/>
      <c r="X30" s="924"/>
      <c r="Y30" s="1017"/>
      <c r="Z30" s="1019">
        <v>34.5</v>
      </c>
      <c r="AA30" s="1019">
        <v>26.5</v>
      </c>
      <c r="AB30" s="1020">
        <v>42.3</v>
      </c>
      <c r="AC30" s="1018"/>
      <c r="AD30" s="924"/>
      <c r="AE30" s="924"/>
      <c r="AF30" s="924"/>
    </row>
    <row r="31" spans="1:32" ht="11" customHeight="1" x14ac:dyDescent="0.15">
      <c r="A31" s="474" t="s">
        <v>856</v>
      </c>
      <c r="B31" s="924">
        <v>96</v>
      </c>
      <c r="C31" s="924">
        <v>94.8</v>
      </c>
      <c r="D31" s="1017">
        <v>97.3</v>
      </c>
      <c r="E31" s="1018">
        <v>1.2</v>
      </c>
      <c r="F31" s="924">
        <v>2.6</v>
      </c>
      <c r="G31" s="924">
        <v>3.6</v>
      </c>
      <c r="H31" s="1017">
        <v>1.5</v>
      </c>
      <c r="I31" s="924">
        <v>44.8</v>
      </c>
      <c r="J31" s="924">
        <v>37.299999999999997</v>
      </c>
      <c r="K31" s="1017">
        <v>52.1</v>
      </c>
      <c r="L31" s="1018">
        <v>26.3</v>
      </c>
      <c r="M31" s="924">
        <v>25.7</v>
      </c>
      <c r="N31" s="924">
        <v>25.2</v>
      </c>
      <c r="O31" s="924">
        <v>26.2</v>
      </c>
      <c r="R31" s="474" t="s">
        <v>856</v>
      </c>
      <c r="S31" s="924">
        <v>96.5</v>
      </c>
      <c r="T31" s="924">
        <v>95.6</v>
      </c>
      <c r="U31" s="1017">
        <v>97.5</v>
      </c>
      <c r="V31" s="1018">
        <v>1.2</v>
      </c>
      <c r="W31" s="924">
        <v>1.7</v>
      </c>
      <c r="X31" s="924">
        <v>2.4</v>
      </c>
      <c r="Y31" s="1017">
        <v>1</v>
      </c>
      <c r="Z31" s="924">
        <v>36.1</v>
      </c>
      <c r="AA31" s="924">
        <v>27.9</v>
      </c>
      <c r="AB31" s="1017">
        <v>44.2</v>
      </c>
      <c r="AC31" s="1018">
        <v>30.5</v>
      </c>
      <c r="AD31" s="924">
        <v>27.7</v>
      </c>
      <c r="AE31" s="924">
        <v>29.4</v>
      </c>
      <c r="AF31" s="924">
        <v>26</v>
      </c>
    </row>
    <row r="32" spans="1:32" ht="11" customHeight="1" x14ac:dyDescent="0.15">
      <c r="A32" s="474"/>
      <c r="B32" s="1019">
        <v>92.3</v>
      </c>
      <c r="C32" s="1019">
        <v>89.9</v>
      </c>
      <c r="D32" s="1020">
        <v>95</v>
      </c>
      <c r="E32" s="1018"/>
      <c r="F32" s="924"/>
      <c r="G32" s="924"/>
      <c r="H32" s="1017"/>
      <c r="I32" s="1019">
        <v>44.8</v>
      </c>
      <c r="J32" s="1019">
        <v>37.200000000000003</v>
      </c>
      <c r="K32" s="1020">
        <v>52.1</v>
      </c>
      <c r="L32" s="1018"/>
      <c r="M32" s="924"/>
      <c r="N32" s="924"/>
      <c r="O32" s="924"/>
      <c r="R32" s="474"/>
      <c r="S32" s="1019">
        <v>95.7</v>
      </c>
      <c r="T32" s="1019">
        <v>94.6</v>
      </c>
      <c r="U32" s="1020">
        <v>96.8</v>
      </c>
      <c r="V32" s="1018"/>
      <c r="W32" s="924"/>
      <c r="X32" s="924"/>
      <c r="Y32" s="1017"/>
      <c r="Z32" s="1019">
        <v>36</v>
      </c>
      <c r="AA32" s="1019">
        <v>27.8</v>
      </c>
      <c r="AB32" s="1020">
        <v>44.1</v>
      </c>
      <c r="AC32" s="1018"/>
      <c r="AD32" s="924"/>
      <c r="AE32" s="924"/>
      <c r="AF32" s="924"/>
    </row>
    <row r="33" spans="1:32" ht="11" customHeight="1" x14ac:dyDescent="0.15">
      <c r="A33" s="474" t="s">
        <v>855</v>
      </c>
      <c r="B33" s="924">
        <v>96.4</v>
      </c>
      <c r="C33" s="924">
        <v>95.3</v>
      </c>
      <c r="D33" s="1017">
        <v>97.5</v>
      </c>
      <c r="E33" s="1018">
        <v>1.1000000000000001</v>
      </c>
      <c r="F33" s="924">
        <v>2</v>
      </c>
      <c r="G33" s="924">
        <v>2.9</v>
      </c>
      <c r="H33" s="1017">
        <v>1.2</v>
      </c>
      <c r="I33" s="924">
        <v>47.1</v>
      </c>
      <c r="J33" s="924">
        <v>40.5</v>
      </c>
      <c r="K33" s="1017">
        <v>53.4</v>
      </c>
      <c r="L33" s="1018">
        <v>25.8</v>
      </c>
      <c r="M33" s="924">
        <v>23.6</v>
      </c>
      <c r="N33" s="924">
        <v>23.8</v>
      </c>
      <c r="O33" s="924">
        <v>23.4</v>
      </c>
      <c r="R33" s="474" t="s">
        <v>855</v>
      </c>
      <c r="S33" s="924">
        <v>96.7</v>
      </c>
      <c r="T33" s="924">
        <v>95.8</v>
      </c>
      <c r="U33" s="1017">
        <v>97.6</v>
      </c>
      <c r="V33" s="1018">
        <v>1.1000000000000001</v>
      </c>
      <c r="W33" s="924">
        <v>1.5</v>
      </c>
      <c r="X33" s="924">
        <v>2.2000000000000002</v>
      </c>
      <c r="Y33" s="1017">
        <v>0.9</v>
      </c>
      <c r="Z33" s="924">
        <v>37.6</v>
      </c>
      <c r="AA33" s="924">
        <v>29.7</v>
      </c>
      <c r="AB33" s="1017">
        <v>45.4</v>
      </c>
      <c r="AC33" s="1018">
        <v>30.4</v>
      </c>
      <c r="AD33" s="924">
        <v>25.6</v>
      </c>
      <c r="AE33" s="924">
        <v>27.9</v>
      </c>
      <c r="AF33" s="924">
        <v>23.4</v>
      </c>
    </row>
    <row r="34" spans="1:32" ht="11" customHeight="1" x14ac:dyDescent="0.15">
      <c r="A34" s="474"/>
      <c r="B34" s="1019">
        <v>92.6</v>
      </c>
      <c r="C34" s="1019">
        <v>90.3</v>
      </c>
      <c r="D34" s="1020">
        <v>94.9</v>
      </c>
      <c r="E34" s="1018"/>
      <c r="F34" s="924"/>
      <c r="G34" s="924"/>
      <c r="H34" s="1017"/>
      <c r="I34" s="1019">
        <v>47.1</v>
      </c>
      <c r="J34" s="1019">
        <v>40.4</v>
      </c>
      <c r="K34" s="1020">
        <v>53.4</v>
      </c>
      <c r="L34" s="1018"/>
      <c r="M34" s="924"/>
      <c r="N34" s="924"/>
      <c r="O34" s="924"/>
      <c r="R34" s="474"/>
      <c r="S34" s="1019">
        <v>95.8</v>
      </c>
      <c r="T34" s="1019">
        <v>94.7</v>
      </c>
      <c r="U34" s="1020">
        <v>97</v>
      </c>
      <c r="V34" s="1018"/>
      <c r="W34" s="924"/>
      <c r="X34" s="924"/>
      <c r="Y34" s="1017"/>
      <c r="Z34" s="1019">
        <v>37.5</v>
      </c>
      <c r="AA34" s="1019">
        <v>29.6</v>
      </c>
      <c r="AB34" s="1020">
        <v>45.4</v>
      </c>
      <c r="AC34" s="1018"/>
      <c r="AD34" s="924"/>
      <c r="AE34" s="924"/>
      <c r="AF34" s="924"/>
    </row>
    <row r="35" spans="1:32" ht="11" customHeight="1" x14ac:dyDescent="0.15">
      <c r="A35" s="474" t="s">
        <v>854</v>
      </c>
      <c r="B35" s="924">
        <v>96.5</v>
      </c>
      <c r="C35" s="924">
        <v>95.4</v>
      </c>
      <c r="D35" s="1017">
        <v>97.6</v>
      </c>
      <c r="E35" s="1018">
        <v>0.9</v>
      </c>
      <c r="F35" s="924">
        <v>2.1</v>
      </c>
      <c r="G35" s="924">
        <v>3</v>
      </c>
      <c r="H35" s="1017">
        <v>1.1000000000000001</v>
      </c>
      <c r="I35" s="924">
        <v>48.5</v>
      </c>
      <c r="J35" s="924">
        <v>43</v>
      </c>
      <c r="K35" s="1017">
        <v>53.9</v>
      </c>
      <c r="L35" s="1018">
        <v>24.9</v>
      </c>
      <c r="M35" s="924">
        <v>22.3</v>
      </c>
      <c r="N35" s="924">
        <v>23</v>
      </c>
      <c r="O35" s="924">
        <v>21.8</v>
      </c>
      <c r="R35" s="474" t="s">
        <v>854</v>
      </c>
      <c r="S35" s="924">
        <v>96.8</v>
      </c>
      <c r="T35" s="924">
        <v>95.9</v>
      </c>
      <c r="U35" s="1017">
        <v>97.8</v>
      </c>
      <c r="V35" s="1018">
        <v>1.1000000000000001</v>
      </c>
      <c r="W35" s="924">
        <v>1.4</v>
      </c>
      <c r="X35" s="924">
        <v>2</v>
      </c>
      <c r="Y35" s="1017">
        <v>0.8</v>
      </c>
      <c r="Z35" s="924">
        <v>39</v>
      </c>
      <c r="AA35" s="924">
        <v>31.8</v>
      </c>
      <c r="AB35" s="1017">
        <v>46</v>
      </c>
      <c r="AC35" s="1018">
        <v>29.9</v>
      </c>
      <c r="AD35" s="924">
        <v>24.3</v>
      </c>
      <c r="AE35" s="924">
        <v>26.7</v>
      </c>
      <c r="AF35" s="924">
        <v>21.9</v>
      </c>
    </row>
    <row r="36" spans="1:32" ht="11" customHeight="1" x14ac:dyDescent="0.15">
      <c r="A36" s="474"/>
      <c r="B36" s="1019">
        <v>92.6</v>
      </c>
      <c r="C36" s="1019">
        <v>90.5</v>
      </c>
      <c r="D36" s="1020">
        <v>94.8</v>
      </c>
      <c r="E36" s="1018"/>
      <c r="F36" s="924"/>
      <c r="G36" s="924"/>
      <c r="H36" s="1017"/>
      <c r="I36" s="1019">
        <v>48.5</v>
      </c>
      <c r="J36" s="1019">
        <v>42.9</v>
      </c>
      <c r="K36" s="1020">
        <v>53.9</v>
      </c>
      <c r="L36" s="1018"/>
      <c r="M36" s="924"/>
      <c r="N36" s="924"/>
      <c r="O36" s="924"/>
      <c r="R36" s="474"/>
      <c r="S36" s="1019">
        <v>95.9</v>
      </c>
      <c r="T36" s="1019">
        <v>94.8</v>
      </c>
      <c r="U36" s="1020">
        <v>97.1</v>
      </c>
      <c r="V36" s="1018"/>
      <c r="W36" s="924"/>
      <c r="X36" s="924"/>
      <c r="Y36" s="1017"/>
      <c r="Z36" s="1019">
        <v>38.9</v>
      </c>
      <c r="AA36" s="1019">
        <v>31.8</v>
      </c>
      <c r="AB36" s="1020">
        <v>46</v>
      </c>
      <c r="AC36" s="1018"/>
      <c r="AD36" s="924"/>
      <c r="AE36" s="924"/>
      <c r="AF36" s="924"/>
    </row>
    <row r="37" spans="1:32" ht="11" customHeight="1" x14ac:dyDescent="0.15">
      <c r="A37" s="474" t="s">
        <v>853</v>
      </c>
      <c r="B37" s="924">
        <v>96.4</v>
      </c>
      <c r="C37" s="924">
        <v>95.5</v>
      </c>
      <c r="D37" s="1017">
        <v>97.4</v>
      </c>
      <c r="E37" s="1018">
        <v>0.8</v>
      </c>
      <c r="F37" s="924">
        <v>2</v>
      </c>
      <c r="G37" s="924">
        <v>2.9</v>
      </c>
      <c r="H37" s="1017">
        <v>1.1000000000000001</v>
      </c>
      <c r="I37" s="924">
        <v>50.2</v>
      </c>
      <c r="J37" s="924">
        <v>46.2</v>
      </c>
      <c r="K37" s="1017">
        <v>54.1</v>
      </c>
      <c r="L37" s="1018">
        <v>23.6</v>
      </c>
      <c r="M37" s="924">
        <v>21.5</v>
      </c>
      <c r="N37" s="924">
        <v>22</v>
      </c>
      <c r="O37" s="924">
        <v>21.1</v>
      </c>
      <c r="R37" s="474" t="s">
        <v>853</v>
      </c>
      <c r="S37" s="924">
        <v>96.8</v>
      </c>
      <c r="T37" s="924">
        <v>95.9</v>
      </c>
      <c r="U37" s="1017">
        <v>97.7</v>
      </c>
      <c r="V37" s="1018">
        <v>1</v>
      </c>
      <c r="W37" s="924">
        <v>1.4</v>
      </c>
      <c r="X37" s="924">
        <v>2.1</v>
      </c>
      <c r="Y37" s="1017">
        <v>0.7</v>
      </c>
      <c r="Z37" s="924">
        <v>40.700000000000003</v>
      </c>
      <c r="AA37" s="924">
        <v>34.5</v>
      </c>
      <c r="AB37" s="1017">
        <v>46.8</v>
      </c>
      <c r="AC37" s="1018">
        <v>28.8</v>
      </c>
      <c r="AD37" s="924">
        <v>23.5</v>
      </c>
      <c r="AE37" s="924">
        <v>25.7</v>
      </c>
      <c r="AF37" s="924">
        <v>21.3</v>
      </c>
    </row>
    <row r="38" spans="1:32" ht="11" customHeight="1" x14ac:dyDescent="0.15">
      <c r="A38" s="474"/>
      <c r="B38" s="1019">
        <v>92.6</v>
      </c>
      <c r="C38" s="1019">
        <v>90.4</v>
      </c>
      <c r="D38" s="1020">
        <v>94.9</v>
      </c>
      <c r="E38" s="1018"/>
      <c r="F38" s="924"/>
      <c r="G38" s="924"/>
      <c r="H38" s="1017"/>
      <c r="I38" s="1019">
        <v>50.2</v>
      </c>
      <c r="J38" s="1019">
        <v>46.1</v>
      </c>
      <c r="K38" s="1020">
        <v>54.1</v>
      </c>
      <c r="L38" s="1018"/>
      <c r="M38" s="924"/>
      <c r="N38" s="924"/>
      <c r="O38" s="924"/>
      <c r="R38" s="474"/>
      <c r="S38" s="1019">
        <v>95.9</v>
      </c>
      <c r="T38" s="1019">
        <v>94.8</v>
      </c>
      <c r="U38" s="1020">
        <v>97</v>
      </c>
      <c r="V38" s="1018"/>
      <c r="W38" s="924"/>
      <c r="X38" s="924"/>
      <c r="Y38" s="1017"/>
      <c r="Z38" s="1019">
        <v>40.6</v>
      </c>
      <c r="AA38" s="1019">
        <v>34.4</v>
      </c>
      <c r="AB38" s="1020">
        <v>46.8</v>
      </c>
      <c r="AC38" s="1018"/>
      <c r="AD38" s="924"/>
      <c r="AE38" s="924"/>
      <c r="AF38" s="924"/>
    </row>
    <row r="39" spans="1:32" ht="11" customHeight="1" x14ac:dyDescent="0.15">
      <c r="A39" s="475" t="s">
        <v>1020</v>
      </c>
      <c r="B39" s="924">
        <v>96.5</v>
      </c>
      <c r="C39" s="924">
        <v>95.4</v>
      </c>
      <c r="D39" s="1017">
        <v>97.6</v>
      </c>
      <c r="E39" s="1018">
        <v>0.6</v>
      </c>
      <c r="F39" s="924">
        <v>2</v>
      </c>
      <c r="G39" s="924">
        <v>3.1</v>
      </c>
      <c r="H39" s="1017">
        <v>0.9</v>
      </c>
      <c r="I39" s="924">
        <v>52.5</v>
      </c>
      <c r="J39" s="924">
        <v>49.4</v>
      </c>
      <c r="K39" s="1017">
        <v>55.4</v>
      </c>
      <c r="L39" s="1018">
        <v>21.6</v>
      </c>
      <c r="M39" s="924">
        <v>21.3</v>
      </c>
      <c r="N39" s="924">
        <v>21.8</v>
      </c>
      <c r="O39" s="924">
        <v>20.9</v>
      </c>
      <c r="R39" s="474" t="s">
        <v>1021</v>
      </c>
      <c r="S39" s="924">
        <v>96.8</v>
      </c>
      <c r="T39" s="924">
        <v>96</v>
      </c>
      <c r="U39" s="1017">
        <v>97.8</v>
      </c>
      <c r="V39" s="1018">
        <v>0.9</v>
      </c>
      <c r="W39" s="924">
        <v>1.3</v>
      </c>
      <c r="X39" s="924">
        <v>1.9</v>
      </c>
      <c r="Y39" s="1017">
        <v>0.7</v>
      </c>
      <c r="Z39" s="924">
        <v>42.5</v>
      </c>
      <c r="AA39" s="924">
        <v>37.200000000000003</v>
      </c>
      <c r="AB39" s="1017">
        <v>47.6</v>
      </c>
      <c r="AC39" s="1018">
        <v>27.4</v>
      </c>
      <c r="AD39" s="924">
        <v>22.7</v>
      </c>
      <c r="AE39" s="924">
        <v>25</v>
      </c>
      <c r="AF39" s="924">
        <v>20.5</v>
      </c>
    </row>
    <row r="40" spans="1:32" ht="11" customHeight="1" x14ac:dyDescent="0.15">
      <c r="A40" s="474"/>
      <c r="B40" s="1019">
        <v>92.5</v>
      </c>
      <c r="C40" s="1019">
        <v>90.3</v>
      </c>
      <c r="D40" s="1020">
        <v>94.8</v>
      </c>
      <c r="E40" s="1018"/>
      <c r="F40" s="924"/>
      <c r="G40" s="924"/>
      <c r="H40" s="1017"/>
      <c r="I40" s="1019">
        <v>52.4</v>
      </c>
      <c r="J40" s="1019">
        <v>49.4</v>
      </c>
      <c r="K40" s="1020">
        <v>55.4</v>
      </c>
      <c r="L40" s="1018"/>
      <c r="M40" s="924"/>
      <c r="N40" s="924"/>
      <c r="O40" s="924"/>
      <c r="R40" s="474"/>
      <c r="S40" s="1019">
        <v>95.9</v>
      </c>
      <c r="T40" s="1019">
        <v>94.8</v>
      </c>
      <c r="U40" s="1020">
        <v>97</v>
      </c>
      <c r="V40" s="1018"/>
      <c r="W40" s="924"/>
      <c r="X40" s="924"/>
      <c r="Y40" s="1017"/>
      <c r="Z40" s="1019">
        <v>42.4</v>
      </c>
      <c r="AA40" s="1019">
        <v>37.200000000000003</v>
      </c>
      <c r="AB40" s="1020">
        <v>47.6</v>
      </c>
      <c r="AC40" s="1018"/>
      <c r="AD40" s="924"/>
      <c r="AE40" s="924"/>
      <c r="AF40" s="924"/>
    </row>
    <row r="41" spans="1:32" ht="11" customHeight="1" x14ac:dyDescent="0.15">
      <c r="A41" s="475">
        <v>11</v>
      </c>
      <c r="B41" s="1021">
        <v>96.1</v>
      </c>
      <c r="C41" s="924">
        <v>95.1</v>
      </c>
      <c r="D41" s="1017">
        <v>97.2</v>
      </c>
      <c r="E41" s="1018">
        <v>0.7</v>
      </c>
      <c r="F41" s="924">
        <v>1.8</v>
      </c>
      <c r="G41" s="924">
        <v>2.7</v>
      </c>
      <c r="H41" s="1017">
        <v>0.9</v>
      </c>
      <c r="I41" s="1021">
        <v>53.9</v>
      </c>
      <c r="J41" s="924">
        <v>51.4</v>
      </c>
      <c r="K41" s="1017">
        <v>56.2</v>
      </c>
      <c r="L41" s="1018">
        <v>21.2</v>
      </c>
      <c r="M41" s="924">
        <v>19.3</v>
      </c>
      <c r="N41" s="924">
        <v>20</v>
      </c>
      <c r="O41" s="924">
        <v>18.600000000000001</v>
      </c>
      <c r="Q41" s="461">
        <v>11</v>
      </c>
      <c r="R41" s="475">
        <v>11</v>
      </c>
      <c r="S41" s="1021">
        <v>96.9</v>
      </c>
      <c r="T41" s="924">
        <v>96.1</v>
      </c>
      <c r="U41" s="1017">
        <v>97.7</v>
      </c>
      <c r="V41" s="1018">
        <v>0.8</v>
      </c>
      <c r="W41" s="924">
        <v>1.1000000000000001</v>
      </c>
      <c r="X41" s="924">
        <v>1.6</v>
      </c>
      <c r="Y41" s="1017">
        <v>0.6</v>
      </c>
      <c r="Z41" s="1021">
        <v>44.2</v>
      </c>
      <c r="AA41" s="924">
        <v>40.200000000000003</v>
      </c>
      <c r="AB41" s="1017">
        <v>48.1</v>
      </c>
      <c r="AC41" s="1018">
        <v>26.7</v>
      </c>
      <c r="AD41" s="924">
        <v>20.2</v>
      </c>
      <c r="AE41" s="924">
        <v>22.4</v>
      </c>
      <c r="AF41" s="924">
        <v>18.100000000000001</v>
      </c>
    </row>
    <row r="42" spans="1:32" ht="11" customHeight="1" x14ac:dyDescent="0.15">
      <c r="A42" s="1022"/>
      <c r="B42" s="1023">
        <v>92.4</v>
      </c>
      <c r="C42" s="1019">
        <v>90.3</v>
      </c>
      <c r="D42" s="1020">
        <v>94.6</v>
      </c>
      <c r="E42" s="1024"/>
      <c r="F42" s="1025"/>
      <c r="G42" s="1025"/>
      <c r="H42" s="1026"/>
      <c r="I42" s="1023">
        <v>53.8</v>
      </c>
      <c r="J42" s="1019">
        <v>51.4</v>
      </c>
      <c r="K42" s="1020">
        <v>56.2</v>
      </c>
      <c r="L42" s="1024"/>
      <c r="M42" s="1025"/>
      <c r="N42" s="1025"/>
      <c r="O42" s="1025"/>
      <c r="P42" s="464"/>
      <c r="Q42" s="464"/>
      <c r="R42" s="1022"/>
      <c r="S42" s="1023">
        <v>95.8</v>
      </c>
      <c r="T42" s="1019">
        <v>94.8</v>
      </c>
      <c r="U42" s="1020">
        <v>96.9</v>
      </c>
      <c r="V42" s="1024"/>
      <c r="W42" s="1025"/>
      <c r="X42" s="1025"/>
      <c r="Y42" s="1026"/>
      <c r="Z42" s="1023">
        <v>44.1</v>
      </c>
      <c r="AA42" s="1019">
        <v>40.1</v>
      </c>
      <c r="AB42" s="1020">
        <v>48.1</v>
      </c>
      <c r="AC42" s="1024"/>
      <c r="AD42" s="1025"/>
      <c r="AE42" s="1025"/>
      <c r="AF42" s="1025"/>
    </row>
    <row r="43" spans="1:32" ht="11" customHeight="1" x14ac:dyDescent="0.15">
      <c r="A43" s="475">
        <v>12</v>
      </c>
      <c r="B43" s="1021">
        <v>96</v>
      </c>
      <c r="C43" s="924">
        <v>95.1</v>
      </c>
      <c r="D43" s="1017">
        <v>97.1</v>
      </c>
      <c r="E43" s="1018">
        <v>0.7</v>
      </c>
      <c r="F43" s="924">
        <v>1.7</v>
      </c>
      <c r="G43" s="924">
        <v>2.6</v>
      </c>
      <c r="H43" s="1017">
        <v>0.8</v>
      </c>
      <c r="I43" s="1021">
        <v>53.8</v>
      </c>
      <c r="J43" s="924">
        <v>52.9</v>
      </c>
      <c r="K43" s="1017">
        <v>54.7</v>
      </c>
      <c r="L43" s="1018">
        <v>21.6</v>
      </c>
      <c r="M43" s="924">
        <v>18.3</v>
      </c>
      <c r="N43" s="924">
        <v>19.2</v>
      </c>
      <c r="O43" s="924">
        <v>17.399999999999999</v>
      </c>
      <c r="Q43" s="461">
        <v>12</v>
      </c>
      <c r="R43" s="475">
        <v>12</v>
      </c>
      <c r="S43" s="1021">
        <v>97</v>
      </c>
      <c r="T43" s="924">
        <v>96.3</v>
      </c>
      <c r="U43" s="1017">
        <v>97.7</v>
      </c>
      <c r="V43" s="1018">
        <v>0.7</v>
      </c>
      <c r="W43" s="924">
        <v>1</v>
      </c>
      <c r="X43" s="924">
        <v>1.5</v>
      </c>
      <c r="Y43" s="1017">
        <v>0.5</v>
      </c>
      <c r="Z43" s="1021">
        <v>45.1</v>
      </c>
      <c r="AA43" s="924">
        <v>42.6</v>
      </c>
      <c r="AB43" s="1017">
        <v>47.6</v>
      </c>
      <c r="AC43" s="1018">
        <v>26.7</v>
      </c>
      <c r="AD43" s="924">
        <v>18.600000000000001</v>
      </c>
      <c r="AE43" s="924">
        <v>20.7</v>
      </c>
      <c r="AF43" s="924">
        <v>16.5</v>
      </c>
    </row>
    <row r="44" spans="1:32" ht="11" customHeight="1" x14ac:dyDescent="0.15">
      <c r="A44" s="1022"/>
      <c r="B44" s="1023">
        <v>92.1</v>
      </c>
      <c r="C44" s="1019">
        <v>90.1</v>
      </c>
      <c r="D44" s="1020">
        <v>94.2</v>
      </c>
      <c r="E44" s="1024"/>
      <c r="F44" s="1025"/>
      <c r="G44" s="1025"/>
      <c r="H44" s="1026"/>
      <c r="I44" s="1023">
        <v>53.8</v>
      </c>
      <c r="J44" s="1019">
        <v>52.9</v>
      </c>
      <c r="K44" s="1020">
        <v>54.7</v>
      </c>
      <c r="L44" s="1024"/>
      <c r="M44" s="1025"/>
      <c r="N44" s="1025"/>
      <c r="O44" s="1025"/>
      <c r="P44" s="464"/>
      <c r="Q44" s="464"/>
      <c r="R44" s="1022"/>
      <c r="S44" s="1023">
        <v>95.9</v>
      </c>
      <c r="T44" s="1019">
        <v>95</v>
      </c>
      <c r="U44" s="1020">
        <v>96.8</v>
      </c>
      <c r="V44" s="1024"/>
      <c r="W44" s="1025"/>
      <c r="X44" s="1025"/>
      <c r="Y44" s="1026"/>
      <c r="Z44" s="1023">
        <v>45.1</v>
      </c>
      <c r="AA44" s="1019">
        <v>42.6</v>
      </c>
      <c r="AB44" s="1020">
        <v>47.6</v>
      </c>
      <c r="AC44" s="1024"/>
      <c r="AD44" s="1025"/>
      <c r="AE44" s="1025"/>
      <c r="AF44" s="1025"/>
    </row>
    <row r="45" spans="1:32" ht="11" customHeight="1" x14ac:dyDescent="0.15">
      <c r="A45" s="475" t="s">
        <v>590</v>
      </c>
      <c r="B45" s="1021">
        <v>95.9</v>
      </c>
      <c r="C45" s="924">
        <v>95</v>
      </c>
      <c r="D45" s="1017">
        <v>96.9</v>
      </c>
      <c r="E45" s="1018">
        <v>0.7</v>
      </c>
      <c r="F45" s="924">
        <v>1.9</v>
      </c>
      <c r="G45" s="924">
        <v>2.7</v>
      </c>
      <c r="H45" s="1017">
        <v>0.9</v>
      </c>
      <c r="I45" s="1021">
        <v>52.4</v>
      </c>
      <c r="J45" s="924">
        <v>51.5</v>
      </c>
      <c r="K45" s="1017">
        <v>53.2</v>
      </c>
      <c r="L45" s="1018">
        <v>23.2</v>
      </c>
      <c r="M45" s="924">
        <v>18.100000000000001</v>
      </c>
      <c r="N45" s="924">
        <v>18.899999999999999</v>
      </c>
      <c r="O45" s="924">
        <v>17.399999999999999</v>
      </c>
      <c r="Q45" s="461">
        <v>12</v>
      </c>
      <c r="R45" s="475" t="s">
        <v>590</v>
      </c>
      <c r="S45" s="1021">
        <v>96.9</v>
      </c>
      <c r="T45" s="924">
        <v>96.3</v>
      </c>
      <c r="U45" s="1017">
        <v>97.6</v>
      </c>
      <c r="V45" s="1018">
        <v>0.7</v>
      </c>
      <c r="W45" s="924">
        <v>1</v>
      </c>
      <c r="X45" s="924">
        <v>1.5</v>
      </c>
      <c r="Y45" s="1017">
        <v>0.5</v>
      </c>
      <c r="Z45" s="1021">
        <v>45.1</v>
      </c>
      <c r="AA45" s="924">
        <v>43.1</v>
      </c>
      <c r="AB45" s="1017">
        <v>47.1</v>
      </c>
      <c r="AC45" s="1018">
        <v>26.9</v>
      </c>
      <c r="AD45" s="924">
        <v>18.399999999999999</v>
      </c>
      <c r="AE45" s="924">
        <v>20.5</v>
      </c>
      <c r="AF45" s="924">
        <v>16.399999999999999</v>
      </c>
    </row>
    <row r="46" spans="1:32" s="464" customFormat="1" ht="11" customHeight="1" x14ac:dyDescent="0.15">
      <c r="A46" s="474"/>
      <c r="B46" s="1023">
        <v>92.2</v>
      </c>
      <c r="C46" s="1019">
        <v>90.2</v>
      </c>
      <c r="D46" s="1020">
        <v>94.2</v>
      </c>
      <c r="E46" s="1018"/>
      <c r="F46" s="924"/>
      <c r="G46" s="924"/>
      <c r="H46" s="1017"/>
      <c r="I46" s="1023">
        <v>52.4</v>
      </c>
      <c r="J46" s="1019">
        <v>51.5</v>
      </c>
      <c r="K46" s="1020">
        <v>53.2</v>
      </c>
      <c r="L46" s="1018"/>
      <c r="M46" s="924"/>
      <c r="N46" s="924"/>
      <c r="O46" s="924"/>
      <c r="P46" s="461"/>
      <c r="Q46" s="461"/>
      <c r="R46" s="474"/>
      <c r="S46" s="1023">
        <v>95.8</v>
      </c>
      <c r="T46" s="1019">
        <v>95</v>
      </c>
      <c r="U46" s="1020">
        <v>96.7</v>
      </c>
      <c r="V46" s="1018"/>
      <c r="W46" s="924"/>
      <c r="X46" s="924"/>
      <c r="Y46" s="1017"/>
      <c r="Z46" s="1023">
        <v>45.1</v>
      </c>
      <c r="AA46" s="1019">
        <v>43.1</v>
      </c>
      <c r="AB46" s="1020">
        <v>47.1</v>
      </c>
      <c r="AC46" s="1018"/>
      <c r="AD46" s="924"/>
      <c r="AE46" s="924"/>
      <c r="AF46" s="924"/>
    </row>
    <row r="47" spans="1:32" s="464" customFormat="1" ht="11" customHeight="1" x14ac:dyDescent="0.15">
      <c r="A47" s="475" t="s">
        <v>589</v>
      </c>
      <c r="B47" s="1021">
        <v>95.8</v>
      </c>
      <c r="C47" s="924">
        <v>95</v>
      </c>
      <c r="D47" s="1017">
        <v>96.6</v>
      </c>
      <c r="E47" s="1018">
        <v>0.8</v>
      </c>
      <c r="F47" s="924">
        <v>1.6</v>
      </c>
      <c r="G47" s="924">
        <v>2.4</v>
      </c>
      <c r="H47" s="1017">
        <v>0.8</v>
      </c>
      <c r="I47" s="1021">
        <v>52</v>
      </c>
      <c r="J47" s="924">
        <v>51.2</v>
      </c>
      <c r="K47" s="1017">
        <v>52.7</v>
      </c>
      <c r="L47" s="1018">
        <v>23.5</v>
      </c>
      <c r="M47" s="924">
        <v>17.399999999999999</v>
      </c>
      <c r="N47" s="924">
        <v>18.3</v>
      </c>
      <c r="O47" s="924">
        <v>16.5</v>
      </c>
      <c r="P47" s="461"/>
      <c r="Q47" s="461"/>
      <c r="R47" s="475" t="s">
        <v>589</v>
      </c>
      <c r="S47" s="1021">
        <v>97</v>
      </c>
      <c r="T47" s="924">
        <v>96.5</v>
      </c>
      <c r="U47" s="1017">
        <v>97.5</v>
      </c>
      <c r="V47" s="1018">
        <v>0.7</v>
      </c>
      <c r="W47" s="924">
        <v>0.9</v>
      </c>
      <c r="X47" s="924">
        <v>1.3</v>
      </c>
      <c r="Y47" s="1017">
        <v>0.5</v>
      </c>
      <c r="Z47" s="1021">
        <v>44.8</v>
      </c>
      <c r="AA47" s="924">
        <v>42.8</v>
      </c>
      <c r="AB47" s="1017">
        <v>46.9</v>
      </c>
      <c r="AC47" s="1018">
        <v>27.8</v>
      </c>
      <c r="AD47" s="924">
        <v>17.100000000000001</v>
      </c>
      <c r="AE47" s="924">
        <v>19.100000000000001</v>
      </c>
      <c r="AF47" s="924">
        <v>15.1</v>
      </c>
    </row>
    <row r="48" spans="1:32" s="464" customFormat="1" ht="11" customHeight="1" x14ac:dyDescent="0.15">
      <c r="A48" s="1022"/>
      <c r="B48" s="1023">
        <v>92.4</v>
      </c>
      <c r="C48" s="1019">
        <v>90.8</v>
      </c>
      <c r="D48" s="1020">
        <v>94</v>
      </c>
      <c r="E48" s="1024"/>
      <c r="F48" s="1025"/>
      <c r="G48" s="1025"/>
      <c r="H48" s="1026"/>
      <c r="I48" s="1023">
        <v>52</v>
      </c>
      <c r="J48" s="1019">
        <v>51.2</v>
      </c>
      <c r="K48" s="1020">
        <v>52.7</v>
      </c>
      <c r="L48" s="1024"/>
      <c r="M48" s="1025"/>
      <c r="N48" s="1025"/>
      <c r="O48" s="1025"/>
      <c r="R48" s="1022"/>
      <c r="S48" s="1023">
        <v>95.8</v>
      </c>
      <c r="T48" s="1019">
        <v>95.2</v>
      </c>
      <c r="U48" s="1020">
        <v>96.5</v>
      </c>
      <c r="V48" s="1024"/>
      <c r="W48" s="1025"/>
      <c r="X48" s="1025"/>
      <c r="Y48" s="1026"/>
      <c r="Z48" s="1023">
        <v>44.8</v>
      </c>
      <c r="AA48" s="1019">
        <v>42.7</v>
      </c>
      <c r="AB48" s="1020">
        <v>46.9</v>
      </c>
      <c r="AC48" s="1024"/>
      <c r="AD48" s="1025"/>
      <c r="AE48" s="1025"/>
      <c r="AF48" s="1025"/>
    </row>
    <row r="49" spans="1:36" s="464" customFormat="1" ht="11" customHeight="1" x14ac:dyDescent="0.15">
      <c r="A49" s="560" t="s">
        <v>586</v>
      </c>
      <c r="B49" s="1021">
        <v>96.4</v>
      </c>
      <c r="C49" s="924">
        <v>95.9</v>
      </c>
      <c r="D49" s="924">
        <v>96.9</v>
      </c>
      <c r="E49" s="1021">
        <v>0.6</v>
      </c>
      <c r="F49" s="1021">
        <v>1.3</v>
      </c>
      <c r="G49" s="924">
        <v>1.9</v>
      </c>
      <c r="H49" s="924">
        <v>0.6</v>
      </c>
      <c r="I49" s="1021">
        <v>51.2</v>
      </c>
      <c r="J49" s="924">
        <v>50.2</v>
      </c>
      <c r="K49" s="1017">
        <v>52.2</v>
      </c>
      <c r="L49" s="1021">
        <v>25.2</v>
      </c>
      <c r="M49" s="1021">
        <v>16.3</v>
      </c>
      <c r="N49" s="924">
        <v>17.600000000000001</v>
      </c>
      <c r="O49" s="924">
        <v>15.2</v>
      </c>
      <c r="P49" s="461"/>
      <c r="Q49" s="461"/>
      <c r="R49" s="560" t="s">
        <v>586</v>
      </c>
      <c r="S49" s="1021">
        <v>97.3</v>
      </c>
      <c r="T49" s="924">
        <v>96.9</v>
      </c>
      <c r="U49" s="1017">
        <v>97.7</v>
      </c>
      <c r="V49" s="1018">
        <v>0.6</v>
      </c>
      <c r="W49" s="924">
        <v>0.8</v>
      </c>
      <c r="X49" s="924">
        <v>1.1000000000000001</v>
      </c>
      <c r="Y49" s="1017">
        <v>0.4</v>
      </c>
      <c r="Z49" s="1021">
        <v>44.6</v>
      </c>
      <c r="AA49" s="924">
        <v>42.7</v>
      </c>
      <c r="AB49" s="1017">
        <v>46.6</v>
      </c>
      <c r="AC49" s="1018">
        <v>28.6</v>
      </c>
      <c r="AD49" s="924">
        <v>16.600000000000001</v>
      </c>
      <c r="AE49" s="924">
        <v>18.5</v>
      </c>
      <c r="AF49" s="924">
        <v>14.7</v>
      </c>
    </row>
    <row r="50" spans="1:36" ht="11" customHeight="1" x14ac:dyDescent="0.15">
      <c r="A50" s="463"/>
      <c r="B50" s="1023">
        <v>92.8</v>
      </c>
      <c r="C50" s="1019">
        <v>91.6</v>
      </c>
      <c r="D50" s="1020">
        <v>94</v>
      </c>
      <c r="E50" s="1025"/>
      <c r="F50" s="1027"/>
      <c r="G50" s="1025"/>
      <c r="H50" s="1026"/>
      <c r="I50" s="1019">
        <v>51.2</v>
      </c>
      <c r="J50" s="1019">
        <v>50.2</v>
      </c>
      <c r="K50" s="1019">
        <v>52.2</v>
      </c>
      <c r="L50" s="1024"/>
      <c r="M50" s="1025"/>
      <c r="N50" s="1025"/>
      <c r="O50" s="1025"/>
      <c r="P50" s="464"/>
      <c r="Q50" s="464"/>
      <c r="R50" s="463"/>
      <c r="S50" s="1023">
        <v>96.1</v>
      </c>
      <c r="T50" s="1019">
        <v>95.7</v>
      </c>
      <c r="U50" s="1020">
        <v>96.6</v>
      </c>
      <c r="V50" s="1024"/>
      <c r="W50" s="1025"/>
      <c r="X50" s="1025"/>
      <c r="Y50" s="1026"/>
      <c r="Z50" s="1023">
        <v>44.6</v>
      </c>
      <c r="AA50" s="1019">
        <v>42.6</v>
      </c>
      <c r="AB50" s="1020">
        <v>46.5</v>
      </c>
      <c r="AC50" s="1024"/>
      <c r="AD50" s="1025"/>
      <c r="AE50" s="1025"/>
      <c r="AF50" s="1025"/>
    </row>
    <row r="51" spans="1:36" ht="11" customHeight="1" x14ac:dyDescent="0.15">
      <c r="A51" s="560" t="s">
        <v>560</v>
      </c>
      <c r="B51" s="1021">
        <v>96.7</v>
      </c>
      <c r="C51" s="924">
        <v>96.2</v>
      </c>
      <c r="D51" s="924">
        <v>97.1</v>
      </c>
      <c r="E51" s="1021">
        <v>0.5</v>
      </c>
      <c r="F51" s="1021">
        <v>1.2</v>
      </c>
      <c r="G51" s="924">
        <v>1.8</v>
      </c>
      <c r="H51" s="924">
        <v>0.6</v>
      </c>
      <c r="I51" s="1021">
        <v>51.9</v>
      </c>
      <c r="J51" s="924">
        <v>51.1</v>
      </c>
      <c r="K51" s="1017">
        <v>52.7</v>
      </c>
      <c r="L51" s="1021">
        <v>24.5</v>
      </c>
      <c r="M51" s="1021">
        <v>16.899999999999999</v>
      </c>
      <c r="N51" s="924">
        <v>18.399999999999999</v>
      </c>
      <c r="O51" s="924">
        <v>15.4</v>
      </c>
      <c r="R51" s="560" t="s">
        <v>560</v>
      </c>
      <c r="S51" s="1021">
        <v>97.5</v>
      </c>
      <c r="T51" s="924">
        <v>97.2</v>
      </c>
      <c r="U51" s="1017">
        <v>97.8</v>
      </c>
      <c r="V51" s="1018">
        <v>0.5</v>
      </c>
      <c r="W51" s="924">
        <v>0.7</v>
      </c>
      <c r="X51" s="924">
        <v>1</v>
      </c>
      <c r="Y51" s="1017">
        <v>0.4</v>
      </c>
      <c r="Z51" s="1021">
        <v>45.3</v>
      </c>
      <c r="AA51" s="924">
        <v>43.6</v>
      </c>
      <c r="AB51" s="1017">
        <v>47.1</v>
      </c>
      <c r="AC51" s="1018">
        <v>28.3</v>
      </c>
      <c r="AD51" s="924">
        <v>16.899999999999999</v>
      </c>
      <c r="AE51" s="924">
        <v>19.100000000000001</v>
      </c>
      <c r="AF51" s="924">
        <v>14.7</v>
      </c>
    </row>
    <row r="52" spans="1:36" ht="11" customHeight="1" x14ac:dyDescent="0.15">
      <c r="B52" s="1023">
        <v>93.2</v>
      </c>
      <c r="C52" s="1019">
        <v>92.2</v>
      </c>
      <c r="D52" s="1020">
        <v>94.3</v>
      </c>
      <c r="E52" s="924"/>
      <c r="F52" s="1021"/>
      <c r="G52" s="924"/>
      <c r="H52" s="1017"/>
      <c r="I52" s="1019">
        <v>51.9</v>
      </c>
      <c r="J52" s="1019">
        <v>51.1</v>
      </c>
      <c r="K52" s="1019">
        <v>52.7</v>
      </c>
      <c r="L52" s="1018"/>
      <c r="M52" s="924"/>
      <c r="N52" s="924"/>
      <c r="O52" s="924"/>
      <c r="S52" s="1023">
        <v>96.3</v>
      </c>
      <c r="T52" s="1019">
        <v>96</v>
      </c>
      <c r="U52" s="1020">
        <v>96.7</v>
      </c>
      <c r="V52" s="1018"/>
      <c r="W52" s="924"/>
      <c r="X52" s="924"/>
      <c r="Y52" s="1017"/>
      <c r="Z52" s="1023">
        <v>45.3</v>
      </c>
      <c r="AA52" s="1019">
        <v>43.5</v>
      </c>
      <c r="AB52" s="1020">
        <v>47</v>
      </c>
      <c r="AC52" s="1018"/>
      <c r="AD52" s="924"/>
      <c r="AE52" s="924"/>
      <c r="AF52" s="924"/>
    </row>
    <row r="53" spans="1:36" s="464" customFormat="1" ht="11" customHeight="1" x14ac:dyDescent="0.15">
      <c r="A53" s="560" t="s">
        <v>559</v>
      </c>
      <c r="B53" s="1021">
        <v>96.7</v>
      </c>
      <c r="C53" s="924">
        <v>96.2</v>
      </c>
      <c r="D53" s="924">
        <v>97.2</v>
      </c>
      <c r="E53" s="1021">
        <v>0.5</v>
      </c>
      <c r="F53" s="1021">
        <v>1.3</v>
      </c>
      <c r="G53" s="924">
        <v>1.9</v>
      </c>
      <c r="H53" s="924">
        <v>0.7</v>
      </c>
      <c r="I53" s="1021">
        <v>54.1</v>
      </c>
      <c r="J53" s="924">
        <v>53.6</v>
      </c>
      <c r="K53" s="1017">
        <v>54.7</v>
      </c>
      <c r="L53" s="1021">
        <v>22.4</v>
      </c>
      <c r="M53" s="1021">
        <v>17.8</v>
      </c>
      <c r="N53" s="924">
        <v>19.600000000000001</v>
      </c>
      <c r="O53" s="924">
        <v>16</v>
      </c>
      <c r="P53" s="461"/>
      <c r="Q53" s="461"/>
      <c r="R53" s="560" t="s">
        <v>559</v>
      </c>
      <c r="S53" s="1021">
        <v>97.6</v>
      </c>
      <c r="T53" s="924">
        <v>97.3</v>
      </c>
      <c r="U53" s="1017">
        <v>97.9</v>
      </c>
      <c r="V53" s="1018">
        <v>0.3</v>
      </c>
      <c r="W53" s="924">
        <v>0.7</v>
      </c>
      <c r="X53" s="924">
        <v>1</v>
      </c>
      <c r="Y53" s="1017">
        <v>0.4</v>
      </c>
      <c r="Z53" s="1021">
        <v>47.3</v>
      </c>
      <c r="AA53" s="924">
        <v>45.9</v>
      </c>
      <c r="AB53" s="1017">
        <v>48.6</v>
      </c>
      <c r="AC53" s="1018">
        <v>27.1</v>
      </c>
      <c r="AD53" s="924">
        <v>17.399999999999999</v>
      </c>
      <c r="AE53" s="924">
        <v>19.8</v>
      </c>
      <c r="AF53" s="924">
        <v>14.9</v>
      </c>
    </row>
    <row r="54" spans="1:36" s="464" customFormat="1" ht="11" customHeight="1" x14ac:dyDescent="0.15">
      <c r="A54" s="560"/>
      <c r="B54" s="1023">
        <v>93.1</v>
      </c>
      <c r="C54" s="1019">
        <v>92.1</v>
      </c>
      <c r="D54" s="1020">
        <v>94</v>
      </c>
      <c r="E54" s="924"/>
      <c r="F54" s="1021"/>
      <c r="G54" s="924"/>
      <c r="H54" s="1017"/>
      <c r="I54" s="1019">
        <v>54.1</v>
      </c>
      <c r="J54" s="1019">
        <v>53.6</v>
      </c>
      <c r="K54" s="1019">
        <v>54.6</v>
      </c>
      <c r="L54" s="1018"/>
      <c r="M54" s="924"/>
      <c r="N54" s="924"/>
      <c r="O54" s="924"/>
      <c r="P54" s="461"/>
      <c r="Q54" s="461"/>
      <c r="R54" s="560"/>
      <c r="S54" s="1023">
        <v>96.5</v>
      </c>
      <c r="T54" s="1019">
        <v>96.1</v>
      </c>
      <c r="U54" s="1020">
        <v>96.8</v>
      </c>
      <c r="V54" s="1018"/>
      <c r="W54" s="924"/>
      <c r="X54" s="924"/>
      <c r="Y54" s="1017"/>
      <c r="Z54" s="1023">
        <v>47.2</v>
      </c>
      <c r="AA54" s="1019">
        <v>45.8</v>
      </c>
      <c r="AB54" s="1020">
        <v>48.6</v>
      </c>
      <c r="AC54" s="1018"/>
      <c r="AD54" s="924"/>
      <c r="AE54" s="924"/>
      <c r="AF54" s="924"/>
      <c r="AG54" s="461"/>
      <c r="AH54" s="461"/>
      <c r="AI54" s="461"/>
      <c r="AJ54" s="461"/>
    </row>
    <row r="55" spans="1:36" s="464" customFormat="1" ht="11" customHeight="1" x14ac:dyDescent="0.15">
      <c r="A55" s="560" t="s">
        <v>557</v>
      </c>
      <c r="B55" s="1021">
        <v>96.8</v>
      </c>
      <c r="C55" s="924">
        <v>96.4</v>
      </c>
      <c r="D55" s="924">
        <v>97.3</v>
      </c>
      <c r="E55" s="1021">
        <v>0.4</v>
      </c>
      <c r="F55" s="1021">
        <v>1.3</v>
      </c>
      <c r="G55" s="924">
        <v>1.9</v>
      </c>
      <c r="H55" s="924">
        <v>0.7</v>
      </c>
      <c r="I55" s="1021">
        <v>55.7</v>
      </c>
      <c r="J55" s="924">
        <v>55.1</v>
      </c>
      <c r="K55" s="1017">
        <v>56.2</v>
      </c>
      <c r="L55" s="1021">
        <v>20.5</v>
      </c>
      <c r="M55" s="1021">
        <v>18.600000000000001</v>
      </c>
      <c r="N55" s="924">
        <v>20.6</v>
      </c>
      <c r="O55" s="924">
        <v>16.600000000000001</v>
      </c>
      <c r="P55" s="461"/>
      <c r="Q55" s="461"/>
      <c r="R55" s="560" t="s">
        <v>557</v>
      </c>
      <c r="S55" s="1021">
        <v>97.7</v>
      </c>
      <c r="T55" s="924">
        <v>97.4</v>
      </c>
      <c r="U55" s="1017">
        <v>98</v>
      </c>
      <c r="V55" s="1018">
        <v>0.3</v>
      </c>
      <c r="W55" s="924">
        <v>0.7</v>
      </c>
      <c r="X55" s="924">
        <v>1</v>
      </c>
      <c r="Y55" s="1017">
        <v>0.4</v>
      </c>
      <c r="Z55" s="1021">
        <v>49.3</v>
      </c>
      <c r="AA55" s="924">
        <v>48.1</v>
      </c>
      <c r="AB55" s="1017">
        <v>50.6</v>
      </c>
      <c r="AC55" s="1018">
        <v>25.5</v>
      </c>
      <c r="AD55" s="924">
        <v>18</v>
      </c>
      <c r="AE55" s="924">
        <v>20.5</v>
      </c>
      <c r="AF55" s="924">
        <v>15.4</v>
      </c>
      <c r="AG55" s="461"/>
      <c r="AH55" s="461"/>
      <c r="AI55" s="461"/>
      <c r="AJ55" s="461"/>
    </row>
    <row r="56" spans="1:36" ht="11" customHeight="1" x14ac:dyDescent="0.15">
      <c r="A56" s="560"/>
      <c r="B56" s="1023">
        <v>93.3</v>
      </c>
      <c r="C56" s="1019">
        <v>92.5</v>
      </c>
      <c r="D56" s="1020">
        <v>94.2</v>
      </c>
      <c r="E56" s="924"/>
      <c r="F56" s="1021"/>
      <c r="G56" s="924"/>
      <c r="H56" s="1017"/>
      <c r="I56" s="1019">
        <v>55.6</v>
      </c>
      <c r="J56" s="1019">
        <v>55</v>
      </c>
      <c r="K56" s="1019">
        <v>56.2</v>
      </c>
      <c r="L56" s="1018"/>
      <c r="M56" s="924"/>
      <c r="N56" s="924"/>
      <c r="O56" s="924"/>
      <c r="R56" s="560"/>
      <c r="S56" s="1023">
        <v>96.5</v>
      </c>
      <c r="T56" s="1019">
        <v>96.2</v>
      </c>
      <c r="U56" s="1020">
        <v>96.8</v>
      </c>
      <c r="V56" s="1018"/>
      <c r="W56" s="924"/>
      <c r="X56" s="924"/>
      <c r="Y56" s="1017"/>
      <c r="Z56" s="1023">
        <v>49.3</v>
      </c>
      <c r="AA56" s="1019">
        <v>48.1</v>
      </c>
      <c r="AB56" s="1020">
        <v>50.5</v>
      </c>
      <c r="AC56" s="1018"/>
      <c r="AD56" s="924"/>
      <c r="AE56" s="924"/>
      <c r="AF56" s="924"/>
    </row>
    <row r="57" spans="1:36" ht="11" customHeight="1" x14ac:dyDescent="0.15">
      <c r="A57" s="560" t="s">
        <v>553</v>
      </c>
      <c r="B57" s="1021">
        <v>97</v>
      </c>
      <c r="C57" s="924">
        <v>96.6</v>
      </c>
      <c r="D57" s="924">
        <v>97.4</v>
      </c>
      <c r="E57" s="1021">
        <v>0.4</v>
      </c>
      <c r="F57" s="1021">
        <v>1.2</v>
      </c>
      <c r="G57" s="924">
        <v>1.7</v>
      </c>
      <c r="H57" s="924">
        <v>0.6</v>
      </c>
      <c r="I57" s="1021">
        <v>57.7</v>
      </c>
      <c r="J57" s="924">
        <v>57.2</v>
      </c>
      <c r="K57" s="1017">
        <v>58.3</v>
      </c>
      <c r="L57" s="1021">
        <v>18.8</v>
      </c>
      <c r="M57" s="1021">
        <v>19.399999999999999</v>
      </c>
      <c r="N57" s="924">
        <v>21.3</v>
      </c>
      <c r="O57" s="924">
        <v>17.5</v>
      </c>
      <c r="R57" s="560" t="s">
        <v>553</v>
      </c>
      <c r="S57" s="1021">
        <v>97.7</v>
      </c>
      <c r="T57" s="924">
        <v>97.4</v>
      </c>
      <c r="U57" s="1017">
        <v>98</v>
      </c>
      <c r="V57" s="1018">
        <v>0.4</v>
      </c>
      <c r="W57" s="924">
        <v>0.7</v>
      </c>
      <c r="X57" s="924">
        <v>1</v>
      </c>
      <c r="Y57" s="1017">
        <v>0.4</v>
      </c>
      <c r="Z57" s="1021">
        <v>51.2</v>
      </c>
      <c r="AA57" s="924">
        <v>50</v>
      </c>
      <c r="AB57" s="1017">
        <v>52.5</v>
      </c>
      <c r="AC57" s="1018">
        <v>23.7</v>
      </c>
      <c r="AD57" s="924">
        <v>18.5</v>
      </c>
      <c r="AE57" s="924">
        <v>21.2</v>
      </c>
      <c r="AF57" s="924">
        <v>15.8</v>
      </c>
    </row>
    <row r="58" spans="1:36" ht="11" customHeight="1" x14ac:dyDescent="0.15">
      <c r="A58" s="560"/>
      <c r="B58" s="1023">
        <v>93.5</v>
      </c>
      <c r="C58" s="1019">
        <v>92.5</v>
      </c>
      <c r="D58" s="1020">
        <v>94.5</v>
      </c>
      <c r="E58" s="924"/>
      <c r="F58" s="1021"/>
      <c r="G58" s="924"/>
      <c r="H58" s="1017"/>
      <c r="I58" s="1019">
        <v>57.7</v>
      </c>
      <c r="J58" s="1019">
        <v>57.2</v>
      </c>
      <c r="K58" s="1019">
        <v>58.2</v>
      </c>
      <c r="L58" s="1018"/>
      <c r="M58" s="924"/>
      <c r="N58" s="924"/>
      <c r="O58" s="924"/>
      <c r="R58" s="560"/>
      <c r="S58" s="1023">
        <v>96.4</v>
      </c>
      <c r="T58" s="1019">
        <v>96.1</v>
      </c>
      <c r="U58" s="1020">
        <v>96.6</v>
      </c>
      <c r="V58" s="1018"/>
      <c r="W58" s="924"/>
      <c r="X58" s="924"/>
      <c r="Y58" s="1017"/>
      <c r="Z58" s="1023">
        <v>51.2</v>
      </c>
      <c r="AA58" s="1019">
        <v>49.9</v>
      </c>
      <c r="AB58" s="1020">
        <v>52.4</v>
      </c>
      <c r="AC58" s="1018"/>
      <c r="AD58" s="924"/>
      <c r="AE58" s="924"/>
      <c r="AF58" s="924"/>
    </row>
    <row r="59" spans="1:36" ht="11" customHeight="1" x14ac:dyDescent="0.15">
      <c r="A59" s="560" t="s">
        <v>588</v>
      </c>
      <c r="B59" s="1021">
        <v>97.2</v>
      </c>
      <c r="C59" s="924">
        <v>96.8</v>
      </c>
      <c r="D59" s="924">
        <v>97.7</v>
      </c>
      <c r="E59" s="1021">
        <v>0.3</v>
      </c>
      <c r="F59" s="1021">
        <v>1.2</v>
      </c>
      <c r="G59" s="924">
        <v>1.8</v>
      </c>
      <c r="H59" s="924">
        <v>0.6</v>
      </c>
      <c r="I59" s="1021">
        <v>58.4</v>
      </c>
      <c r="J59" s="924">
        <v>57.4</v>
      </c>
      <c r="K59" s="1017">
        <v>59.5</v>
      </c>
      <c r="L59" s="1021">
        <v>17</v>
      </c>
      <c r="M59" s="1021">
        <v>20.399999999999999</v>
      </c>
      <c r="N59" s="924">
        <v>22.9</v>
      </c>
      <c r="O59" s="924">
        <v>17.7</v>
      </c>
      <c r="R59" s="560" t="s">
        <v>588</v>
      </c>
      <c r="S59" s="1021">
        <v>97.8</v>
      </c>
      <c r="T59" s="924">
        <v>97.6</v>
      </c>
      <c r="U59" s="1017">
        <v>98.1</v>
      </c>
      <c r="V59" s="1018">
        <v>0.4</v>
      </c>
      <c r="W59" s="924">
        <v>0.7</v>
      </c>
      <c r="X59" s="924">
        <v>0.9</v>
      </c>
      <c r="Y59" s="1017">
        <v>0.4</v>
      </c>
      <c r="Z59" s="1021">
        <v>52.8</v>
      </c>
      <c r="AA59" s="924">
        <v>51.4</v>
      </c>
      <c r="AB59" s="1017">
        <v>54.3</v>
      </c>
      <c r="AC59" s="1018">
        <v>22.1</v>
      </c>
      <c r="AD59" s="924">
        <v>19</v>
      </c>
      <c r="AE59" s="924">
        <v>21.8</v>
      </c>
      <c r="AF59" s="924">
        <v>16.100000000000001</v>
      </c>
    </row>
    <row r="60" spans="1:36" ht="11" customHeight="1" x14ac:dyDescent="0.15">
      <c r="A60" s="1028"/>
      <c r="B60" s="1023">
        <v>93.6</v>
      </c>
      <c r="C60" s="1019">
        <v>92.8</v>
      </c>
      <c r="D60" s="1020">
        <v>94.3</v>
      </c>
      <c r="E60" s="1025"/>
      <c r="F60" s="1027"/>
      <c r="G60" s="1025"/>
      <c r="H60" s="1026"/>
      <c r="I60" s="1019">
        <v>58.4</v>
      </c>
      <c r="J60" s="1019">
        <v>57.3</v>
      </c>
      <c r="K60" s="1019">
        <v>59.5</v>
      </c>
      <c r="L60" s="1024"/>
      <c r="M60" s="1025"/>
      <c r="N60" s="1025"/>
      <c r="O60" s="1025"/>
      <c r="P60" s="464"/>
      <c r="Q60" s="464"/>
      <c r="R60" s="1028"/>
      <c r="S60" s="1023">
        <v>96.4</v>
      </c>
      <c r="T60" s="1019">
        <v>96.2</v>
      </c>
      <c r="U60" s="1020">
        <v>96.6</v>
      </c>
      <c r="V60" s="1024"/>
      <c r="W60" s="1025"/>
      <c r="X60" s="1025"/>
      <c r="Y60" s="1026"/>
      <c r="Z60" s="1023">
        <v>52.8</v>
      </c>
      <c r="AA60" s="1019">
        <v>51.3</v>
      </c>
      <c r="AB60" s="1020">
        <v>54.3</v>
      </c>
      <c r="AC60" s="1024"/>
      <c r="AD60" s="1025"/>
      <c r="AE60" s="1025"/>
      <c r="AF60" s="1025"/>
    </row>
    <row r="61" spans="1:36" ht="11" customHeight="1" x14ac:dyDescent="0.15">
      <c r="A61" s="560" t="s">
        <v>539</v>
      </c>
      <c r="B61" s="1021">
        <v>97.2</v>
      </c>
      <c r="C61" s="924">
        <v>96.9</v>
      </c>
      <c r="D61" s="924">
        <v>97.5</v>
      </c>
      <c r="E61" s="1021">
        <v>0.3</v>
      </c>
      <c r="F61" s="1021">
        <v>0.9</v>
      </c>
      <c r="G61" s="924">
        <v>1.4</v>
      </c>
      <c r="H61" s="924">
        <v>0.4</v>
      </c>
      <c r="I61" s="1021">
        <v>58.9</v>
      </c>
      <c r="J61" s="924">
        <v>57.6</v>
      </c>
      <c r="K61" s="1017">
        <v>60.2</v>
      </c>
      <c r="L61" s="1021">
        <v>16.899999999999999</v>
      </c>
      <c r="M61" s="1021">
        <v>19.899999999999999</v>
      </c>
      <c r="N61" s="924">
        <v>22.7</v>
      </c>
      <c r="O61" s="924">
        <v>17.2</v>
      </c>
      <c r="R61" s="560" t="s">
        <v>539</v>
      </c>
      <c r="S61" s="1021">
        <v>97.9</v>
      </c>
      <c r="T61" s="924">
        <v>97.7</v>
      </c>
      <c r="U61" s="1017">
        <v>98.2</v>
      </c>
      <c r="V61" s="1018">
        <v>0.4</v>
      </c>
      <c r="W61" s="924">
        <v>0.5</v>
      </c>
      <c r="X61" s="924">
        <v>0.7</v>
      </c>
      <c r="Y61" s="1017">
        <v>0.3</v>
      </c>
      <c r="Z61" s="1021">
        <v>53.9</v>
      </c>
      <c r="AA61" s="924">
        <v>52.3</v>
      </c>
      <c r="AB61" s="1017">
        <v>55.5</v>
      </c>
      <c r="AC61" s="1018">
        <v>21.6</v>
      </c>
      <c r="AD61" s="924">
        <v>18.2</v>
      </c>
      <c r="AE61" s="924">
        <v>21.1</v>
      </c>
      <c r="AF61" s="924">
        <v>15.2</v>
      </c>
    </row>
    <row r="62" spans="1:36" s="464" customFormat="1" ht="11" customHeight="1" x14ac:dyDescent="0.15">
      <c r="A62" s="560"/>
      <c r="B62" s="1023">
        <v>93.4</v>
      </c>
      <c r="C62" s="1019">
        <v>92.7</v>
      </c>
      <c r="D62" s="1020">
        <v>94.1</v>
      </c>
      <c r="E62" s="924"/>
      <c r="F62" s="1021"/>
      <c r="G62" s="924"/>
      <c r="H62" s="1017"/>
      <c r="I62" s="1019">
        <v>58.9</v>
      </c>
      <c r="J62" s="1019">
        <v>57.6</v>
      </c>
      <c r="K62" s="1019">
        <v>60.2</v>
      </c>
      <c r="L62" s="1018"/>
      <c r="M62" s="924"/>
      <c r="N62" s="924"/>
      <c r="O62" s="924"/>
      <c r="P62" s="461"/>
      <c r="Q62" s="461"/>
      <c r="R62" s="560"/>
      <c r="S62" s="1023">
        <v>96.3</v>
      </c>
      <c r="T62" s="1019">
        <v>96.2</v>
      </c>
      <c r="U62" s="1020">
        <v>96.5</v>
      </c>
      <c r="V62" s="1018"/>
      <c r="W62" s="924"/>
      <c r="X62" s="924"/>
      <c r="Y62" s="1017"/>
      <c r="Z62" s="1023">
        <v>53.8</v>
      </c>
      <c r="AA62" s="1019">
        <v>52.2</v>
      </c>
      <c r="AB62" s="1020">
        <v>55.5</v>
      </c>
      <c r="AC62" s="1018"/>
      <c r="AD62" s="924"/>
      <c r="AE62" s="924"/>
      <c r="AF62" s="924"/>
    </row>
    <row r="63" spans="1:36" s="464" customFormat="1" ht="11" customHeight="1" x14ac:dyDescent="0.15">
      <c r="A63" s="560" t="s">
        <v>587</v>
      </c>
      <c r="B63" s="1021">
        <v>97.3</v>
      </c>
      <c r="C63" s="924">
        <v>97</v>
      </c>
      <c r="D63" s="1017">
        <v>97.6</v>
      </c>
      <c r="E63" s="924">
        <v>0.3</v>
      </c>
      <c r="F63" s="1021">
        <v>0.8</v>
      </c>
      <c r="G63" s="924">
        <v>1.3</v>
      </c>
      <c r="H63" s="1017">
        <v>0.4</v>
      </c>
      <c r="I63" s="924">
        <v>60</v>
      </c>
      <c r="J63" s="924">
        <v>58.6</v>
      </c>
      <c r="K63" s="924">
        <v>61.4</v>
      </c>
      <c r="L63" s="1018">
        <v>18</v>
      </c>
      <c r="M63" s="924">
        <v>16.8</v>
      </c>
      <c r="N63" s="924">
        <v>19.3</v>
      </c>
      <c r="O63" s="924">
        <v>14.4</v>
      </c>
      <c r="P63" s="1029"/>
      <c r="Q63" s="1029"/>
      <c r="R63" s="924" t="s">
        <v>587</v>
      </c>
      <c r="S63" s="1021">
        <v>98</v>
      </c>
      <c r="T63" s="924">
        <v>97.8</v>
      </c>
      <c r="U63" s="1017">
        <v>98.3</v>
      </c>
      <c r="V63" s="1018">
        <v>0.4</v>
      </c>
      <c r="W63" s="924">
        <v>0.4</v>
      </c>
      <c r="X63" s="924">
        <v>0.6</v>
      </c>
      <c r="Y63" s="1017">
        <v>0.2</v>
      </c>
      <c r="Z63" s="1021">
        <v>54.3</v>
      </c>
      <c r="AA63" s="924">
        <v>52.7</v>
      </c>
      <c r="AB63" s="1017">
        <v>55.9</v>
      </c>
      <c r="AC63" s="1018">
        <v>23</v>
      </c>
      <c r="AD63" s="924">
        <v>15.8</v>
      </c>
      <c r="AE63" s="924">
        <v>18.399999999999999</v>
      </c>
      <c r="AF63" s="924">
        <v>13.1</v>
      </c>
    </row>
    <row r="64" spans="1:36" ht="11" customHeight="1" x14ac:dyDescent="0.15">
      <c r="A64" s="560"/>
      <c r="B64" s="1023">
        <v>93</v>
      </c>
      <c r="C64" s="1019">
        <v>92.4</v>
      </c>
      <c r="D64" s="1020">
        <v>93.8</v>
      </c>
      <c r="E64" s="924"/>
      <c r="F64" s="1021"/>
      <c r="G64" s="924"/>
      <c r="H64" s="1017"/>
      <c r="I64" s="1019">
        <v>60</v>
      </c>
      <c r="J64" s="1019">
        <v>58.6</v>
      </c>
      <c r="K64" s="1019">
        <v>61.4</v>
      </c>
      <c r="L64" s="1018"/>
      <c r="M64" s="924"/>
      <c r="N64" s="924"/>
      <c r="O64" s="924"/>
      <c r="R64" s="560"/>
      <c r="S64" s="1023">
        <v>96.3</v>
      </c>
      <c r="T64" s="1019">
        <v>96.1</v>
      </c>
      <c r="U64" s="1020">
        <v>96.5</v>
      </c>
      <c r="V64" s="1030"/>
      <c r="W64" s="923"/>
      <c r="X64" s="923"/>
      <c r="Y64" s="933"/>
      <c r="Z64" s="1023">
        <v>54.3</v>
      </c>
      <c r="AA64" s="1019">
        <v>52.7</v>
      </c>
      <c r="AB64" s="1020">
        <v>55.9</v>
      </c>
      <c r="AC64" s="1018"/>
      <c r="AD64" s="924"/>
      <c r="AE64" s="924"/>
      <c r="AF64" s="924"/>
    </row>
    <row r="65" spans="1:32" ht="11" customHeight="1" x14ac:dyDescent="0.15">
      <c r="A65" s="560" t="s">
        <v>561</v>
      </c>
      <c r="B65" s="1021">
        <v>97.5</v>
      </c>
      <c r="C65" s="924">
        <v>97.1</v>
      </c>
      <c r="D65" s="924">
        <v>97.9</v>
      </c>
      <c r="E65" s="1021">
        <v>0.3</v>
      </c>
      <c r="F65" s="1021">
        <v>0.7</v>
      </c>
      <c r="G65" s="924">
        <v>1.1000000000000001</v>
      </c>
      <c r="H65" s="924">
        <v>0.3</v>
      </c>
      <c r="I65" s="1021">
        <v>58.9</v>
      </c>
      <c r="J65" s="924">
        <v>56.9</v>
      </c>
      <c r="K65" s="1017">
        <v>61</v>
      </c>
      <c r="L65" s="1018">
        <v>19</v>
      </c>
      <c r="M65" s="924">
        <v>17.100000000000001</v>
      </c>
      <c r="N65" s="924">
        <v>20.2</v>
      </c>
      <c r="O65" s="924">
        <v>13.9</v>
      </c>
      <c r="R65" s="560" t="s">
        <v>561</v>
      </c>
      <c r="S65" s="1021">
        <v>98.2</v>
      </c>
      <c r="T65" s="924">
        <v>98</v>
      </c>
      <c r="U65" s="1017">
        <v>98.5</v>
      </c>
      <c r="V65" s="1018">
        <v>0.4</v>
      </c>
      <c r="W65" s="924">
        <v>0.4</v>
      </c>
      <c r="X65" s="924">
        <v>0.6</v>
      </c>
      <c r="Y65" s="1017">
        <v>0.2</v>
      </c>
      <c r="Z65" s="1021">
        <v>53.9</v>
      </c>
      <c r="AA65" s="924">
        <v>51.9</v>
      </c>
      <c r="AB65" s="1017">
        <v>55.9</v>
      </c>
      <c r="AC65" s="1018">
        <v>23.1</v>
      </c>
      <c r="AD65" s="924">
        <v>16.3</v>
      </c>
      <c r="AE65" s="924">
        <v>19.399999999999999</v>
      </c>
      <c r="AF65" s="924">
        <v>13.3</v>
      </c>
    </row>
    <row r="66" spans="1:32" ht="11" customHeight="1" x14ac:dyDescent="0.15">
      <c r="A66" s="1028"/>
      <c r="B66" s="1023">
        <v>93.2</v>
      </c>
      <c r="C66" s="1019">
        <v>92.3</v>
      </c>
      <c r="D66" s="1020">
        <v>94.1</v>
      </c>
      <c r="E66" s="1025"/>
      <c r="F66" s="1027"/>
      <c r="G66" s="1025"/>
      <c r="H66" s="1026"/>
      <c r="I66" s="1019">
        <v>58.9</v>
      </c>
      <c r="J66" s="1019">
        <v>56.8</v>
      </c>
      <c r="K66" s="1019">
        <v>61</v>
      </c>
      <c r="L66" s="1024"/>
      <c r="M66" s="1025"/>
      <c r="N66" s="1025"/>
      <c r="O66" s="1025"/>
      <c r="P66" s="464"/>
      <c r="Q66" s="464"/>
      <c r="R66" s="1028"/>
      <c r="S66" s="1023">
        <v>96.4</v>
      </c>
      <c r="T66" s="1019">
        <v>96.2</v>
      </c>
      <c r="U66" s="1020">
        <v>96.7</v>
      </c>
      <c r="V66" s="1024"/>
      <c r="W66" s="1025"/>
      <c r="X66" s="1025"/>
      <c r="Y66" s="1026"/>
      <c r="Z66" s="1023">
        <v>53.8</v>
      </c>
      <c r="AA66" s="1019">
        <v>51.8</v>
      </c>
      <c r="AB66" s="1020">
        <v>55.8</v>
      </c>
      <c r="AC66" s="1024"/>
      <c r="AD66" s="1025"/>
      <c r="AE66" s="1025"/>
      <c r="AF66" s="1025"/>
    </row>
    <row r="67" spans="1:32" ht="11" customHeight="1" x14ac:dyDescent="0.15">
      <c r="A67" s="560" t="s">
        <v>583</v>
      </c>
      <c r="B67" s="1021">
        <v>97.7</v>
      </c>
      <c r="C67" s="924">
        <v>97.4</v>
      </c>
      <c r="D67" s="924">
        <v>98.1</v>
      </c>
      <c r="E67" s="1021">
        <v>0.3</v>
      </c>
      <c r="F67" s="1021">
        <v>0.7</v>
      </c>
      <c r="G67" s="924">
        <v>1.1000000000000001</v>
      </c>
      <c r="H67" s="924">
        <v>0.3</v>
      </c>
      <c r="I67" s="1021">
        <v>58.5</v>
      </c>
      <c r="J67" s="924">
        <v>57.1</v>
      </c>
      <c r="K67" s="1017">
        <v>60</v>
      </c>
      <c r="L67" s="1018">
        <v>19.3</v>
      </c>
      <c r="M67" s="924">
        <v>17.899999999999999</v>
      </c>
      <c r="N67" s="924">
        <v>21</v>
      </c>
      <c r="O67" s="924">
        <v>14.9</v>
      </c>
      <c r="R67" s="560" t="s">
        <v>583</v>
      </c>
      <c r="S67" s="1021">
        <v>98.3</v>
      </c>
      <c r="T67" s="924">
        <v>98</v>
      </c>
      <c r="U67" s="1017">
        <v>98.6</v>
      </c>
      <c r="V67" s="1018">
        <v>0.4</v>
      </c>
      <c r="W67" s="924">
        <v>0.4</v>
      </c>
      <c r="X67" s="924">
        <v>0.6</v>
      </c>
      <c r="Y67" s="1017">
        <v>0.2</v>
      </c>
      <c r="Z67" s="1021">
        <v>53.5</v>
      </c>
      <c r="AA67" s="924">
        <v>51.5</v>
      </c>
      <c r="AB67" s="1017">
        <v>55.5</v>
      </c>
      <c r="AC67" s="1018">
        <v>23.5</v>
      </c>
      <c r="AD67" s="924">
        <v>16.8</v>
      </c>
      <c r="AE67" s="924">
        <v>20</v>
      </c>
      <c r="AF67" s="924">
        <v>13.6</v>
      </c>
    </row>
    <row r="68" spans="1:32" ht="11" customHeight="1" x14ac:dyDescent="0.15">
      <c r="A68" s="1031"/>
      <c r="B68" s="1023">
        <v>93.1</v>
      </c>
      <c r="C68" s="1019">
        <v>92.2</v>
      </c>
      <c r="D68" s="1020">
        <v>94.1</v>
      </c>
      <c r="E68" s="1025"/>
      <c r="F68" s="1027"/>
      <c r="G68" s="1025"/>
      <c r="H68" s="1026"/>
      <c r="I68" s="1019">
        <v>58.5</v>
      </c>
      <c r="J68" s="1019">
        <v>57.1</v>
      </c>
      <c r="K68" s="1019">
        <v>60</v>
      </c>
      <c r="L68" s="1024"/>
      <c r="M68" s="1025"/>
      <c r="N68" s="1025"/>
      <c r="O68" s="1025"/>
      <c r="P68" s="464"/>
      <c r="Q68" s="464"/>
      <c r="R68" s="1028"/>
      <c r="S68" s="1023">
        <v>96.5</v>
      </c>
      <c r="T68" s="1019">
        <v>96.2</v>
      </c>
      <c r="U68" s="1020">
        <v>96.7</v>
      </c>
      <c r="V68" s="1024"/>
      <c r="W68" s="1025"/>
      <c r="X68" s="1025"/>
      <c r="Y68" s="1026"/>
      <c r="Z68" s="1023">
        <v>53.5</v>
      </c>
      <c r="AA68" s="1019">
        <v>51.5</v>
      </c>
      <c r="AB68" s="1020">
        <v>55.5</v>
      </c>
      <c r="AC68" s="1024"/>
      <c r="AD68" s="1025"/>
      <c r="AE68" s="1025"/>
      <c r="AF68" s="1025"/>
    </row>
    <row r="69" spans="1:32" s="464" customFormat="1" ht="11" customHeight="1" x14ac:dyDescent="0.15">
      <c r="A69" s="560" t="s">
        <v>558</v>
      </c>
      <c r="B69" s="1021">
        <v>97.8952997312565</v>
      </c>
      <c r="C69" s="924">
        <v>97.54992628334</v>
      </c>
      <c r="D69" s="924">
        <v>98.256939961265303</v>
      </c>
      <c r="E69" s="1021">
        <v>0.2</v>
      </c>
      <c r="F69" s="1021">
        <v>0.66088959578785</v>
      </c>
      <c r="G69" s="924">
        <v>1.0642005093150999</v>
      </c>
      <c r="H69" s="924">
        <v>0.23858309708927999</v>
      </c>
      <c r="I69" s="1021">
        <v>58.302894967700702</v>
      </c>
      <c r="J69" s="924">
        <v>56.5608281363765</v>
      </c>
      <c r="K69" s="1017">
        <v>60.072011830515002</v>
      </c>
      <c r="L69" s="1018">
        <v>19.5</v>
      </c>
      <c r="M69" s="924">
        <v>17.747826780444999</v>
      </c>
      <c r="N69" s="924">
        <v>20.8395327487416</v>
      </c>
      <c r="O69" s="924">
        <v>14.608114190188299</v>
      </c>
      <c r="P69" s="461"/>
      <c r="Q69" s="461"/>
      <c r="R69" s="560" t="s">
        <v>558</v>
      </c>
      <c r="S69" s="1021">
        <v>98.4</v>
      </c>
      <c r="T69" s="924">
        <v>98.1</v>
      </c>
      <c r="U69" s="1017">
        <v>98.7</v>
      </c>
      <c r="V69" s="1018">
        <v>0.4</v>
      </c>
      <c r="W69" s="924">
        <v>0.4</v>
      </c>
      <c r="X69" s="924">
        <v>0.6</v>
      </c>
      <c r="Y69" s="1017">
        <v>0.2</v>
      </c>
      <c r="Z69" s="1021">
        <v>53.2</v>
      </c>
      <c r="AA69" s="924">
        <v>50.9</v>
      </c>
      <c r="AB69" s="1017">
        <v>55.5</v>
      </c>
      <c r="AC69" s="1018">
        <v>23.7</v>
      </c>
      <c r="AD69" s="924">
        <v>17</v>
      </c>
      <c r="AE69" s="924">
        <v>20.3</v>
      </c>
      <c r="AF69" s="924">
        <v>13.6</v>
      </c>
    </row>
    <row r="70" spans="1:32" s="464" customFormat="1" ht="11" customHeight="1" x14ac:dyDescent="0.15">
      <c r="A70" s="560"/>
      <c r="B70" s="1023">
        <v>93.112762573355994</v>
      </c>
      <c r="C70" s="1019">
        <v>92.0948934459187</v>
      </c>
      <c r="D70" s="1020">
        <v>94.178572431021394</v>
      </c>
      <c r="E70" s="924"/>
      <c r="F70" s="1021"/>
      <c r="G70" s="924"/>
      <c r="H70" s="1017"/>
      <c r="I70" s="1019">
        <v>58.2853497089082</v>
      </c>
      <c r="J70" s="1019">
        <v>56.538668523853197</v>
      </c>
      <c r="K70" s="1019">
        <v>60.059152575065902</v>
      </c>
      <c r="L70" s="1018"/>
      <c r="M70" s="924"/>
      <c r="N70" s="924"/>
      <c r="O70" s="924"/>
      <c r="P70" s="461"/>
      <c r="Q70" s="461"/>
      <c r="R70" s="560"/>
      <c r="S70" s="1023">
        <v>96.5</v>
      </c>
      <c r="T70" s="1019">
        <v>96.2</v>
      </c>
      <c r="U70" s="1020">
        <v>96.9</v>
      </c>
      <c r="V70" s="1018"/>
      <c r="W70" s="924"/>
      <c r="X70" s="924"/>
      <c r="Y70" s="1017"/>
      <c r="Z70" s="1023">
        <v>53.1</v>
      </c>
      <c r="AA70" s="1019">
        <v>50.8</v>
      </c>
      <c r="AB70" s="1020">
        <v>55.5</v>
      </c>
      <c r="AC70" s="1018"/>
      <c r="AD70" s="924"/>
      <c r="AE70" s="924"/>
      <c r="AF70" s="924"/>
    </row>
    <row r="71" spans="1:32" s="464" customFormat="1" ht="11" customHeight="1" x14ac:dyDescent="0.15">
      <c r="A71" s="560" t="s">
        <v>556</v>
      </c>
      <c r="B71" s="1021">
        <v>97.948325204562806</v>
      </c>
      <c r="C71" s="924">
        <v>97.496515633628704</v>
      </c>
      <c r="D71" s="924">
        <v>98.420329670329593</v>
      </c>
      <c r="E71" s="1021">
        <v>0.2</v>
      </c>
      <c r="F71" s="1021">
        <v>0.67179921265132003</v>
      </c>
      <c r="G71" s="924">
        <v>1.05977331895758</v>
      </c>
      <c r="H71" s="924">
        <v>0.26648351648350999</v>
      </c>
      <c r="I71" s="1021">
        <v>58.476013436389103</v>
      </c>
      <c r="J71" s="924">
        <v>57.536674214827201</v>
      </c>
      <c r="K71" s="1017">
        <v>59.403662291362799</v>
      </c>
      <c r="L71" s="1018">
        <v>18.765287153898836</v>
      </c>
      <c r="M71" s="924">
        <v>18.641359292958899</v>
      </c>
      <c r="N71" s="924">
        <v>21.830593022874201</v>
      </c>
      <c r="O71" s="924">
        <v>15.491816561335201</v>
      </c>
      <c r="R71" s="560" t="s">
        <v>556</v>
      </c>
      <c r="S71" s="1021">
        <v>98.4</v>
      </c>
      <c r="T71" s="924">
        <v>98.1</v>
      </c>
      <c r="U71" s="1017">
        <v>98.7</v>
      </c>
      <c r="V71" s="1018">
        <v>0.4</v>
      </c>
      <c r="W71" s="924">
        <v>0.4</v>
      </c>
      <c r="X71" s="924">
        <v>0.6</v>
      </c>
      <c r="Y71" s="1017">
        <v>0.2</v>
      </c>
      <c r="Z71" s="1021">
        <v>53.8</v>
      </c>
      <c r="AA71" s="924">
        <v>51.5</v>
      </c>
      <c r="AB71" s="1017">
        <v>56.1</v>
      </c>
      <c r="AC71" s="1018">
        <v>23.1</v>
      </c>
      <c r="AD71" s="924">
        <v>17.5</v>
      </c>
      <c r="AE71" s="924">
        <v>21.1</v>
      </c>
      <c r="AF71" s="924">
        <v>13.9</v>
      </c>
    </row>
    <row r="72" spans="1:32" s="464" customFormat="1" ht="11" customHeight="1" x14ac:dyDescent="0.15">
      <c r="A72" s="1031"/>
      <c r="B72" s="1019">
        <v>93.200048369543296</v>
      </c>
      <c r="C72" s="1019">
        <v>91.950456254766294</v>
      </c>
      <c r="D72" s="1020">
        <v>94.505494505494497</v>
      </c>
      <c r="E72" s="1024"/>
      <c r="F72" s="1025"/>
      <c r="G72" s="1025"/>
      <c r="H72" s="1026"/>
      <c r="I72" s="1019">
        <v>58.4548152496494</v>
      </c>
      <c r="J72" s="1019">
        <v>57.503856125496299</v>
      </c>
      <c r="K72" s="1020">
        <v>59.393939393939398</v>
      </c>
      <c r="L72" s="1024"/>
      <c r="M72" s="1025"/>
      <c r="N72" s="1025"/>
      <c r="O72" s="1025"/>
      <c r="R72" s="1031"/>
      <c r="S72" s="1019">
        <v>96.5</v>
      </c>
      <c r="T72" s="1019">
        <v>96.1</v>
      </c>
      <c r="U72" s="1020">
        <v>96.9</v>
      </c>
      <c r="V72" s="1024"/>
      <c r="W72" s="1025"/>
      <c r="X72" s="1025"/>
      <c r="Y72" s="1026"/>
      <c r="Z72" s="1019">
        <v>53.7</v>
      </c>
      <c r="AA72" s="1019">
        <v>51.5</v>
      </c>
      <c r="AB72" s="1020">
        <v>56.1</v>
      </c>
      <c r="AC72" s="1024"/>
      <c r="AD72" s="1025"/>
      <c r="AE72" s="1025"/>
      <c r="AF72" s="1025"/>
    </row>
    <row r="73" spans="1:32" s="464" customFormat="1" ht="11" customHeight="1" x14ac:dyDescent="0.15">
      <c r="A73" s="475" t="s">
        <v>554</v>
      </c>
      <c r="B73" s="1032">
        <v>98.107979626485601</v>
      </c>
      <c r="C73" s="1032">
        <v>97.900652070190304</v>
      </c>
      <c r="D73" s="1033">
        <v>98.325858659015594</v>
      </c>
      <c r="E73" s="1018">
        <v>0.33276740237690999</v>
      </c>
      <c r="F73" s="924">
        <v>0.52835314091680796</v>
      </c>
      <c r="G73" s="924">
        <v>0.84822138578168904</v>
      </c>
      <c r="H73" s="1017">
        <v>0.19220591102816201</v>
      </c>
      <c r="I73" s="1032">
        <v>58.805180822091302</v>
      </c>
      <c r="J73" s="1032">
        <v>57.217020192368899</v>
      </c>
      <c r="K73" s="1033">
        <v>60.375338497386501</v>
      </c>
      <c r="L73" s="1018">
        <v>18.774146557730063</v>
      </c>
      <c r="M73" s="924">
        <v>18.713978086009199</v>
      </c>
      <c r="N73" s="924">
        <v>22.189311421109601</v>
      </c>
      <c r="O73" s="924">
        <v>15.278040178852599</v>
      </c>
      <c r="R73" s="475" t="s">
        <v>554</v>
      </c>
      <c r="S73" s="1032">
        <v>98.5</v>
      </c>
      <c r="T73" s="1032">
        <v>98.3</v>
      </c>
      <c r="U73" s="1033">
        <v>98.8</v>
      </c>
      <c r="V73" s="1018">
        <v>0.4</v>
      </c>
      <c r="W73" s="924">
        <v>0.4</v>
      </c>
      <c r="X73" s="924">
        <v>0.6</v>
      </c>
      <c r="Y73" s="1017">
        <v>0.1</v>
      </c>
      <c r="Z73" s="1032">
        <v>54.5</v>
      </c>
      <c r="AA73" s="1032">
        <v>52.1</v>
      </c>
      <c r="AB73" s="1033">
        <v>56.9</v>
      </c>
      <c r="AC73" s="1018">
        <v>22.5</v>
      </c>
      <c r="AD73" s="924">
        <v>17.8</v>
      </c>
      <c r="AE73" s="924">
        <v>21.5</v>
      </c>
      <c r="AF73" s="924">
        <v>14.1</v>
      </c>
    </row>
    <row r="74" spans="1:32" s="464" customFormat="1" ht="11" customHeight="1" x14ac:dyDescent="0.15">
      <c r="A74" s="1031"/>
      <c r="B74" s="1019">
        <v>93.203395585738505</v>
      </c>
      <c r="C74" s="1019">
        <v>92.090335577585805</v>
      </c>
      <c r="D74" s="1020">
        <v>94.373102314827705</v>
      </c>
      <c r="E74" s="1024"/>
      <c r="F74" s="1025"/>
      <c r="G74" s="1025"/>
      <c r="H74" s="1026"/>
      <c r="I74" s="1019">
        <v>58.784596871239501</v>
      </c>
      <c r="J74" s="1019">
        <v>57.197910694948703</v>
      </c>
      <c r="K74" s="1020">
        <v>60.353296807103703</v>
      </c>
      <c r="L74" s="1024"/>
      <c r="M74" s="1025"/>
      <c r="N74" s="1025"/>
      <c r="O74" s="1025"/>
      <c r="R74" s="1031"/>
      <c r="S74" s="1019">
        <v>96.6</v>
      </c>
      <c r="T74" s="1019">
        <v>96.2</v>
      </c>
      <c r="U74" s="1020">
        <v>96.9</v>
      </c>
      <c r="V74" s="1024"/>
      <c r="W74" s="1025"/>
      <c r="X74" s="1025"/>
      <c r="Y74" s="1026"/>
      <c r="Z74" s="1019">
        <v>54.5</v>
      </c>
      <c r="AA74" s="1019">
        <v>52.1</v>
      </c>
      <c r="AB74" s="1020">
        <v>56.8</v>
      </c>
      <c r="AC74" s="1024"/>
      <c r="AD74" s="1025"/>
      <c r="AE74" s="1025"/>
      <c r="AF74" s="1025"/>
    </row>
    <row r="75" spans="1:32" s="464" customFormat="1" ht="11" customHeight="1" x14ac:dyDescent="0.15">
      <c r="A75" s="475" t="s">
        <v>540</v>
      </c>
      <c r="B75" s="1032">
        <v>98.358241518490203</v>
      </c>
      <c r="C75" s="1032">
        <v>98.166412744233298</v>
      </c>
      <c r="D75" s="1033">
        <v>98.558026890849902</v>
      </c>
      <c r="E75" s="1018">
        <v>0.26180866150321808</v>
      </c>
      <c r="F75" s="924">
        <v>0.42271190138540399</v>
      </c>
      <c r="G75" s="924">
        <v>0.67356266538369003</v>
      </c>
      <c r="H75" s="1017">
        <v>0.161456448514879</v>
      </c>
      <c r="I75" s="1032">
        <v>58.745812296513002</v>
      </c>
      <c r="J75" s="1032">
        <v>56.691572874302501</v>
      </c>
      <c r="K75" s="1033">
        <v>60.790960451977398</v>
      </c>
      <c r="L75" s="1018">
        <v>18.447915192123183</v>
      </c>
      <c r="M75" s="924">
        <v>19.1761430661067</v>
      </c>
      <c r="N75" s="924">
        <v>22.916863709448599</v>
      </c>
      <c r="O75" s="924">
        <v>15.4519774011299</v>
      </c>
      <c r="R75" s="475" t="s">
        <v>540</v>
      </c>
      <c r="S75" s="1032">
        <v>98.7</v>
      </c>
      <c r="T75" s="1032">
        <v>98.5</v>
      </c>
      <c r="U75" s="1033">
        <v>99</v>
      </c>
      <c r="V75" s="1018">
        <v>0.3</v>
      </c>
      <c r="W75" s="924">
        <v>0.3</v>
      </c>
      <c r="X75" s="924">
        <v>0.5</v>
      </c>
      <c r="Y75" s="1017">
        <v>0.1</v>
      </c>
      <c r="Z75" s="1032">
        <v>54.7</v>
      </c>
      <c r="AA75" s="1032">
        <v>52.2</v>
      </c>
      <c r="AB75" s="1033">
        <v>57.2</v>
      </c>
      <c r="AC75" s="1018">
        <v>22.3</v>
      </c>
      <c r="AD75" s="924">
        <v>17.899999999999999</v>
      </c>
      <c r="AE75" s="924">
        <v>21.7</v>
      </c>
      <c r="AF75" s="924">
        <v>14.1</v>
      </c>
    </row>
    <row r="76" spans="1:32" s="464" customFormat="1" ht="11" customHeight="1" x14ac:dyDescent="0.15">
      <c r="A76" s="1031"/>
      <c r="B76" s="1019">
        <v>93.443874768190298</v>
      </c>
      <c r="C76" s="1019">
        <v>92.403709940395103</v>
      </c>
      <c r="D76" s="1019">
        <v>94.527183141719803</v>
      </c>
      <c r="E76" s="1024"/>
      <c r="F76" s="1025"/>
      <c r="G76" s="1025"/>
      <c r="H76" s="1026"/>
      <c r="I76" s="1019">
        <v>58.730083832712097</v>
      </c>
      <c r="J76" s="1019">
        <v>56.669504082726398</v>
      </c>
      <c r="K76" s="1020">
        <v>60.781544256120497</v>
      </c>
      <c r="L76" s="1024"/>
      <c r="M76" s="1025"/>
      <c r="N76" s="1025"/>
      <c r="O76" s="1025"/>
      <c r="R76" s="1031"/>
      <c r="S76" s="1019">
        <v>96.6</v>
      </c>
      <c r="T76" s="1019">
        <v>96.3</v>
      </c>
      <c r="U76" s="1020">
        <v>96.9</v>
      </c>
      <c r="V76" s="1024"/>
      <c r="W76" s="1025"/>
      <c r="X76" s="1025"/>
      <c r="Y76" s="1026"/>
      <c r="Z76" s="1019">
        <v>54.7</v>
      </c>
      <c r="AA76" s="1019">
        <v>52.2</v>
      </c>
      <c r="AB76" s="1020">
        <v>57.2</v>
      </c>
      <c r="AC76" s="1024"/>
      <c r="AD76" s="1025"/>
      <c r="AE76" s="1025"/>
      <c r="AF76" s="1025"/>
    </row>
    <row r="77" spans="1:32" s="464" customFormat="1" ht="11" customHeight="1" x14ac:dyDescent="0.15">
      <c r="A77" s="475" t="s">
        <v>564</v>
      </c>
      <c r="B77" s="1032">
        <v>98.521821710227499</v>
      </c>
      <c r="C77" s="1032">
        <v>98.345021783019902</v>
      </c>
      <c r="D77" s="1033">
        <v>98.711907005969195</v>
      </c>
      <c r="E77" s="1018">
        <v>0.26425533671910484</v>
      </c>
      <c r="F77" s="924">
        <v>0.40601731422987503</v>
      </c>
      <c r="G77" s="924">
        <v>0.60301774519179696</v>
      </c>
      <c r="H77" s="1017">
        <v>0.19421357781395501</v>
      </c>
      <c r="I77" s="1032">
        <v>57.861480890742897</v>
      </c>
      <c r="J77" s="1032">
        <v>55.625404455949003</v>
      </c>
      <c r="K77" s="1033">
        <v>60.076939516990798</v>
      </c>
      <c r="L77" s="1018">
        <v>18.937488497638181</v>
      </c>
      <c r="M77" s="924">
        <v>19.471198086007</v>
      </c>
      <c r="N77" s="924">
        <v>23.204215586576701</v>
      </c>
      <c r="O77" s="924">
        <v>15.772600983116099</v>
      </c>
      <c r="R77" s="475" t="s">
        <v>564</v>
      </c>
      <c r="S77" s="1032">
        <v>98.8</v>
      </c>
      <c r="T77" s="1032">
        <v>98.6</v>
      </c>
      <c r="U77" s="1033">
        <v>99</v>
      </c>
      <c r="V77" s="1018">
        <v>0.3</v>
      </c>
      <c r="W77" s="924">
        <v>0.3</v>
      </c>
      <c r="X77" s="924">
        <v>0.4</v>
      </c>
      <c r="Y77" s="1017">
        <v>0.1</v>
      </c>
      <c r="Z77" s="1032">
        <v>54.7</v>
      </c>
      <c r="AA77" s="1032">
        <v>52.1</v>
      </c>
      <c r="AB77" s="1033">
        <v>57.3</v>
      </c>
      <c r="AC77" s="1018">
        <v>22.1</v>
      </c>
      <c r="AD77" s="924">
        <v>17.8</v>
      </c>
      <c r="AE77" s="924">
        <v>21.5</v>
      </c>
      <c r="AF77" s="924">
        <v>14</v>
      </c>
    </row>
    <row r="78" spans="1:32" s="464" customFormat="1" ht="11" customHeight="1" x14ac:dyDescent="0.15">
      <c r="A78" s="1031"/>
      <c r="B78" s="1019">
        <v>93.114221616637096</v>
      </c>
      <c r="C78" s="1019">
        <v>92.152799914993096</v>
      </c>
      <c r="D78" s="1019">
        <v>94.147887927341301</v>
      </c>
      <c r="E78" s="1024"/>
      <c r="F78" s="1025"/>
      <c r="G78" s="1025"/>
      <c r="H78" s="1026"/>
      <c r="I78" s="1019">
        <v>57.841543463591201</v>
      </c>
      <c r="J78" s="1019">
        <v>55.613078179409001</v>
      </c>
      <c r="K78" s="1020">
        <v>60.049461118065501</v>
      </c>
      <c r="L78" s="1024"/>
      <c r="M78" s="1025"/>
      <c r="N78" s="1025"/>
      <c r="O78" s="1025"/>
      <c r="R78" s="1031"/>
      <c r="S78" s="1019">
        <v>96.4</v>
      </c>
      <c r="T78" s="1019">
        <v>96.1</v>
      </c>
      <c r="U78" s="1020">
        <v>96.8</v>
      </c>
      <c r="V78" s="1024"/>
      <c r="W78" s="1025"/>
      <c r="X78" s="1025"/>
      <c r="Y78" s="1026"/>
      <c r="Z78" s="1019">
        <v>54.7</v>
      </c>
      <c r="AA78" s="1019">
        <v>52.1</v>
      </c>
      <c r="AB78" s="1020">
        <v>57.3</v>
      </c>
      <c r="AC78" s="1024"/>
      <c r="AD78" s="1025"/>
      <c r="AE78" s="1025"/>
      <c r="AF78" s="1025"/>
    </row>
    <row r="79" spans="1:32" s="464" customFormat="1" ht="11" customHeight="1" x14ac:dyDescent="0.15">
      <c r="A79" s="475" t="s">
        <v>892</v>
      </c>
      <c r="B79" s="1032">
        <v>98.508925446272301</v>
      </c>
      <c r="C79" s="1032">
        <v>98.327969014238207</v>
      </c>
      <c r="D79" s="1033">
        <v>98.699766993642697</v>
      </c>
      <c r="E79" s="1018">
        <v>0.28561428071403572</v>
      </c>
      <c r="F79" s="924">
        <v>0.31361568078403901</v>
      </c>
      <c r="G79" s="924">
        <v>0.47733347880639398</v>
      </c>
      <c r="H79" s="1017">
        <v>0.14095446307856099</v>
      </c>
      <c r="I79" s="1032">
        <v>58.213777750293701</v>
      </c>
      <c r="J79" s="1032">
        <v>56.015894529324797</v>
      </c>
      <c r="K79" s="1033">
        <v>60.428305400372402</v>
      </c>
      <c r="L79" s="1018">
        <v>18.500711149588771</v>
      </c>
      <c r="M79" s="924">
        <v>19.507142415434998</v>
      </c>
      <c r="N79" s="924">
        <v>23.284253326761998</v>
      </c>
      <c r="O79" s="924">
        <v>15.7014276846679</v>
      </c>
      <c r="P79" s="461"/>
      <c r="Q79" s="461"/>
      <c r="R79" s="475" t="s">
        <v>892</v>
      </c>
      <c r="S79" s="1032">
        <v>98.8</v>
      </c>
      <c r="T79" s="1032">
        <v>98.6</v>
      </c>
      <c r="U79" s="1032">
        <v>99</v>
      </c>
      <c r="V79" s="1018">
        <v>0.3</v>
      </c>
      <c r="W79" s="924">
        <v>0.2</v>
      </c>
      <c r="X79" s="924">
        <v>0.3</v>
      </c>
      <c r="Y79" s="1017">
        <v>0.1</v>
      </c>
      <c r="Z79" s="1032">
        <v>54.7</v>
      </c>
      <c r="AA79" s="1032">
        <v>51.8</v>
      </c>
      <c r="AB79" s="1032">
        <v>57.7</v>
      </c>
      <c r="AC79" s="1018">
        <v>22</v>
      </c>
      <c r="AD79" s="924">
        <v>17.600000000000001</v>
      </c>
      <c r="AE79" s="924">
        <v>21.3</v>
      </c>
      <c r="AF79" s="924">
        <v>13.9</v>
      </c>
    </row>
    <row r="80" spans="1:32" ht="11" customHeight="1" x14ac:dyDescent="0.15">
      <c r="A80" s="475"/>
      <c r="B80" s="1019">
        <v>93.127056352817604</v>
      </c>
      <c r="C80" s="1019">
        <v>92.239921444547505</v>
      </c>
      <c r="D80" s="1020">
        <v>94.062652820527603</v>
      </c>
      <c r="E80" s="1017"/>
      <c r="F80" s="924"/>
      <c r="G80" s="924"/>
      <c r="H80" s="924"/>
      <c r="I80" s="1034">
        <v>58.192134067157298</v>
      </c>
      <c r="J80" s="1019">
        <v>55.994332183341498</v>
      </c>
      <c r="K80" s="1020">
        <v>60.406579764121702</v>
      </c>
      <c r="L80" s="1024"/>
      <c r="M80" s="1025"/>
      <c r="N80" s="1025"/>
      <c r="O80" s="1025"/>
      <c r="P80" s="464"/>
      <c r="Q80" s="464"/>
      <c r="R80" s="1031"/>
      <c r="S80" s="1019">
        <v>96.3</v>
      </c>
      <c r="T80" s="1019">
        <v>96</v>
      </c>
      <c r="U80" s="1020">
        <v>96.5</v>
      </c>
      <c r="V80" s="1024"/>
      <c r="W80" s="1025"/>
      <c r="X80" s="1025"/>
      <c r="Y80" s="1025"/>
      <c r="Z80" s="1034">
        <v>54.7</v>
      </c>
      <c r="AA80" s="1019">
        <v>51.8</v>
      </c>
      <c r="AB80" s="1019">
        <v>57.6</v>
      </c>
      <c r="AC80" s="1035"/>
      <c r="AD80" s="1025"/>
      <c r="AE80" s="1025"/>
      <c r="AF80" s="1025"/>
    </row>
    <row r="81" spans="1:32" ht="11" customHeight="1" x14ac:dyDescent="0.15">
      <c r="A81" s="475" t="s">
        <v>891</v>
      </c>
      <c r="B81" s="1032">
        <v>98.448651651779997</v>
      </c>
      <c r="C81" s="1032">
        <v>98.262978865778194</v>
      </c>
      <c r="D81" s="1032">
        <v>98.642626197896902</v>
      </c>
      <c r="E81" s="1018">
        <v>0.30343177058848669</v>
      </c>
      <c r="F81" s="924">
        <v>0.380358134963033</v>
      </c>
      <c r="G81" s="924">
        <v>0.60502983326827597</v>
      </c>
      <c r="H81" s="924">
        <v>0.14564096589088599</v>
      </c>
      <c r="I81" s="1036">
        <v>58.076546547946499</v>
      </c>
      <c r="J81" s="1032">
        <v>55.704802568018202</v>
      </c>
      <c r="K81" s="1032">
        <v>60.435132957292502</v>
      </c>
      <c r="L81" s="1037">
        <v>18.440476745450873</v>
      </c>
      <c r="M81" s="924">
        <v>19.675850387705299</v>
      </c>
      <c r="N81" s="924">
        <v>23.389534702527499</v>
      </c>
      <c r="O81" s="924">
        <v>15.9827682390132</v>
      </c>
      <c r="R81" s="560" t="s">
        <v>891</v>
      </c>
      <c r="S81" s="1036">
        <v>98.8</v>
      </c>
      <c r="T81" s="1032">
        <v>98.6</v>
      </c>
      <c r="U81" s="1032">
        <v>99</v>
      </c>
      <c r="V81" s="1037">
        <v>0.3</v>
      </c>
      <c r="W81" s="924">
        <v>0.2</v>
      </c>
      <c r="X81" s="924">
        <v>0.3</v>
      </c>
      <c r="Y81" s="924">
        <v>0.1</v>
      </c>
      <c r="Z81" s="1036">
        <v>54.7</v>
      </c>
      <c r="AA81" s="1032">
        <v>51.6</v>
      </c>
      <c r="AB81" s="1032">
        <v>57.8</v>
      </c>
      <c r="AC81" s="1037">
        <v>22</v>
      </c>
      <c r="AD81" s="924">
        <v>17.7</v>
      </c>
      <c r="AE81" s="924">
        <v>21.5</v>
      </c>
      <c r="AF81" s="924">
        <v>13.8</v>
      </c>
    </row>
    <row r="82" spans="1:32" ht="11" customHeight="1" x14ac:dyDescent="0.15">
      <c r="A82" s="1031"/>
      <c r="B82" s="1019">
        <v>92.813083180192905</v>
      </c>
      <c r="C82" s="1019">
        <v>91.696871689064906</v>
      </c>
      <c r="D82" s="1019">
        <v>93.979202470070803</v>
      </c>
      <c r="E82" s="1024"/>
      <c r="F82" s="1025"/>
      <c r="G82" s="1025"/>
      <c r="H82" s="1026"/>
      <c r="I82" s="1019">
        <v>58.054791540409902</v>
      </c>
      <c r="J82" s="1019">
        <v>55.6767538255368</v>
      </c>
      <c r="K82" s="1020">
        <v>60.419636769354703</v>
      </c>
      <c r="L82" s="1024"/>
      <c r="M82" s="1025"/>
      <c r="N82" s="1025"/>
      <c r="O82" s="1025"/>
      <c r="P82" s="464"/>
      <c r="Q82" s="464"/>
      <c r="R82" s="1031"/>
      <c r="S82" s="1019">
        <v>95.8</v>
      </c>
      <c r="T82" s="1019">
        <v>95.6</v>
      </c>
      <c r="U82" s="1020">
        <v>96</v>
      </c>
      <c r="V82" s="1024"/>
      <c r="W82" s="1025"/>
      <c r="X82" s="1025"/>
      <c r="Y82" s="1026"/>
      <c r="Z82" s="1019">
        <v>54.6</v>
      </c>
      <c r="AA82" s="1019">
        <v>51.6</v>
      </c>
      <c r="AB82" s="1020">
        <v>57.7</v>
      </c>
      <c r="AC82" s="1024"/>
      <c r="AD82" s="1025"/>
      <c r="AE82" s="1025"/>
      <c r="AF82" s="1025"/>
    </row>
    <row r="83" spans="1:32" ht="12.75" customHeight="1" x14ac:dyDescent="0.15">
      <c r="A83" s="475" t="s">
        <v>852</v>
      </c>
      <c r="B83" s="1032">
        <v>98.572002640718736</v>
      </c>
      <c r="C83" s="1032">
        <v>98.483050847457633</v>
      </c>
      <c r="D83" s="1032">
        <v>98.66386603652488</v>
      </c>
      <c r="E83" s="1018">
        <v>0.28272912540543643</v>
      </c>
      <c r="F83" s="924">
        <v>0.28272912540543643</v>
      </c>
      <c r="G83" s="924">
        <v>0.42937853107344631</v>
      </c>
      <c r="H83" s="924">
        <v>0.131279537896027</v>
      </c>
      <c r="I83" s="1036">
        <v>59.045301562722202</v>
      </c>
      <c r="J83" s="1032">
        <v>57.445089937556297</v>
      </c>
      <c r="K83" s="1032">
        <v>60.701652839410897</v>
      </c>
      <c r="L83" s="1037">
        <v>18.059001058669235</v>
      </c>
      <c r="M83" s="924">
        <v>19.378387346532499</v>
      </c>
      <c r="N83" s="924">
        <v>23.0575662493398</v>
      </c>
      <c r="O83" s="924">
        <v>15.5701331275323</v>
      </c>
      <c r="R83" s="560" t="s">
        <v>1022</v>
      </c>
      <c r="S83" s="1036">
        <v>98.8</v>
      </c>
      <c r="T83" s="1032">
        <v>98.7</v>
      </c>
      <c r="U83" s="1032">
        <v>99</v>
      </c>
      <c r="V83" s="1037">
        <v>0.3</v>
      </c>
      <c r="W83" s="924">
        <v>0.2</v>
      </c>
      <c r="X83" s="924">
        <v>0.3</v>
      </c>
      <c r="Y83" s="924">
        <v>0.1</v>
      </c>
      <c r="Z83" s="1036">
        <v>55.8</v>
      </c>
      <c r="AA83" s="1032">
        <v>53.2</v>
      </c>
      <c r="AB83" s="1032">
        <v>58.3</v>
      </c>
      <c r="AC83" s="1037">
        <v>21.8</v>
      </c>
      <c r="AD83" s="924">
        <v>17.399999999999999</v>
      </c>
      <c r="AE83" s="924">
        <v>21.2</v>
      </c>
      <c r="AF83" s="924">
        <v>13.5</v>
      </c>
    </row>
    <row r="84" spans="1:32" s="464" customFormat="1" ht="12" customHeight="1" x14ac:dyDescent="0.15">
      <c r="A84" s="1031"/>
      <c r="B84" s="1019">
        <v>92.730847613306921</v>
      </c>
      <c r="C84" s="1019">
        <v>92.048022598870062</v>
      </c>
      <c r="D84" s="1019">
        <v>93.436023105198672</v>
      </c>
      <c r="E84" s="1024"/>
      <c r="F84" s="1025"/>
      <c r="G84" s="1025"/>
      <c r="H84" s="1026"/>
      <c r="I84" s="1019">
        <v>59.021600012640803</v>
      </c>
      <c r="J84" s="1019">
        <v>57.404703470129498</v>
      </c>
      <c r="K84" s="1020">
        <v>60.695221557656502</v>
      </c>
      <c r="L84" s="1024"/>
      <c r="M84" s="1025"/>
      <c r="N84" s="1025"/>
      <c r="O84" s="1025"/>
      <c r="R84" s="1031"/>
      <c r="S84" s="1019">
        <v>95.5</v>
      </c>
      <c r="T84" s="1019">
        <v>95.3</v>
      </c>
      <c r="U84" s="1020">
        <v>95.7</v>
      </c>
      <c r="V84" s="1024"/>
      <c r="W84" s="1025"/>
      <c r="X84" s="1025"/>
      <c r="Y84" s="1026"/>
      <c r="Z84" s="1019">
        <v>55.7</v>
      </c>
      <c r="AA84" s="1019">
        <v>53.2</v>
      </c>
      <c r="AB84" s="1020">
        <v>58.3</v>
      </c>
      <c r="AC84" s="1024"/>
      <c r="AD84" s="1025"/>
      <c r="AE84" s="1025"/>
      <c r="AF84" s="1025"/>
    </row>
    <row r="85" spans="1:32" ht="12" customHeight="1" x14ac:dyDescent="0.15">
      <c r="A85" s="475" t="s">
        <v>1012</v>
      </c>
      <c r="B85" s="1032">
        <v>98.448485567652554</v>
      </c>
      <c r="C85" s="1032">
        <v>98.577483597514941</v>
      </c>
      <c r="D85" s="1032">
        <v>98.313720732742937</v>
      </c>
      <c r="E85" s="1018">
        <v>0.53694858939749035</v>
      </c>
      <c r="F85" s="924">
        <v>0.24622504375686022</v>
      </c>
      <c r="G85" s="924">
        <v>0.3919177843581258</v>
      </c>
      <c r="H85" s="1017">
        <v>9.4019167778721338E-2</v>
      </c>
      <c r="I85" s="1032">
        <v>59.848070299674902</v>
      </c>
      <c r="J85" s="1032">
        <v>58.591531318804002</v>
      </c>
      <c r="K85" s="1032">
        <v>61.126806299724002</v>
      </c>
      <c r="L85" s="1018">
        <v>18.868896256477935</v>
      </c>
      <c r="M85" s="924">
        <v>17.5379019538417</v>
      </c>
      <c r="N85" s="924">
        <v>21.398257761894101</v>
      </c>
      <c r="O85" s="924">
        <v>13.609352167559701</v>
      </c>
      <c r="R85" s="475" t="s">
        <v>1012</v>
      </c>
      <c r="S85" s="1032">
        <v>98.9</v>
      </c>
      <c r="T85" s="1032">
        <v>98.8</v>
      </c>
      <c r="U85" s="1032">
        <v>99</v>
      </c>
      <c r="V85" s="1018">
        <v>0.3</v>
      </c>
      <c r="W85" s="924">
        <v>0.2</v>
      </c>
      <c r="X85" s="924">
        <v>0.3</v>
      </c>
      <c r="Y85" s="1017">
        <v>0.1</v>
      </c>
      <c r="Z85" s="1032">
        <v>57.4</v>
      </c>
      <c r="AA85" s="1032">
        <v>55.2</v>
      </c>
      <c r="AB85" s="1032">
        <v>59.6</v>
      </c>
      <c r="AC85" s="1018">
        <v>22.1</v>
      </c>
      <c r="AD85" s="924">
        <v>15.7</v>
      </c>
      <c r="AE85" s="924">
        <v>19.5</v>
      </c>
      <c r="AF85" s="924">
        <v>11.9</v>
      </c>
    </row>
    <row r="86" spans="1:32" s="464" customFormat="1" ht="11.25" customHeight="1" x14ac:dyDescent="0.15">
      <c r="A86" s="1031"/>
      <c r="B86" s="1019">
        <v>92.141564567326228</v>
      </c>
      <c r="C86" s="1019">
        <v>91.598443941241356</v>
      </c>
      <c r="D86" s="1019">
        <v>92.708965182579163</v>
      </c>
      <c r="E86" s="1024"/>
      <c r="F86" s="1025"/>
      <c r="G86" s="1025"/>
      <c r="H86" s="1026"/>
      <c r="I86" s="1019">
        <v>59.807834679885403</v>
      </c>
      <c r="J86" s="1019">
        <v>58.546858546858601</v>
      </c>
      <c r="K86" s="1020">
        <v>61.091086215294702</v>
      </c>
      <c r="L86" s="1024"/>
      <c r="M86" s="1025"/>
      <c r="N86" s="1025"/>
      <c r="O86" s="1025"/>
      <c r="R86" s="1031"/>
      <c r="S86" s="1019">
        <v>95</v>
      </c>
      <c r="T86" s="1019">
        <v>94.9</v>
      </c>
      <c r="U86" s="1020">
        <v>95.1</v>
      </c>
      <c r="V86" s="1024"/>
      <c r="W86" s="1025"/>
      <c r="X86" s="1025"/>
      <c r="Y86" s="1026"/>
      <c r="Z86" s="1019">
        <v>57.3</v>
      </c>
      <c r="AA86" s="1019">
        <v>55.2</v>
      </c>
      <c r="AB86" s="1020">
        <v>59.5</v>
      </c>
      <c r="AC86" s="1024"/>
      <c r="AD86" s="1025"/>
      <c r="AE86" s="1025"/>
      <c r="AF86" s="1025"/>
    </row>
    <row r="87" spans="1:32" s="464" customFormat="1" ht="11.25" customHeight="1" x14ac:dyDescent="0.15">
      <c r="A87" s="475" t="s">
        <v>1013</v>
      </c>
      <c r="B87" s="1032">
        <v>98.39133242448159</v>
      </c>
      <c r="C87" s="1032">
        <v>98.431537598204272</v>
      </c>
      <c r="D87" s="1032">
        <v>98.34924364811279</v>
      </c>
      <c r="E87" s="1018">
        <v>0.5395709263112578</v>
      </c>
      <c r="F87" s="924">
        <v>0.21381932984142929</v>
      </c>
      <c r="G87" s="924">
        <v>0.33670033670033667</v>
      </c>
      <c r="H87" s="1017">
        <v>8.5181377588485832E-2</v>
      </c>
      <c r="I87" s="1032">
        <v>61.81886941366043</v>
      </c>
      <c r="J87" s="1032">
        <v>61.099358762477692</v>
      </c>
      <c r="K87" s="1032">
        <v>62.531082319068183</v>
      </c>
      <c r="L87" s="1018">
        <v>17.886152126015325</v>
      </c>
      <c r="M87" s="924">
        <v>16.659541583083957</v>
      </c>
      <c r="N87" s="924">
        <v>20.512990017848878</v>
      </c>
      <c r="O87" s="924">
        <v>12.845177332809842</v>
      </c>
      <c r="P87" s="461"/>
      <c r="Q87" s="461"/>
      <c r="R87" s="475" t="s">
        <v>1013</v>
      </c>
      <c r="S87" s="1032">
        <v>98.8</v>
      </c>
      <c r="T87" s="1032">
        <v>98.7</v>
      </c>
      <c r="U87" s="1032">
        <v>98.9</v>
      </c>
      <c r="V87" s="1018">
        <v>0.4</v>
      </c>
      <c r="W87" s="924">
        <v>0.1</v>
      </c>
      <c r="X87" s="924">
        <v>0.2</v>
      </c>
      <c r="Y87" s="1017">
        <v>0.1</v>
      </c>
      <c r="Z87" s="1032">
        <v>59.5</v>
      </c>
      <c r="AA87" s="1032">
        <v>57.8</v>
      </c>
      <c r="AB87" s="1032">
        <v>61.2</v>
      </c>
      <c r="AC87" s="1018">
        <v>21.1</v>
      </c>
      <c r="AD87" s="924">
        <v>14.7</v>
      </c>
      <c r="AE87" s="924">
        <v>18.3</v>
      </c>
      <c r="AF87" s="924">
        <v>11.1</v>
      </c>
    </row>
    <row r="88" spans="1:32" s="464" customFormat="1" ht="11" customHeight="1" x14ac:dyDescent="0.15">
      <c r="A88" s="475"/>
      <c r="B88" s="1019">
        <v>91.267848173925529</v>
      </c>
      <c r="C88" s="1019">
        <v>90.858585858585855</v>
      </c>
      <c r="D88" s="1019">
        <v>91.696284329563809</v>
      </c>
      <c r="E88" s="1018"/>
      <c r="F88" s="924"/>
      <c r="G88" s="924"/>
      <c r="H88" s="1017"/>
      <c r="I88" s="1019">
        <v>61.77776316222171</v>
      </c>
      <c r="J88" s="1019">
        <v>61.049778541680439</v>
      </c>
      <c r="K88" s="1020">
        <v>62.498364088470097</v>
      </c>
      <c r="L88" s="1018"/>
      <c r="M88" s="924"/>
      <c r="N88" s="924"/>
      <c r="O88" s="924"/>
      <c r="P88" s="461"/>
      <c r="Q88" s="461"/>
      <c r="R88" s="475"/>
      <c r="S88" s="1019">
        <v>94.3</v>
      </c>
      <c r="T88" s="1019">
        <v>94.5</v>
      </c>
      <c r="U88" s="1020">
        <v>94.1</v>
      </c>
      <c r="V88" s="1018"/>
      <c r="W88" s="924"/>
      <c r="X88" s="924"/>
      <c r="Y88" s="1017"/>
      <c r="Z88" s="1019">
        <v>57.4</v>
      </c>
      <c r="AA88" s="1019">
        <v>55.2</v>
      </c>
      <c r="AB88" s="1020">
        <v>59.6</v>
      </c>
      <c r="AC88" s="1018"/>
      <c r="AD88" s="924"/>
      <c r="AE88" s="924"/>
      <c r="AF88" s="924"/>
    </row>
    <row r="89" spans="1:32" ht="11.25" customHeight="1" x14ac:dyDescent="0.15">
      <c r="A89" s="475" t="s">
        <v>1014</v>
      </c>
      <c r="B89" s="1032">
        <v>98.184903185330938</v>
      </c>
      <c r="C89" s="1032">
        <v>98.348094061467563</v>
      </c>
      <c r="D89" s="1032">
        <v>98.012604426205485</v>
      </c>
      <c r="E89" s="1018">
        <v>0.6202412524595774</v>
      </c>
      <c r="F89" s="924">
        <v>0.22385718766931872</v>
      </c>
      <c r="G89" s="924">
        <v>0.3636969377273106</v>
      </c>
      <c r="H89" s="1017">
        <v>7.6212809614539065E-2</v>
      </c>
      <c r="I89" s="1032">
        <v>62.816283470368575</v>
      </c>
      <c r="J89" s="1032">
        <v>61.807951234216432</v>
      </c>
      <c r="K89" s="1032">
        <v>63.824514400535833</v>
      </c>
      <c r="L89" s="1018">
        <v>17.591305658355243</v>
      </c>
      <c r="M89" s="924">
        <v>15.642111961418022</v>
      </c>
      <c r="N89" s="924">
        <v>19.667079746793046</v>
      </c>
      <c r="O89" s="924">
        <v>11.617548559946417</v>
      </c>
      <c r="R89" s="475" t="s">
        <v>1014</v>
      </c>
      <c r="S89" s="1032">
        <v>98.7</v>
      </c>
      <c r="T89" s="1032">
        <v>98.6</v>
      </c>
      <c r="U89" s="1032">
        <v>98.8</v>
      </c>
      <c r="V89" s="1018">
        <v>0.4</v>
      </c>
      <c r="W89" s="924">
        <v>0.2</v>
      </c>
      <c r="X89" s="924">
        <v>0.3</v>
      </c>
      <c r="Y89" s="1017">
        <v>0.1</v>
      </c>
      <c r="Z89" s="1032">
        <v>60.8</v>
      </c>
      <c r="AA89" s="1032">
        <v>59.4</v>
      </c>
      <c r="AB89" s="1032">
        <v>62.1</v>
      </c>
      <c r="AC89" s="1018">
        <v>20.3</v>
      </c>
      <c r="AD89" s="924">
        <v>14.2</v>
      </c>
      <c r="AE89" s="924">
        <v>17.7</v>
      </c>
      <c r="AF89" s="924">
        <v>10.6</v>
      </c>
    </row>
    <row r="90" spans="1:32" ht="11.25" customHeight="1" x14ac:dyDescent="0.15">
      <c r="A90" s="475"/>
      <c r="B90" s="1019">
        <v>90.374140930219298</v>
      </c>
      <c r="C90" s="1019">
        <v>90.421721869013567</v>
      </c>
      <c r="D90" s="1019">
        <v>90.323904440861796</v>
      </c>
      <c r="E90" s="1018"/>
      <c r="F90" s="924"/>
      <c r="G90" s="924"/>
      <c r="H90" s="1017"/>
      <c r="I90" s="1019">
        <v>62.791164994892576</v>
      </c>
      <c r="J90" s="1019">
        <v>61.791204742606425</v>
      </c>
      <c r="K90" s="1020">
        <v>63.791024782317479</v>
      </c>
      <c r="L90" s="1018"/>
      <c r="M90" s="924"/>
      <c r="N90" s="924"/>
      <c r="O90" s="924"/>
      <c r="R90" s="475"/>
      <c r="S90" s="1019">
        <v>93.5</v>
      </c>
      <c r="T90" s="1019">
        <v>94</v>
      </c>
      <c r="U90" s="1020">
        <v>93</v>
      </c>
      <c r="V90" s="1018"/>
      <c r="W90" s="924"/>
      <c r="X90" s="924"/>
      <c r="Y90" s="1017"/>
      <c r="Z90" s="1019">
        <v>60.7</v>
      </c>
      <c r="AA90" s="1019">
        <v>59.4</v>
      </c>
      <c r="AB90" s="1020">
        <v>62</v>
      </c>
      <c r="AC90" s="1018"/>
      <c r="AD90" s="924"/>
      <c r="AE90" s="924"/>
      <c r="AF90" s="924"/>
    </row>
    <row r="91" spans="1:32" s="438" customFormat="1" ht="11" customHeight="1" x14ac:dyDescent="0.15">
      <c r="A91" s="1031" t="s">
        <v>759</v>
      </c>
      <c r="B91" s="1107">
        <v>98.119319973624613</v>
      </c>
      <c r="C91" s="1107">
        <v>98.202788197749285</v>
      </c>
      <c r="D91" s="1107">
        <v>98.031727379553473</v>
      </c>
      <c r="E91" s="1024">
        <v>0.5174736962816433</v>
      </c>
      <c r="F91" s="1025">
        <v>0.21788366159227085</v>
      </c>
      <c r="G91" s="1025">
        <v>0.3667207883097251</v>
      </c>
      <c r="H91" s="1026">
        <v>6.1692126909518211E-2</v>
      </c>
      <c r="I91" s="1107">
        <v>64.009059624973659</v>
      </c>
      <c r="J91" s="1107">
        <v>63.034463532773458</v>
      </c>
      <c r="K91" s="1107">
        <v>64.99876145652712</v>
      </c>
      <c r="L91" s="1024">
        <v>16.43373832432053</v>
      </c>
      <c r="M91" s="1025">
        <v>15.585715288995013</v>
      </c>
      <c r="N91" s="1025">
        <v>19.343485381747222</v>
      </c>
      <c r="O91" s="1025">
        <v>11.769701687957818</v>
      </c>
      <c r="P91" s="464"/>
      <c r="Q91" s="464"/>
      <c r="R91" s="1031" t="s">
        <v>759</v>
      </c>
      <c r="S91" s="1107">
        <v>98.6</v>
      </c>
      <c r="T91" s="1107">
        <v>98.5</v>
      </c>
      <c r="U91" s="1107">
        <v>98.7</v>
      </c>
      <c r="V91" s="1024">
        <v>0.4</v>
      </c>
      <c r="W91" s="1025">
        <v>0.2</v>
      </c>
      <c r="X91" s="1025">
        <v>0.3</v>
      </c>
      <c r="Y91" s="1026">
        <v>0.1</v>
      </c>
      <c r="Z91" s="1107">
        <v>61.9</v>
      </c>
      <c r="AA91" s="1107">
        <v>60.6</v>
      </c>
      <c r="AB91" s="1107">
        <v>63.3</v>
      </c>
      <c r="AC91" s="1024">
        <v>19.3</v>
      </c>
      <c r="AD91" s="1025">
        <v>14</v>
      </c>
      <c r="AE91" s="1025">
        <v>17.5</v>
      </c>
      <c r="AF91" s="1025">
        <v>10.4</v>
      </c>
    </row>
    <row r="92" spans="1:32" s="438" customFormat="1" ht="11.25" customHeight="1" thickBot="1" x14ac:dyDescent="0.2">
      <c r="A92" s="1108"/>
      <c r="B92" s="1109">
        <v>90.122129526103038</v>
      </c>
      <c r="C92" s="1109">
        <v>90.305693970102467</v>
      </c>
      <c r="D92" s="1109">
        <v>89.929494712103406</v>
      </c>
      <c r="E92" s="1110"/>
      <c r="F92" s="1111"/>
      <c r="G92" s="1111"/>
      <c r="H92" s="1112"/>
      <c r="I92" s="1109">
        <v>63.979212023316244</v>
      </c>
      <c r="J92" s="1109">
        <v>62.992647315050355</v>
      </c>
      <c r="K92" s="1113">
        <v>64.981067978343177</v>
      </c>
      <c r="L92" s="1110"/>
      <c r="M92" s="1111"/>
      <c r="N92" s="1111"/>
      <c r="O92" s="1111"/>
      <c r="P92" s="653"/>
      <c r="Q92" s="653"/>
      <c r="R92" s="1108"/>
      <c r="S92" s="1109">
        <v>92.8</v>
      </c>
      <c r="T92" s="1109">
        <v>93.5</v>
      </c>
      <c r="U92" s="1113">
        <v>92.1</v>
      </c>
      <c r="V92" s="1110"/>
      <c r="W92" s="1111"/>
      <c r="X92" s="1111"/>
      <c r="Y92" s="1112"/>
      <c r="Z92" s="1109">
        <v>61.8</v>
      </c>
      <c r="AA92" s="1109">
        <v>60.5</v>
      </c>
      <c r="AB92" s="1113">
        <v>63.2</v>
      </c>
      <c r="AC92" s="1110"/>
      <c r="AD92" s="1111"/>
      <c r="AE92" s="1111"/>
      <c r="AF92" s="1111"/>
    </row>
    <row r="93" spans="1:32" ht="11" customHeight="1" x14ac:dyDescent="0.15">
      <c r="A93" s="934" t="s">
        <v>850</v>
      </c>
      <c r="R93" s="934" t="s">
        <v>849</v>
      </c>
    </row>
    <row r="94" spans="1:32" ht="11" customHeight="1" x14ac:dyDescent="0.15">
      <c r="A94" s="934" t="s">
        <v>848</v>
      </c>
      <c r="R94" s="934" t="s">
        <v>847</v>
      </c>
    </row>
    <row r="95" spans="1:32" ht="11" customHeight="1" x14ac:dyDescent="0.15">
      <c r="A95" s="934" t="s">
        <v>846</v>
      </c>
      <c r="R95" s="934"/>
    </row>
    <row r="96" spans="1:32" x14ac:dyDescent="0.15">
      <c r="A96" s="934"/>
    </row>
    <row r="97" spans="1:1" x14ac:dyDescent="0.15">
      <c r="A97" s="934"/>
    </row>
  </sheetData>
  <phoneticPr fontId="2"/>
  <pageMargins left="0.78740157480314965" right="0.59055118110236227" top="0.39370078740157483" bottom="0.39370078740157483" header="0.51181102362204722" footer="0.39370078740157483"/>
  <pageSetup paperSize="9" scale="78" firstPageNumber="60" fitToWidth="2" orientation="portrait" useFirstPageNumber="1" r:id="rId1"/>
  <headerFooter scaleWithDoc="0" alignWithMargins="0">
    <oddFooter>&amp;C－&amp;P－</oddFooter>
    <evenFooter>&amp;C－55－</evenFooter>
  </headerFooter>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30E5-B623-477C-A618-ED326817B239}">
  <sheetPr codeName="Sheet31"/>
  <dimension ref="A1:AE86"/>
  <sheetViews>
    <sheetView showZeros="0" view="pageBreakPreview" zoomScale="145" zoomScaleNormal="100" zoomScaleSheetLayoutView="145" workbookViewId="0">
      <pane ySplit="6" topLeftCell="A7" activePane="bottomLeft" state="frozen"/>
      <selection pane="bottomLeft"/>
    </sheetView>
  </sheetViews>
  <sheetFormatPr defaultColWidth="9" defaultRowHeight="11.5" x14ac:dyDescent="0.15"/>
  <cols>
    <col min="1" max="1" width="3.6328125" style="461" customWidth="1"/>
    <col min="2" max="2" width="9.6328125" style="461" customWidth="1"/>
    <col min="3" max="3" width="7.90625" style="461" customWidth="1"/>
    <col min="4" max="4" width="9.6328125" style="461" customWidth="1"/>
    <col min="5" max="5" width="9.1796875" style="461" customWidth="1"/>
    <col min="6" max="6" width="7.6328125" style="461" customWidth="1"/>
    <col min="7" max="11" width="7" style="461" customWidth="1"/>
    <col min="12" max="12" width="7.453125" style="461" customWidth="1"/>
    <col min="13" max="13" width="8.81640625" style="461" customWidth="1"/>
    <col min="14" max="14" width="6.90625" style="461" customWidth="1"/>
    <col min="15" max="15" width="2.08984375" style="461" customWidth="1"/>
    <col min="16" max="16" width="3.6328125" style="461" customWidth="1"/>
    <col min="17" max="17" width="7.6328125" style="461" customWidth="1"/>
    <col min="18" max="18" width="9.08984375" style="461" bestFit="1" customWidth="1"/>
    <col min="19" max="21" width="6.08984375" style="461" customWidth="1"/>
    <col min="22" max="22" width="8.90625" style="461" customWidth="1"/>
    <col min="23" max="23" width="5.453125" style="461" customWidth="1"/>
    <col min="24" max="24" width="8.6328125" style="461" bestFit="1" customWidth="1"/>
    <col min="25" max="25" width="5.6328125" style="461" customWidth="1"/>
    <col min="26" max="29" width="8.08984375" style="461" customWidth="1"/>
    <col min="30" max="30" width="9.6328125" style="461" customWidth="1"/>
    <col min="31" max="31" width="9.08984375" style="460" customWidth="1"/>
    <col min="32" max="16384" width="9" style="461"/>
  </cols>
  <sheetData>
    <row r="1" spans="1:31" ht="13.4" customHeight="1" x14ac:dyDescent="0.15">
      <c r="A1" s="461" t="s">
        <v>534</v>
      </c>
      <c r="AE1" s="563" t="s">
        <v>534</v>
      </c>
    </row>
    <row r="2" spans="1:31" ht="14.15" customHeight="1" thickBot="1" x14ac:dyDescent="0.2">
      <c r="A2" s="464" t="s">
        <v>943</v>
      </c>
      <c r="B2" s="464"/>
      <c r="S2" s="892"/>
      <c r="T2" s="892"/>
      <c r="U2" s="892"/>
      <c r="V2" s="892"/>
      <c r="W2" s="892"/>
      <c r="Z2" s="892"/>
      <c r="AA2" s="892"/>
      <c r="AB2" s="892"/>
      <c r="AC2" s="892"/>
      <c r="AD2" s="892"/>
    </row>
    <row r="3" spans="1:31" ht="14.25" customHeight="1" x14ac:dyDescent="0.15">
      <c r="A3" s="893"/>
      <c r="B3" s="957"/>
      <c r="C3" s="958"/>
      <c r="D3" s="894"/>
      <c r="E3" s="896" t="s">
        <v>942</v>
      </c>
      <c r="F3" s="896"/>
      <c r="G3" s="896" t="s">
        <v>941</v>
      </c>
      <c r="H3" s="896"/>
      <c r="I3" s="896" t="s">
        <v>940</v>
      </c>
      <c r="J3" s="896"/>
      <c r="K3" s="896" t="s">
        <v>909</v>
      </c>
      <c r="L3" s="897"/>
      <c r="M3" s="958" t="s">
        <v>30</v>
      </c>
      <c r="N3" s="959" t="s">
        <v>30</v>
      </c>
      <c r="O3" s="899"/>
      <c r="P3" s="899"/>
      <c r="Q3" s="960" t="s">
        <v>903</v>
      </c>
      <c r="R3" s="961" t="s">
        <v>939</v>
      </c>
      <c r="S3" s="1711" t="s">
        <v>938</v>
      </c>
      <c r="T3" s="1712"/>
      <c r="U3" s="1712"/>
      <c r="V3" s="1712"/>
      <c r="W3" s="1713"/>
      <c r="X3" s="958"/>
      <c r="Y3" s="958"/>
      <c r="Z3" s="1714" t="s">
        <v>937</v>
      </c>
      <c r="AA3" s="1715"/>
      <c r="AB3" s="1715"/>
      <c r="AC3" s="1715"/>
      <c r="AD3" s="1716"/>
      <c r="AE3" s="957"/>
    </row>
    <row r="4" spans="1:31" ht="15" customHeight="1" x14ac:dyDescent="0.15">
      <c r="A4" s="899"/>
      <c r="B4" s="1717" t="s">
        <v>936</v>
      </c>
      <c r="C4" s="962" t="s">
        <v>935</v>
      </c>
      <c r="D4" s="963"/>
      <c r="E4" s="1718" t="s">
        <v>934</v>
      </c>
      <c r="F4" s="1719"/>
      <c r="G4" s="1719"/>
      <c r="H4" s="1719"/>
      <c r="I4" s="1719"/>
      <c r="J4" s="1720"/>
      <c r="K4" s="1721" t="s">
        <v>933</v>
      </c>
      <c r="L4" s="963" t="s">
        <v>932</v>
      </c>
      <c r="M4" s="962" t="s">
        <v>931</v>
      </c>
      <c r="N4" s="964" t="s">
        <v>930</v>
      </c>
      <c r="O4" s="899"/>
      <c r="P4" s="899"/>
      <c r="Q4" s="963" t="s">
        <v>929</v>
      </c>
      <c r="R4" s="965" t="s">
        <v>928</v>
      </c>
      <c r="S4" s="1724" t="s">
        <v>13</v>
      </c>
      <c r="T4" s="1726" t="s">
        <v>927</v>
      </c>
      <c r="U4" s="1725" t="s">
        <v>926</v>
      </c>
      <c r="V4" s="1729"/>
      <c r="W4" s="1721" t="s">
        <v>925</v>
      </c>
      <c r="X4" s="1732" t="s">
        <v>924</v>
      </c>
      <c r="Y4" s="962" t="s">
        <v>923</v>
      </c>
      <c r="Z4" s="1725" t="s">
        <v>922</v>
      </c>
      <c r="AA4" s="1729"/>
      <c r="AB4" s="1729"/>
      <c r="AC4" s="1733"/>
      <c r="AD4" s="1734" t="s">
        <v>921</v>
      </c>
      <c r="AE4" s="1701" t="s">
        <v>817</v>
      </c>
    </row>
    <row r="5" spans="1:31" ht="15" customHeight="1" x14ac:dyDescent="0.15">
      <c r="A5" s="899"/>
      <c r="B5" s="1717"/>
      <c r="C5" s="962" t="s">
        <v>920</v>
      </c>
      <c r="D5" s="962" t="s">
        <v>919</v>
      </c>
      <c r="E5" s="966" t="s">
        <v>918</v>
      </c>
      <c r="F5" s="967"/>
      <c r="G5" s="967"/>
      <c r="H5" s="968"/>
      <c r="I5" s="1703" t="s">
        <v>917</v>
      </c>
      <c r="J5" s="1705" t="s">
        <v>916</v>
      </c>
      <c r="K5" s="1722"/>
      <c r="L5" s="962" t="s">
        <v>915</v>
      </c>
      <c r="M5" s="962" t="s">
        <v>914</v>
      </c>
      <c r="N5" s="964"/>
      <c r="O5" s="899"/>
      <c r="P5" s="899"/>
      <c r="Q5" s="962" t="s">
        <v>30</v>
      </c>
      <c r="R5" s="965" t="s">
        <v>913</v>
      </c>
      <c r="S5" s="1724"/>
      <c r="T5" s="1727"/>
      <c r="U5" s="1707" t="s">
        <v>912</v>
      </c>
      <c r="V5" s="1709" t="s">
        <v>911</v>
      </c>
      <c r="W5" s="1730"/>
      <c r="X5" s="1732"/>
      <c r="Y5" s="962" t="s">
        <v>910</v>
      </c>
      <c r="Z5" s="963" t="s">
        <v>909</v>
      </c>
      <c r="AA5" s="963" t="s">
        <v>905</v>
      </c>
      <c r="AB5" s="963" t="s">
        <v>904</v>
      </c>
      <c r="AC5" s="963" t="s">
        <v>908</v>
      </c>
      <c r="AD5" s="1734"/>
      <c r="AE5" s="1702"/>
    </row>
    <row r="6" spans="1:31" ht="15" customHeight="1" x14ac:dyDescent="0.15">
      <c r="A6" s="901"/>
      <c r="B6" s="969"/>
      <c r="C6" s="970"/>
      <c r="D6" s="970"/>
      <c r="E6" s="971" t="s">
        <v>13</v>
      </c>
      <c r="F6" s="971" t="s">
        <v>308</v>
      </c>
      <c r="G6" s="971" t="s">
        <v>307</v>
      </c>
      <c r="H6" s="971" t="s">
        <v>907</v>
      </c>
      <c r="I6" s="1704"/>
      <c r="J6" s="1706"/>
      <c r="K6" s="1723"/>
      <c r="L6" s="970" t="s">
        <v>906</v>
      </c>
      <c r="M6" s="970" t="s">
        <v>905</v>
      </c>
      <c r="N6" s="972" t="s">
        <v>904</v>
      </c>
      <c r="O6" s="899"/>
      <c r="P6" s="899"/>
      <c r="Q6" s="973" t="s">
        <v>903</v>
      </c>
      <c r="R6" s="974" t="s">
        <v>902</v>
      </c>
      <c r="S6" s="1725"/>
      <c r="T6" s="1728"/>
      <c r="U6" s="1708"/>
      <c r="V6" s="1710"/>
      <c r="W6" s="1731"/>
      <c r="X6" s="970"/>
      <c r="Y6" s="970"/>
      <c r="Z6" s="970" t="s">
        <v>901</v>
      </c>
      <c r="AA6" s="970" t="s">
        <v>901</v>
      </c>
      <c r="AB6" s="970" t="s">
        <v>901</v>
      </c>
      <c r="AC6" s="970" t="s">
        <v>901</v>
      </c>
      <c r="AD6" s="1706"/>
      <c r="AE6" s="975"/>
    </row>
    <row r="7" spans="1:31" ht="11.15" customHeight="1" x14ac:dyDescent="0.15">
      <c r="A7" s="922" t="s">
        <v>900</v>
      </c>
      <c r="B7" s="905" t="s">
        <v>1015</v>
      </c>
      <c r="C7" s="906">
        <v>69685</v>
      </c>
      <c r="D7" s="906">
        <v>67737</v>
      </c>
      <c r="E7" s="906">
        <v>66954</v>
      </c>
      <c r="F7" s="906">
        <v>62828</v>
      </c>
      <c r="G7" s="906">
        <v>1459</v>
      </c>
      <c r="H7" s="906">
        <v>2667</v>
      </c>
      <c r="I7" s="906">
        <v>0</v>
      </c>
      <c r="J7" s="906"/>
      <c r="K7" s="906">
        <v>232</v>
      </c>
      <c r="L7" s="906">
        <v>551</v>
      </c>
      <c r="M7" s="906">
        <v>82</v>
      </c>
      <c r="N7" s="906">
        <v>56</v>
      </c>
      <c r="O7" s="906"/>
      <c r="P7" s="906"/>
      <c r="Q7" s="906">
        <v>10</v>
      </c>
      <c r="R7" s="906">
        <v>51</v>
      </c>
      <c r="S7" s="906">
        <v>616</v>
      </c>
      <c r="T7" s="906"/>
      <c r="U7" s="906"/>
      <c r="V7" s="906"/>
      <c r="W7" s="906"/>
      <c r="X7" s="906">
        <v>1139</v>
      </c>
      <c r="Y7" s="906">
        <v>4</v>
      </c>
      <c r="Z7" s="906">
        <v>35</v>
      </c>
      <c r="AA7" s="906">
        <v>0</v>
      </c>
      <c r="AB7" s="906"/>
      <c r="AC7" s="906">
        <v>0</v>
      </c>
      <c r="AD7" s="906"/>
      <c r="AE7" s="908" t="s">
        <v>1015</v>
      </c>
    </row>
    <row r="8" spans="1:31" ht="11.15" customHeight="1" x14ac:dyDescent="0.15">
      <c r="A8" s="922"/>
      <c r="B8" s="926"/>
      <c r="C8" s="906"/>
      <c r="D8" s="911">
        <v>65070</v>
      </c>
      <c r="E8" s="911"/>
      <c r="F8" s="906"/>
      <c r="G8" s="906"/>
      <c r="H8" s="906"/>
      <c r="I8" s="906"/>
      <c r="J8" s="906"/>
      <c r="K8" s="906"/>
      <c r="L8" s="906"/>
      <c r="M8" s="906"/>
      <c r="N8" s="906"/>
      <c r="O8" s="906"/>
      <c r="P8" s="906"/>
      <c r="Q8" s="906"/>
      <c r="R8" s="906"/>
      <c r="S8" s="906"/>
      <c r="T8" s="906"/>
      <c r="U8" s="906"/>
      <c r="V8" s="906"/>
      <c r="W8" s="906"/>
      <c r="X8" s="906"/>
      <c r="Y8" s="906"/>
      <c r="Z8" s="906"/>
      <c r="AA8" s="906"/>
      <c r="AB8" s="906"/>
      <c r="AC8" s="906"/>
      <c r="AD8" s="906"/>
      <c r="AE8" s="909"/>
    </row>
    <row r="9" spans="1:31" ht="11.15" customHeight="1" x14ac:dyDescent="0.15">
      <c r="A9" s="922"/>
      <c r="B9" s="905" t="s">
        <v>587</v>
      </c>
      <c r="C9" s="906">
        <v>72449</v>
      </c>
      <c r="D9" s="906">
        <v>70485</v>
      </c>
      <c r="E9" s="906">
        <v>69652</v>
      </c>
      <c r="F9" s="906">
        <v>64940</v>
      </c>
      <c r="G9" s="906">
        <v>1639</v>
      </c>
      <c r="H9" s="906">
        <v>3073</v>
      </c>
      <c r="I9" s="906">
        <v>0</v>
      </c>
      <c r="J9" s="906"/>
      <c r="K9" s="906">
        <v>243</v>
      </c>
      <c r="L9" s="906">
        <v>590</v>
      </c>
      <c r="M9" s="906">
        <v>82</v>
      </c>
      <c r="N9" s="906">
        <v>97</v>
      </c>
      <c r="O9" s="906"/>
      <c r="P9" s="906"/>
      <c r="Q9" s="906">
        <v>15</v>
      </c>
      <c r="R9" s="906">
        <v>53</v>
      </c>
      <c r="S9" s="906">
        <v>598</v>
      </c>
      <c r="T9" s="906"/>
      <c r="U9" s="906"/>
      <c r="V9" s="906"/>
      <c r="W9" s="906"/>
      <c r="X9" s="906">
        <v>1122</v>
      </c>
      <c r="Y9" s="906">
        <v>12</v>
      </c>
      <c r="Z9" s="906">
        <v>13</v>
      </c>
      <c r="AA9" s="906"/>
      <c r="AB9" s="906"/>
      <c r="AC9" s="906">
        <v>2</v>
      </c>
      <c r="AD9" s="906"/>
      <c r="AE9" s="908" t="s">
        <v>587</v>
      </c>
    </row>
    <row r="10" spans="1:31" ht="11.15" customHeight="1" x14ac:dyDescent="0.15">
      <c r="A10" s="922"/>
      <c r="B10" s="912"/>
      <c r="C10" s="976"/>
      <c r="D10" s="911">
        <v>67412</v>
      </c>
      <c r="E10" s="911"/>
      <c r="F10" s="906"/>
      <c r="G10" s="906"/>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13"/>
    </row>
    <row r="11" spans="1:31" ht="11.15" customHeight="1" x14ac:dyDescent="0.15">
      <c r="A11" s="922"/>
      <c r="B11" s="905" t="s">
        <v>561</v>
      </c>
      <c r="C11" s="906">
        <v>70681</v>
      </c>
      <c r="D11" s="906">
        <v>68897</v>
      </c>
      <c r="E11" s="906">
        <v>68048</v>
      </c>
      <c r="F11" s="906">
        <v>63418</v>
      </c>
      <c r="G11" s="906">
        <v>1592</v>
      </c>
      <c r="H11" s="906">
        <v>3038</v>
      </c>
      <c r="I11" s="906">
        <v>0</v>
      </c>
      <c r="J11" s="906"/>
      <c r="K11" s="906">
        <v>233</v>
      </c>
      <c r="L11" s="906">
        <v>616</v>
      </c>
      <c r="M11" s="906">
        <v>125</v>
      </c>
      <c r="N11" s="906">
        <v>70</v>
      </c>
      <c r="O11" s="906"/>
      <c r="P11" s="906"/>
      <c r="Q11" s="906">
        <v>21</v>
      </c>
      <c r="R11" s="906">
        <v>44</v>
      </c>
      <c r="S11" s="906">
        <v>466</v>
      </c>
      <c r="T11" s="906"/>
      <c r="U11" s="906"/>
      <c r="V11" s="906"/>
      <c r="W11" s="906"/>
      <c r="X11" s="906">
        <v>1066</v>
      </c>
      <c r="Y11" s="906">
        <v>13</v>
      </c>
      <c r="Z11" s="906">
        <v>29</v>
      </c>
      <c r="AA11" s="906"/>
      <c r="AB11" s="906"/>
      <c r="AC11" s="906">
        <v>2</v>
      </c>
      <c r="AD11" s="906"/>
      <c r="AE11" s="908" t="s">
        <v>561</v>
      </c>
    </row>
    <row r="12" spans="1:31" ht="11.15" customHeight="1" x14ac:dyDescent="0.15">
      <c r="A12" s="922"/>
      <c r="B12" s="905"/>
      <c r="C12" s="906"/>
      <c r="D12" s="911">
        <v>65859</v>
      </c>
      <c r="E12" s="911"/>
      <c r="F12" s="906"/>
      <c r="G12" s="906"/>
      <c r="H12" s="906"/>
      <c r="I12" s="906"/>
      <c r="J12" s="906"/>
      <c r="K12" s="906"/>
      <c r="L12" s="906"/>
      <c r="M12" s="906"/>
      <c r="N12" s="906"/>
      <c r="O12" s="906"/>
      <c r="P12" s="906"/>
      <c r="Q12" s="906"/>
      <c r="R12" s="906"/>
      <c r="S12" s="906"/>
      <c r="T12" s="906"/>
      <c r="U12" s="906"/>
      <c r="V12" s="906"/>
      <c r="W12" s="906"/>
      <c r="X12" s="906"/>
      <c r="Y12" s="906"/>
      <c r="Z12" s="906"/>
      <c r="AA12" s="906"/>
      <c r="AB12" s="906"/>
      <c r="AC12" s="906"/>
      <c r="AD12" s="906"/>
      <c r="AE12" s="908"/>
    </row>
    <row r="13" spans="1:31" s="464" customFormat="1" ht="11.15" customHeight="1" x14ac:dyDescent="0.15">
      <c r="A13" s="922"/>
      <c r="B13" s="905" t="s">
        <v>583</v>
      </c>
      <c r="C13" s="906">
        <v>72411</v>
      </c>
      <c r="D13" s="906">
        <v>70778</v>
      </c>
      <c r="E13" s="906">
        <v>69873</v>
      </c>
      <c r="F13" s="906">
        <v>64952</v>
      </c>
      <c r="G13" s="906">
        <v>1559</v>
      </c>
      <c r="H13" s="906">
        <v>3362</v>
      </c>
      <c r="I13" s="906">
        <v>0</v>
      </c>
      <c r="J13" s="906"/>
      <c r="K13" s="906">
        <v>244</v>
      </c>
      <c r="L13" s="906">
        <v>661</v>
      </c>
      <c r="M13" s="906">
        <v>104</v>
      </c>
      <c r="N13" s="906">
        <v>74</v>
      </c>
      <c r="O13" s="906"/>
      <c r="P13" s="906"/>
      <c r="Q13" s="906">
        <v>21</v>
      </c>
      <c r="R13" s="906">
        <v>35</v>
      </c>
      <c r="S13" s="906">
        <v>475</v>
      </c>
      <c r="T13" s="906"/>
      <c r="U13" s="906"/>
      <c r="V13" s="906"/>
      <c r="W13" s="906"/>
      <c r="X13" s="906">
        <v>931</v>
      </c>
      <c r="Y13" s="906">
        <v>14</v>
      </c>
      <c r="Z13" s="906">
        <v>19</v>
      </c>
      <c r="AA13" s="906"/>
      <c r="AB13" s="906"/>
      <c r="AC13" s="906"/>
      <c r="AD13" s="906"/>
      <c r="AE13" s="908" t="s">
        <v>583</v>
      </c>
    </row>
    <row r="14" spans="1:31" s="464" customFormat="1" ht="11.15" customHeight="1" x14ac:dyDescent="0.15">
      <c r="A14" s="922"/>
      <c r="B14" s="914"/>
      <c r="C14" s="906"/>
      <c r="D14" s="911">
        <v>67415</v>
      </c>
      <c r="E14" s="911"/>
      <c r="F14" s="906"/>
      <c r="G14" s="906"/>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15"/>
    </row>
    <row r="15" spans="1:31" s="464" customFormat="1" ht="11.15" customHeight="1" x14ac:dyDescent="0.15">
      <c r="A15" s="922" t="s">
        <v>899</v>
      </c>
      <c r="B15" s="905" t="s">
        <v>558</v>
      </c>
      <c r="C15" s="906">
        <v>72932</v>
      </c>
      <c r="D15" s="906">
        <v>71397</v>
      </c>
      <c r="E15" s="906">
        <v>70495</v>
      </c>
      <c r="F15" s="906">
        <v>65333</v>
      </c>
      <c r="G15" s="906">
        <v>1674</v>
      </c>
      <c r="H15" s="906">
        <v>3488</v>
      </c>
      <c r="I15" s="906">
        <v>0</v>
      </c>
      <c r="J15" s="906">
        <v>10</v>
      </c>
      <c r="K15" s="906">
        <v>214</v>
      </c>
      <c r="L15" s="906">
        <v>678</v>
      </c>
      <c r="M15" s="906">
        <v>86</v>
      </c>
      <c r="N15" s="906">
        <v>33</v>
      </c>
      <c r="O15" s="906"/>
      <c r="P15" s="906"/>
      <c r="Q15" s="906">
        <v>9</v>
      </c>
      <c r="R15" s="906">
        <v>51</v>
      </c>
      <c r="S15" s="906">
        <v>460</v>
      </c>
      <c r="T15" s="906"/>
      <c r="U15" s="906"/>
      <c r="V15" s="906"/>
      <c r="W15" s="906"/>
      <c r="X15" s="906">
        <v>899</v>
      </c>
      <c r="Y15" s="906">
        <v>6</v>
      </c>
      <c r="Z15" s="906">
        <v>21</v>
      </c>
      <c r="AA15" s="906">
        <v>0</v>
      </c>
      <c r="AB15" s="906">
        <v>0</v>
      </c>
      <c r="AC15" s="906">
        <v>1</v>
      </c>
      <c r="AD15" s="906"/>
      <c r="AE15" s="908" t="s">
        <v>558</v>
      </c>
    </row>
    <row r="16" spans="1:31" s="464" customFormat="1" ht="11.15" customHeight="1" x14ac:dyDescent="0.15">
      <c r="A16" s="922"/>
      <c r="B16" s="914"/>
      <c r="C16" s="906"/>
      <c r="D16" s="911">
        <v>67909</v>
      </c>
      <c r="E16" s="911"/>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15"/>
    </row>
    <row r="17" spans="1:31" ht="11.15" customHeight="1" x14ac:dyDescent="0.15">
      <c r="A17" s="922"/>
      <c r="B17" s="905" t="s">
        <v>556</v>
      </c>
      <c r="C17" s="906">
        <v>74427</v>
      </c>
      <c r="D17" s="906">
        <v>72900</v>
      </c>
      <c r="E17" s="906">
        <v>71963</v>
      </c>
      <c r="F17" s="906">
        <v>66744</v>
      </c>
      <c r="G17" s="906">
        <v>1685</v>
      </c>
      <c r="H17" s="906">
        <v>3534</v>
      </c>
      <c r="I17" s="906">
        <v>0</v>
      </c>
      <c r="J17" s="906">
        <v>0</v>
      </c>
      <c r="K17" s="906">
        <v>227</v>
      </c>
      <c r="L17" s="906">
        <v>710</v>
      </c>
      <c r="M17" s="906">
        <v>83</v>
      </c>
      <c r="N17" s="906">
        <v>58</v>
      </c>
      <c r="O17" s="906"/>
      <c r="P17" s="906"/>
      <c r="Q17" s="906">
        <v>18</v>
      </c>
      <c r="R17" s="906">
        <v>45</v>
      </c>
      <c r="S17" s="906">
        <v>484</v>
      </c>
      <c r="T17" s="906"/>
      <c r="U17" s="906"/>
      <c r="V17" s="906"/>
      <c r="W17" s="906"/>
      <c r="X17" s="906">
        <v>845</v>
      </c>
      <c r="Y17" s="906">
        <v>12</v>
      </c>
      <c r="Z17" s="906">
        <v>16</v>
      </c>
      <c r="AA17" s="906">
        <v>0</v>
      </c>
      <c r="AB17" s="906">
        <v>0</v>
      </c>
      <c r="AC17" s="906">
        <v>0</v>
      </c>
      <c r="AD17" s="906"/>
      <c r="AE17" s="908" t="s">
        <v>556</v>
      </c>
    </row>
    <row r="18" spans="1:31" ht="11.15" customHeight="1" x14ac:dyDescent="0.15">
      <c r="A18" s="922" t="s">
        <v>895</v>
      </c>
      <c r="B18" s="914"/>
      <c r="C18" s="906"/>
      <c r="D18" s="911">
        <v>69366</v>
      </c>
      <c r="E18" s="911"/>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15"/>
    </row>
    <row r="19" spans="1:31" ht="11.15" customHeight="1" x14ac:dyDescent="0.15">
      <c r="A19" s="922" t="s">
        <v>898</v>
      </c>
      <c r="B19" s="905" t="s">
        <v>554</v>
      </c>
      <c r="C19" s="906">
        <v>73625</v>
      </c>
      <c r="D19" s="906">
        <v>72232</v>
      </c>
      <c r="E19" s="906">
        <v>71228</v>
      </c>
      <c r="F19" s="906">
        <v>66029</v>
      </c>
      <c r="G19" s="906">
        <v>1588</v>
      </c>
      <c r="H19" s="906">
        <v>3611</v>
      </c>
      <c r="I19" s="906">
        <v>0</v>
      </c>
      <c r="J19" s="906">
        <v>0</v>
      </c>
      <c r="K19" s="906">
        <v>238</v>
      </c>
      <c r="L19" s="906">
        <v>766</v>
      </c>
      <c r="M19" s="906">
        <v>159</v>
      </c>
      <c r="N19" s="906">
        <v>47</v>
      </c>
      <c r="O19" s="906"/>
      <c r="P19" s="906"/>
      <c r="Q19" s="906">
        <v>2</v>
      </c>
      <c r="R19" s="906">
        <v>39</v>
      </c>
      <c r="S19" s="906">
        <v>371</v>
      </c>
      <c r="T19" s="906"/>
      <c r="U19" s="906"/>
      <c r="V19" s="906"/>
      <c r="W19" s="906"/>
      <c r="X19" s="906">
        <v>767</v>
      </c>
      <c r="Y19" s="906">
        <v>10</v>
      </c>
      <c r="Z19" s="906">
        <v>18</v>
      </c>
      <c r="AA19" s="906">
        <v>0</v>
      </c>
      <c r="AB19" s="906">
        <v>0</v>
      </c>
      <c r="AC19" s="906">
        <v>0</v>
      </c>
      <c r="AD19" s="906"/>
      <c r="AE19" s="908" t="s">
        <v>554</v>
      </c>
    </row>
    <row r="20" spans="1:31" ht="11.15" customHeight="1" x14ac:dyDescent="0.15">
      <c r="A20" s="932"/>
      <c r="B20" s="914"/>
      <c r="C20" s="906"/>
      <c r="D20" s="911">
        <v>68621</v>
      </c>
      <c r="E20" s="911"/>
      <c r="F20" s="906"/>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c r="AE20" s="915"/>
    </row>
    <row r="21" spans="1:31" s="464" customFormat="1" ht="11.15" customHeight="1" x14ac:dyDescent="0.15">
      <c r="A21" s="922" t="s">
        <v>893</v>
      </c>
      <c r="B21" s="905" t="s">
        <v>540</v>
      </c>
      <c r="C21" s="906">
        <v>73336</v>
      </c>
      <c r="D21" s="906">
        <v>72132</v>
      </c>
      <c r="E21" s="906">
        <v>71128</v>
      </c>
      <c r="F21" s="906">
        <v>66060</v>
      </c>
      <c r="G21" s="906">
        <v>1464</v>
      </c>
      <c r="H21" s="906">
        <v>3604</v>
      </c>
      <c r="I21" s="906">
        <v>0</v>
      </c>
      <c r="J21" s="906">
        <v>0</v>
      </c>
      <c r="K21" s="906">
        <v>236</v>
      </c>
      <c r="L21" s="906">
        <v>768</v>
      </c>
      <c r="M21" s="906">
        <v>116</v>
      </c>
      <c r="N21" s="906">
        <v>30</v>
      </c>
      <c r="O21" s="906"/>
      <c r="P21" s="906"/>
      <c r="Q21" s="906">
        <v>1</v>
      </c>
      <c r="R21" s="906">
        <v>46</v>
      </c>
      <c r="S21" s="906">
        <v>293</v>
      </c>
      <c r="T21" s="906"/>
      <c r="U21" s="906"/>
      <c r="V21" s="906"/>
      <c r="W21" s="906"/>
      <c r="X21" s="906">
        <v>705</v>
      </c>
      <c r="Y21" s="906">
        <v>14</v>
      </c>
      <c r="Z21" s="906">
        <v>17</v>
      </c>
      <c r="AA21" s="906">
        <v>0</v>
      </c>
      <c r="AB21" s="906">
        <v>0</v>
      </c>
      <c r="AC21" s="906">
        <v>0</v>
      </c>
      <c r="AD21" s="906"/>
      <c r="AE21" s="908" t="s">
        <v>540</v>
      </c>
    </row>
    <row r="22" spans="1:31" s="464" customFormat="1" ht="11.15" customHeight="1" x14ac:dyDescent="0.15">
      <c r="A22" s="932"/>
      <c r="B22" s="914"/>
      <c r="C22" s="906"/>
      <c r="D22" s="911">
        <v>68528</v>
      </c>
      <c r="E22" s="911"/>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15"/>
    </row>
    <row r="23" spans="1:31" s="464" customFormat="1" ht="11.15" customHeight="1" x14ac:dyDescent="0.15">
      <c r="A23" s="932"/>
      <c r="B23" s="905" t="s">
        <v>564</v>
      </c>
      <c r="C23" s="906">
        <v>72657</v>
      </c>
      <c r="D23" s="917">
        <v>71583</v>
      </c>
      <c r="E23" s="917">
        <v>70637</v>
      </c>
      <c r="F23" s="906">
        <v>65172</v>
      </c>
      <c r="G23" s="906">
        <v>1536</v>
      </c>
      <c r="H23" s="906">
        <v>3929</v>
      </c>
      <c r="I23" s="906">
        <v>0</v>
      </c>
      <c r="J23" s="906">
        <v>0</v>
      </c>
      <c r="K23" s="906">
        <v>227</v>
      </c>
      <c r="L23" s="906">
        <v>719</v>
      </c>
      <c r="M23" s="906">
        <v>134</v>
      </c>
      <c r="N23" s="906">
        <v>30</v>
      </c>
      <c r="O23" s="906"/>
      <c r="P23" s="906"/>
      <c r="Q23" s="906">
        <v>1</v>
      </c>
      <c r="R23" s="906">
        <v>28</v>
      </c>
      <c r="S23" s="906">
        <v>263</v>
      </c>
      <c r="T23" s="906"/>
      <c r="U23" s="906"/>
      <c r="V23" s="906"/>
      <c r="W23" s="906"/>
      <c r="X23" s="906">
        <v>614</v>
      </c>
      <c r="Y23" s="906">
        <v>5</v>
      </c>
      <c r="Z23" s="906">
        <v>32</v>
      </c>
      <c r="AA23" s="906">
        <v>0</v>
      </c>
      <c r="AB23" s="906">
        <v>0</v>
      </c>
      <c r="AC23" s="906">
        <v>0</v>
      </c>
      <c r="AD23" s="906"/>
      <c r="AE23" s="908" t="s">
        <v>564</v>
      </c>
    </row>
    <row r="24" spans="1:31" s="464" customFormat="1" ht="11.15" customHeight="1" x14ac:dyDescent="0.15">
      <c r="A24" s="932"/>
      <c r="B24" s="977"/>
      <c r="C24" s="906"/>
      <c r="D24" s="911">
        <v>67654</v>
      </c>
      <c r="E24" s="911"/>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15"/>
    </row>
    <row r="25" spans="1:31" s="464" customFormat="1" ht="11.15" customHeight="1" x14ac:dyDescent="0.15">
      <c r="A25" s="932"/>
      <c r="B25" s="905" t="s">
        <v>892</v>
      </c>
      <c r="C25" s="906">
        <v>71427</v>
      </c>
      <c r="D25" s="917">
        <v>70359</v>
      </c>
      <c r="E25" s="917">
        <v>69445</v>
      </c>
      <c r="F25" s="906">
        <v>64127</v>
      </c>
      <c r="G25" s="906">
        <v>1475</v>
      </c>
      <c r="H25" s="906">
        <v>3843</v>
      </c>
      <c r="I25" s="906">
        <v>0</v>
      </c>
      <c r="J25" s="906">
        <v>0</v>
      </c>
      <c r="K25" s="906">
        <v>232</v>
      </c>
      <c r="L25" s="906">
        <v>682</v>
      </c>
      <c r="M25" s="906">
        <v>171</v>
      </c>
      <c r="N25" s="906">
        <v>14</v>
      </c>
      <c r="O25" s="906"/>
      <c r="P25" s="906"/>
      <c r="Q25" s="906">
        <v>0</v>
      </c>
      <c r="R25" s="906">
        <v>19</v>
      </c>
      <c r="S25" s="906">
        <v>235</v>
      </c>
      <c r="T25" s="906"/>
      <c r="U25" s="906"/>
      <c r="V25" s="906"/>
      <c r="W25" s="906"/>
      <c r="X25" s="906">
        <v>624</v>
      </c>
      <c r="Y25" s="906">
        <v>5</v>
      </c>
      <c r="Z25" s="906">
        <v>16</v>
      </c>
      <c r="AA25" s="906">
        <v>1</v>
      </c>
      <c r="AB25" s="906">
        <v>0</v>
      </c>
      <c r="AC25" s="906">
        <v>0</v>
      </c>
      <c r="AD25" s="906"/>
      <c r="AE25" s="908" t="s">
        <v>892</v>
      </c>
    </row>
    <row r="26" spans="1:31" s="464" customFormat="1" ht="11.15" customHeight="1" x14ac:dyDescent="0.15">
      <c r="A26" s="932"/>
      <c r="B26" s="977"/>
      <c r="C26" s="906"/>
      <c r="D26" s="911">
        <v>66516</v>
      </c>
      <c r="E26" s="911"/>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15"/>
    </row>
    <row r="27" spans="1:31" ht="11.15" customHeight="1" x14ac:dyDescent="0.15">
      <c r="A27" s="932"/>
      <c r="B27" s="905" t="s">
        <v>891</v>
      </c>
      <c r="C27" s="906">
        <v>70197</v>
      </c>
      <c r="D27" s="917">
        <v>69108</v>
      </c>
      <c r="E27" s="917">
        <v>68185</v>
      </c>
      <c r="F27" s="906">
        <v>62699</v>
      </c>
      <c r="G27" s="906">
        <v>1530</v>
      </c>
      <c r="H27" s="906">
        <v>3956</v>
      </c>
      <c r="I27" s="906">
        <v>0</v>
      </c>
      <c r="J27" s="906">
        <v>0</v>
      </c>
      <c r="K27" s="906">
        <v>251</v>
      </c>
      <c r="L27" s="906">
        <v>672</v>
      </c>
      <c r="M27" s="906">
        <v>158</v>
      </c>
      <c r="N27" s="906">
        <v>36</v>
      </c>
      <c r="O27" s="906"/>
      <c r="P27" s="906"/>
      <c r="Q27" s="906">
        <v>4</v>
      </c>
      <c r="R27" s="906">
        <v>18</v>
      </c>
      <c r="S27" s="906">
        <v>251</v>
      </c>
      <c r="T27" s="906"/>
      <c r="U27" s="906"/>
      <c r="V27" s="906"/>
      <c r="W27" s="906"/>
      <c r="X27" s="906">
        <v>621</v>
      </c>
      <c r="Y27" s="906">
        <v>5</v>
      </c>
      <c r="Z27" s="906">
        <v>32</v>
      </c>
      <c r="AA27" s="906">
        <v>0</v>
      </c>
      <c r="AB27" s="906">
        <v>0</v>
      </c>
      <c r="AC27" s="906">
        <v>0</v>
      </c>
      <c r="AD27" s="906"/>
      <c r="AE27" s="908" t="s">
        <v>891</v>
      </c>
    </row>
    <row r="28" spans="1:31" ht="11.15" customHeight="1" x14ac:dyDescent="0.15">
      <c r="A28" s="932"/>
      <c r="B28" s="905"/>
      <c r="C28" s="906"/>
      <c r="D28" s="911">
        <v>65152</v>
      </c>
      <c r="E28" s="917"/>
      <c r="F28" s="906"/>
      <c r="G28" s="906"/>
      <c r="H28" s="906"/>
      <c r="I28" s="906"/>
      <c r="J28" s="906"/>
      <c r="K28" s="906"/>
      <c r="L28" s="906"/>
      <c r="M28" s="906"/>
      <c r="N28" s="906"/>
      <c r="O28" s="906"/>
      <c r="P28" s="906"/>
      <c r="Q28" s="906"/>
      <c r="R28" s="906"/>
      <c r="S28" s="906"/>
      <c r="T28" s="906"/>
      <c r="U28" s="906"/>
      <c r="V28" s="906"/>
      <c r="W28" s="906"/>
      <c r="X28" s="906"/>
      <c r="Y28" s="906"/>
      <c r="Z28" s="906"/>
      <c r="AA28" s="906"/>
      <c r="AB28" s="906"/>
      <c r="AC28" s="906"/>
      <c r="AD28" s="906"/>
      <c r="AE28" s="908"/>
    </row>
    <row r="29" spans="1:31" ht="11.15" customHeight="1" x14ac:dyDescent="0.15">
      <c r="A29" s="932"/>
      <c r="B29" s="905" t="s">
        <v>852</v>
      </c>
      <c r="C29" s="906">
        <v>69678</v>
      </c>
      <c r="D29" s="917">
        <v>68683</v>
      </c>
      <c r="E29" s="917">
        <v>67725</v>
      </c>
      <c r="F29" s="906">
        <v>62251</v>
      </c>
      <c r="G29" s="906">
        <v>1404</v>
      </c>
      <c r="H29" s="906">
        <v>4070</v>
      </c>
      <c r="I29" s="906">
        <v>0</v>
      </c>
      <c r="J29" s="906">
        <v>0</v>
      </c>
      <c r="K29" s="906">
        <v>244</v>
      </c>
      <c r="L29" s="906">
        <v>714</v>
      </c>
      <c r="M29" s="906">
        <v>161</v>
      </c>
      <c r="N29" s="906">
        <v>25</v>
      </c>
      <c r="O29" s="906"/>
      <c r="P29" s="906"/>
      <c r="Q29" s="906">
        <v>2</v>
      </c>
      <c r="R29" s="906">
        <v>11</v>
      </c>
      <c r="S29" s="906">
        <v>168</v>
      </c>
      <c r="T29" s="906">
        <v>46</v>
      </c>
      <c r="U29" s="906">
        <v>101</v>
      </c>
      <c r="V29" s="906">
        <v>10</v>
      </c>
      <c r="W29" s="906">
        <v>11</v>
      </c>
      <c r="X29" s="906">
        <v>619</v>
      </c>
      <c r="Y29" s="906">
        <v>11</v>
      </c>
      <c r="Z29" s="906">
        <v>41</v>
      </c>
      <c r="AA29" s="906">
        <v>0</v>
      </c>
      <c r="AB29" s="906">
        <v>0</v>
      </c>
      <c r="AC29" s="906">
        <v>0</v>
      </c>
      <c r="AD29" s="906">
        <v>9</v>
      </c>
      <c r="AE29" s="908" t="s">
        <v>852</v>
      </c>
    </row>
    <row r="30" spans="1:31" ht="11.15" customHeight="1" x14ac:dyDescent="0.15">
      <c r="A30" s="932"/>
      <c r="B30" s="914"/>
      <c r="C30" s="976"/>
      <c r="D30" s="978">
        <v>64613</v>
      </c>
      <c r="E30" s="911"/>
      <c r="F30" s="906"/>
      <c r="G30" s="906"/>
      <c r="H30" s="906"/>
      <c r="I30" s="906"/>
      <c r="J30" s="906"/>
      <c r="K30" s="906"/>
      <c r="L30" s="906"/>
      <c r="M30" s="906"/>
      <c r="N30" s="906"/>
      <c r="O30" s="906"/>
      <c r="P30" s="906"/>
      <c r="Q30" s="906"/>
      <c r="R30" s="906"/>
      <c r="S30" s="906"/>
      <c r="T30" s="906"/>
      <c r="U30" s="906"/>
      <c r="V30" s="906"/>
      <c r="W30" s="906"/>
      <c r="X30" s="906"/>
      <c r="Y30" s="906"/>
      <c r="Z30" s="906"/>
      <c r="AA30" s="906"/>
      <c r="AB30" s="906"/>
      <c r="AC30" s="906"/>
      <c r="AD30" s="906"/>
      <c r="AE30" s="915"/>
    </row>
    <row r="31" spans="1:31" s="464" customFormat="1" ht="11.15" customHeight="1" x14ac:dyDescent="0.15">
      <c r="A31" s="936"/>
      <c r="B31" s="905" t="s">
        <v>1012</v>
      </c>
      <c r="C31" s="906">
        <v>67418</v>
      </c>
      <c r="D31" s="917">
        <v>66372</v>
      </c>
      <c r="E31" s="917">
        <v>65419</v>
      </c>
      <c r="F31" s="906">
        <v>59997</v>
      </c>
      <c r="G31" s="906">
        <v>1170</v>
      </c>
      <c r="H31" s="906">
        <v>4252</v>
      </c>
      <c r="I31" s="906">
        <v>0</v>
      </c>
      <c r="J31" s="906">
        <v>0</v>
      </c>
      <c r="K31" s="906">
        <v>246</v>
      </c>
      <c r="L31" s="906">
        <v>707</v>
      </c>
      <c r="M31" s="906">
        <v>311</v>
      </c>
      <c r="N31" s="906">
        <v>43</v>
      </c>
      <c r="O31" s="906"/>
      <c r="P31" s="906"/>
      <c r="Q31" s="906">
        <v>4</v>
      </c>
      <c r="R31" s="906">
        <v>8</v>
      </c>
      <c r="S31" s="906">
        <v>160</v>
      </c>
      <c r="T31" s="906">
        <v>35</v>
      </c>
      <c r="U31" s="906">
        <v>101</v>
      </c>
      <c r="V31" s="906">
        <v>5</v>
      </c>
      <c r="W31" s="906">
        <v>19</v>
      </c>
      <c r="X31" s="906">
        <v>521</v>
      </c>
      <c r="Y31" s="906">
        <v>3</v>
      </c>
      <c r="Z31" s="906">
        <v>27</v>
      </c>
      <c r="AA31" s="906">
        <v>0</v>
      </c>
      <c r="AB31" s="906">
        <v>0</v>
      </c>
      <c r="AC31" s="906">
        <v>0</v>
      </c>
      <c r="AD31" s="906">
        <v>3</v>
      </c>
      <c r="AE31" s="908" t="s">
        <v>1012</v>
      </c>
    </row>
    <row r="32" spans="1:31" s="464" customFormat="1" ht="11.15" customHeight="1" x14ac:dyDescent="0.15">
      <c r="A32" s="936"/>
      <c r="B32" s="914"/>
      <c r="C32" s="906"/>
      <c r="D32" s="978">
        <v>62120</v>
      </c>
      <c r="E32" s="911"/>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15"/>
    </row>
    <row r="33" spans="1:31" s="464" customFormat="1" ht="11.15" customHeight="1" x14ac:dyDescent="0.15">
      <c r="A33" s="936"/>
      <c r="B33" s="905" t="s">
        <v>1013</v>
      </c>
      <c r="C33" s="906">
        <v>69685</v>
      </c>
      <c r="D33" s="917">
        <v>68564</v>
      </c>
      <c r="E33" s="917">
        <v>67589</v>
      </c>
      <c r="F33" s="906">
        <v>61294</v>
      </c>
      <c r="G33" s="906">
        <v>1331</v>
      </c>
      <c r="H33" s="906">
        <v>4964</v>
      </c>
      <c r="I33" s="906">
        <v>0</v>
      </c>
      <c r="J33" s="906">
        <v>1</v>
      </c>
      <c r="K33" s="906">
        <v>270</v>
      </c>
      <c r="L33" s="906">
        <v>704</v>
      </c>
      <c r="M33" s="906">
        <v>335</v>
      </c>
      <c r="N33" s="906">
        <v>37</v>
      </c>
      <c r="O33" s="906"/>
      <c r="P33" s="906"/>
      <c r="Q33" s="906">
        <v>2</v>
      </c>
      <c r="R33" s="906">
        <v>4</v>
      </c>
      <c r="S33" s="906">
        <v>136</v>
      </c>
      <c r="T33" s="906">
        <v>29</v>
      </c>
      <c r="U33" s="906">
        <v>83</v>
      </c>
      <c r="V33" s="906">
        <v>10</v>
      </c>
      <c r="W33" s="906">
        <v>14</v>
      </c>
      <c r="X33" s="906">
        <v>602</v>
      </c>
      <c r="Y33" s="906">
        <v>7</v>
      </c>
      <c r="Z33" s="906">
        <v>30</v>
      </c>
      <c r="AA33" s="906">
        <v>0</v>
      </c>
      <c r="AB33" s="906">
        <v>0</v>
      </c>
      <c r="AC33" s="906">
        <v>0</v>
      </c>
      <c r="AD33" s="906">
        <v>7</v>
      </c>
      <c r="AE33" s="908" t="s">
        <v>1013</v>
      </c>
    </row>
    <row r="34" spans="1:31" s="464" customFormat="1" ht="11.15" customHeight="1" x14ac:dyDescent="0.15">
      <c r="A34" s="936"/>
      <c r="B34" s="914"/>
      <c r="C34" s="906"/>
      <c r="D34" s="978">
        <v>63600</v>
      </c>
      <c r="E34" s="911"/>
      <c r="F34" s="906"/>
      <c r="G34" s="906"/>
      <c r="H34" s="906"/>
      <c r="I34" s="906"/>
      <c r="J34" s="906"/>
      <c r="K34" s="906"/>
      <c r="L34" s="906"/>
      <c r="M34" s="906"/>
      <c r="N34" s="906"/>
      <c r="O34" s="906"/>
      <c r="P34" s="906"/>
      <c r="Q34" s="906"/>
      <c r="R34" s="906"/>
      <c r="S34" s="906"/>
      <c r="T34" s="906"/>
      <c r="U34" s="906"/>
      <c r="V34" s="906"/>
      <c r="W34" s="906"/>
      <c r="X34" s="906"/>
      <c r="Y34" s="906"/>
      <c r="Z34" s="906"/>
      <c r="AA34" s="906"/>
      <c r="AB34" s="906"/>
      <c r="AC34" s="906"/>
      <c r="AD34" s="906"/>
      <c r="AE34" s="915"/>
    </row>
    <row r="35" spans="1:31" ht="11.15" customHeight="1" x14ac:dyDescent="0.15">
      <c r="A35" s="932"/>
      <c r="B35" s="905" t="s">
        <v>1014</v>
      </c>
      <c r="C35" s="906">
        <v>70134</v>
      </c>
      <c r="D35" s="917">
        <v>68861</v>
      </c>
      <c r="E35" s="917">
        <v>67878</v>
      </c>
      <c r="F35" s="906">
        <v>61029</v>
      </c>
      <c r="G35" s="906">
        <v>1371</v>
      </c>
      <c r="H35" s="906">
        <v>5478</v>
      </c>
      <c r="I35" s="906">
        <v>0</v>
      </c>
      <c r="J35" s="906">
        <v>1</v>
      </c>
      <c r="K35" s="906">
        <v>227</v>
      </c>
      <c r="L35" s="906">
        <v>755</v>
      </c>
      <c r="M35" s="906">
        <v>396</v>
      </c>
      <c r="N35" s="906">
        <v>35</v>
      </c>
      <c r="O35" s="906"/>
      <c r="P35" s="906"/>
      <c r="Q35" s="906">
        <v>4</v>
      </c>
      <c r="R35" s="906">
        <v>4</v>
      </c>
      <c r="S35" s="906">
        <v>137</v>
      </c>
      <c r="T35" s="906">
        <v>22</v>
      </c>
      <c r="U35" s="906">
        <v>82</v>
      </c>
      <c r="V35" s="906">
        <v>18</v>
      </c>
      <c r="W35" s="906">
        <v>15</v>
      </c>
      <c r="X35" s="906">
        <v>696</v>
      </c>
      <c r="Y35" s="906">
        <v>5</v>
      </c>
      <c r="Z35" s="906">
        <v>42</v>
      </c>
      <c r="AA35" s="906">
        <v>0</v>
      </c>
      <c r="AB35" s="906">
        <v>0</v>
      </c>
      <c r="AC35" s="906">
        <v>0</v>
      </c>
      <c r="AD35" s="906">
        <v>11</v>
      </c>
      <c r="AE35" s="908" t="s">
        <v>1014</v>
      </c>
    </row>
    <row r="36" spans="1:31" ht="11.15" customHeight="1" x14ac:dyDescent="0.15">
      <c r="A36" s="932"/>
      <c r="B36" s="914"/>
      <c r="C36" s="976"/>
      <c r="D36" s="978">
        <v>63383</v>
      </c>
      <c r="E36" s="911"/>
      <c r="F36" s="906"/>
      <c r="G36" s="906"/>
      <c r="H36" s="906"/>
      <c r="I36" s="906"/>
      <c r="J36" s="906"/>
      <c r="K36" s="906"/>
      <c r="L36" s="906"/>
      <c r="M36" s="906"/>
      <c r="N36" s="906"/>
      <c r="O36" s="906"/>
      <c r="P36" s="906"/>
      <c r="Q36" s="906"/>
      <c r="R36" s="906"/>
      <c r="S36" s="906"/>
      <c r="T36" s="906"/>
      <c r="U36" s="906"/>
      <c r="V36" s="906"/>
      <c r="W36" s="906"/>
      <c r="X36" s="906"/>
      <c r="Y36" s="906"/>
      <c r="Z36" s="906"/>
      <c r="AA36" s="906"/>
      <c r="AB36" s="906"/>
      <c r="AC36" s="906"/>
      <c r="AD36" s="906"/>
      <c r="AE36" s="915"/>
    </row>
    <row r="37" spans="1:31" s="464" customFormat="1" ht="11.15" customHeight="1" x14ac:dyDescent="0.15">
      <c r="A37" s="936"/>
      <c r="B37" s="912" t="s">
        <v>759</v>
      </c>
      <c r="C37" s="979">
        <v>69762</v>
      </c>
      <c r="D37" s="980">
        <v>68450</v>
      </c>
      <c r="E37" s="980">
        <v>67492</v>
      </c>
      <c r="F37" s="979">
        <v>60497</v>
      </c>
      <c r="G37" s="979">
        <v>1416</v>
      </c>
      <c r="H37" s="979">
        <v>5579</v>
      </c>
      <c r="I37" s="979">
        <v>0</v>
      </c>
      <c r="J37" s="979">
        <v>1</v>
      </c>
      <c r="K37" s="979">
        <v>267</v>
      </c>
      <c r="L37" s="979">
        <v>690</v>
      </c>
      <c r="M37" s="979">
        <v>316</v>
      </c>
      <c r="N37" s="979">
        <v>39</v>
      </c>
      <c r="O37" s="979"/>
      <c r="P37" s="979"/>
      <c r="Q37" s="979">
        <v>7</v>
      </c>
      <c r="R37" s="979">
        <v>6</v>
      </c>
      <c r="S37" s="979">
        <v>137</v>
      </c>
      <c r="T37" s="979">
        <v>36</v>
      </c>
      <c r="U37" s="979">
        <v>71</v>
      </c>
      <c r="V37" s="979">
        <v>16</v>
      </c>
      <c r="W37" s="979">
        <v>14</v>
      </c>
      <c r="X37" s="979">
        <v>807</v>
      </c>
      <c r="Y37" s="979">
        <v>7</v>
      </c>
      <c r="Z37" s="979">
        <v>35</v>
      </c>
      <c r="AA37" s="979">
        <v>1</v>
      </c>
      <c r="AB37" s="979">
        <v>0</v>
      </c>
      <c r="AC37" s="979">
        <v>1</v>
      </c>
      <c r="AD37" s="979">
        <v>10</v>
      </c>
      <c r="AE37" s="913" t="s">
        <v>759</v>
      </c>
    </row>
    <row r="38" spans="1:31" s="464" customFormat="1" ht="11.15" customHeight="1" x14ac:dyDescent="0.15">
      <c r="A38" s="981"/>
      <c r="B38" s="982"/>
      <c r="C38" s="983"/>
      <c r="D38" s="984">
        <v>62871</v>
      </c>
      <c r="E38" s="985"/>
      <c r="F38" s="983"/>
      <c r="G38" s="983"/>
      <c r="H38" s="983"/>
      <c r="I38" s="983"/>
      <c r="J38" s="983"/>
      <c r="K38" s="983"/>
      <c r="L38" s="983"/>
      <c r="M38" s="983"/>
      <c r="N38" s="983"/>
      <c r="O38" s="986"/>
      <c r="P38" s="986"/>
      <c r="Q38" s="983"/>
      <c r="R38" s="983"/>
      <c r="S38" s="983"/>
      <c r="T38" s="983"/>
      <c r="U38" s="983"/>
      <c r="V38" s="983"/>
      <c r="W38" s="983"/>
      <c r="X38" s="983"/>
      <c r="Y38" s="983"/>
      <c r="Z38" s="983"/>
      <c r="AA38" s="983"/>
      <c r="AB38" s="983"/>
      <c r="AC38" s="983"/>
      <c r="AD38" s="983"/>
      <c r="AE38" s="987"/>
    </row>
    <row r="39" spans="1:31" ht="11.15" customHeight="1" x14ac:dyDescent="0.15">
      <c r="A39" s="922" t="s">
        <v>897</v>
      </c>
      <c r="B39" s="905" t="s">
        <v>1015</v>
      </c>
      <c r="C39" s="930">
        <v>100</v>
      </c>
      <c r="D39" s="923">
        <v>97.2</v>
      </c>
      <c r="E39" s="923">
        <v>96.1393532001822</v>
      </c>
      <c r="F39" s="923">
        <v>90.2</v>
      </c>
      <c r="G39" s="923">
        <v>2.1</v>
      </c>
      <c r="H39" s="923">
        <v>3.8</v>
      </c>
      <c r="I39" s="923">
        <v>0</v>
      </c>
      <c r="J39" s="923"/>
      <c r="K39" s="923">
        <v>0.33540835622299825</v>
      </c>
      <c r="L39" s="923">
        <v>0.81436596778423442</v>
      </c>
      <c r="M39" s="923">
        <v>0.11318306670899528</v>
      </c>
      <c r="N39" s="923">
        <v>0.13388728622893345</v>
      </c>
      <c r="O39" s="941"/>
      <c r="P39" s="941"/>
      <c r="Q39" s="923">
        <v>2.0704219519938165E-2</v>
      </c>
      <c r="R39" s="923">
        <v>7.3154908970448171E-2</v>
      </c>
      <c r="S39" s="923">
        <v>0.9</v>
      </c>
      <c r="T39" s="988"/>
      <c r="U39" s="988"/>
      <c r="V39" s="988"/>
      <c r="W39" s="989"/>
      <c r="X39" s="923">
        <v>1.6</v>
      </c>
      <c r="Y39" s="923">
        <v>1.6563375615950532E-2</v>
      </c>
      <c r="Z39" s="923">
        <v>0.1</v>
      </c>
      <c r="AA39" s="923">
        <v>0</v>
      </c>
      <c r="AB39" s="923">
        <v>0</v>
      </c>
      <c r="AC39" s="923"/>
      <c r="AD39" s="923"/>
      <c r="AE39" s="908" t="s">
        <v>1015</v>
      </c>
    </row>
    <row r="40" spans="1:31" ht="11.15" customHeight="1" x14ac:dyDescent="0.15">
      <c r="A40" s="922"/>
      <c r="B40" s="525"/>
      <c r="C40" s="930"/>
      <c r="D40" s="927">
        <v>93.377340891153054</v>
      </c>
      <c r="E40" s="923"/>
      <c r="F40" s="923"/>
      <c r="G40" s="923"/>
      <c r="H40" s="923"/>
      <c r="I40" s="923"/>
      <c r="J40" s="923"/>
      <c r="K40" s="923"/>
      <c r="L40" s="923"/>
      <c r="M40" s="906"/>
      <c r="N40" s="923"/>
      <c r="O40" s="941"/>
      <c r="P40" s="941"/>
      <c r="Q40" s="923"/>
      <c r="R40" s="923"/>
      <c r="S40" s="928">
        <v>0.93420391762933197</v>
      </c>
      <c r="T40" s="989"/>
      <c r="U40" s="989"/>
      <c r="V40" s="989"/>
      <c r="W40" s="931"/>
      <c r="X40" s="923"/>
      <c r="Y40" s="923"/>
      <c r="Z40" s="923"/>
      <c r="AA40" s="906"/>
      <c r="AB40" s="923"/>
      <c r="AC40" s="923"/>
      <c r="AD40" s="923"/>
      <c r="AE40" s="909"/>
    </row>
    <row r="41" spans="1:31" ht="11.15" customHeight="1" x14ac:dyDescent="0.15">
      <c r="A41" s="922"/>
      <c r="B41" s="905" t="s">
        <v>587</v>
      </c>
      <c r="C41" s="930">
        <v>100</v>
      </c>
      <c r="D41" s="923">
        <v>97.3</v>
      </c>
      <c r="E41" s="923">
        <v>96.1</v>
      </c>
      <c r="F41" s="923">
        <v>89.6</v>
      </c>
      <c r="G41" s="923">
        <v>2.2523733393698451</v>
      </c>
      <c r="H41" s="923">
        <v>4.2</v>
      </c>
      <c r="I41" s="923">
        <v>0</v>
      </c>
      <c r="J41" s="923"/>
      <c r="K41" s="923">
        <v>0.3296501181364157</v>
      </c>
      <c r="L41" s="923">
        <v>0.8</v>
      </c>
      <c r="M41" s="923">
        <v>0.1</v>
      </c>
      <c r="N41" s="923">
        <v>9.9036516178322334E-2</v>
      </c>
      <c r="O41" s="923"/>
      <c r="P41" s="923"/>
      <c r="Q41" s="923">
        <v>2.9710954853496695E-2</v>
      </c>
      <c r="R41" s="923">
        <v>6.2251524454945459E-2</v>
      </c>
      <c r="S41" s="923">
        <v>0.8</v>
      </c>
      <c r="T41" s="988"/>
      <c r="U41" s="988"/>
      <c r="V41" s="988"/>
      <c r="W41" s="989"/>
      <c r="X41" s="923">
        <v>1.5081846606584512</v>
      </c>
      <c r="Y41" s="923">
        <v>1.8392495861688431E-2</v>
      </c>
      <c r="Z41" s="923">
        <v>4.1029413845304959E-2</v>
      </c>
      <c r="AA41" s="923">
        <v>0</v>
      </c>
      <c r="AB41" s="923">
        <v>0</v>
      </c>
      <c r="AC41" s="923">
        <v>2.8296147479520664E-3</v>
      </c>
      <c r="AD41" s="923"/>
      <c r="AE41" s="908" t="s">
        <v>587</v>
      </c>
    </row>
    <row r="42" spans="1:31" ht="11.15" customHeight="1" x14ac:dyDescent="0.15">
      <c r="A42" s="922"/>
      <c r="B42" s="912"/>
      <c r="C42" s="930"/>
      <c r="D42" s="927">
        <v>93.047523085204759</v>
      </c>
      <c r="E42" s="923"/>
      <c r="F42" s="923"/>
      <c r="G42" s="923"/>
      <c r="H42" s="923"/>
      <c r="I42" s="923"/>
      <c r="J42" s="923"/>
      <c r="K42" s="923"/>
      <c r="L42" s="923"/>
      <c r="M42" s="906"/>
      <c r="N42" s="923"/>
      <c r="O42" s="923"/>
      <c r="P42" s="923"/>
      <c r="Q42" s="923"/>
      <c r="R42" s="923"/>
      <c r="S42" s="928">
        <v>0.84611243771480638</v>
      </c>
      <c r="T42" s="989"/>
      <c r="U42" s="989"/>
      <c r="V42" s="989"/>
      <c r="W42" s="931"/>
      <c r="X42" s="923"/>
      <c r="Y42" s="923"/>
      <c r="Z42" s="923"/>
      <c r="AA42" s="906"/>
      <c r="AB42" s="923"/>
      <c r="AC42" s="923"/>
      <c r="AD42" s="923"/>
      <c r="AE42" s="913"/>
    </row>
    <row r="43" spans="1:31" ht="11.15" customHeight="1" x14ac:dyDescent="0.15">
      <c r="A43" s="922"/>
      <c r="B43" s="905" t="s">
        <v>561</v>
      </c>
      <c r="C43" s="930">
        <v>100</v>
      </c>
      <c r="D43" s="923">
        <v>97.5</v>
      </c>
      <c r="E43" s="923">
        <v>96.3</v>
      </c>
      <c r="F43" s="923">
        <v>89.700459874880892</v>
      </c>
      <c r="G43" s="923">
        <v>2.2999999999999998</v>
      </c>
      <c r="H43" s="923">
        <v>4.3</v>
      </c>
      <c r="I43" s="923">
        <v>0</v>
      </c>
      <c r="J43" s="923"/>
      <c r="K43" s="923">
        <v>0.33696537818839678</v>
      </c>
      <c r="L43" s="923">
        <v>0.91008272223833397</v>
      </c>
      <c r="M43" s="923">
        <v>0.2</v>
      </c>
      <c r="N43" s="923">
        <v>0.10219441797516952</v>
      </c>
      <c r="O43" s="923"/>
      <c r="P43" s="923"/>
      <c r="Q43" s="923">
        <v>2.9001118614575133E-2</v>
      </c>
      <c r="R43" s="923">
        <v>0.1</v>
      </c>
      <c r="S43" s="923">
        <v>0.65597768294872316</v>
      </c>
      <c r="T43" s="988"/>
      <c r="U43" s="988"/>
      <c r="V43" s="988"/>
      <c r="W43" s="989"/>
      <c r="X43" s="923">
        <v>1.5</v>
      </c>
      <c r="Y43" s="923">
        <v>1.9334079076383424E-2</v>
      </c>
      <c r="Z43" s="923">
        <v>2.6239107317948932E-2</v>
      </c>
      <c r="AA43" s="923">
        <v>0</v>
      </c>
      <c r="AB43" s="923">
        <v>0</v>
      </c>
      <c r="AC43" s="923">
        <v>2.8295999999999998E-3</v>
      </c>
      <c r="AD43" s="923"/>
      <c r="AE43" s="908" t="s">
        <v>561</v>
      </c>
    </row>
    <row r="44" spans="1:31" ht="11.15" customHeight="1" x14ac:dyDescent="0.15">
      <c r="A44" s="922"/>
      <c r="B44" s="905"/>
      <c r="C44" s="930"/>
      <c r="D44" s="927">
        <v>93.177798842687565</v>
      </c>
      <c r="E44" s="923"/>
      <c r="F44" s="923"/>
      <c r="G44" s="923"/>
      <c r="H44" s="923"/>
      <c r="I44" s="923"/>
      <c r="J44" s="923"/>
      <c r="K44" s="923"/>
      <c r="L44" s="923"/>
      <c r="M44" s="906"/>
      <c r="N44" s="923"/>
      <c r="O44" s="923"/>
      <c r="P44" s="923"/>
      <c r="Q44" s="923"/>
      <c r="R44" s="923"/>
      <c r="S44" s="928">
        <v>0.70315926486608848</v>
      </c>
      <c r="T44" s="989"/>
      <c r="U44" s="989"/>
      <c r="V44" s="989"/>
      <c r="W44" s="931"/>
      <c r="X44" s="923"/>
      <c r="Y44" s="923"/>
      <c r="Z44" s="923"/>
      <c r="AA44" s="906"/>
      <c r="AB44" s="923"/>
      <c r="AC44" s="923"/>
      <c r="AD44" s="923"/>
      <c r="AE44" s="908"/>
    </row>
    <row r="45" spans="1:31" ht="11.15" customHeight="1" x14ac:dyDescent="0.15">
      <c r="A45" s="922"/>
      <c r="B45" s="905" t="s">
        <v>583</v>
      </c>
      <c r="C45" s="930">
        <v>100</v>
      </c>
      <c r="D45" s="923">
        <v>97.7</v>
      </c>
      <c r="E45" s="923">
        <v>96.5</v>
      </c>
      <c r="F45" s="923">
        <v>89.7</v>
      </c>
      <c r="G45" s="923">
        <v>2.2000000000000002</v>
      </c>
      <c r="H45" s="923">
        <v>4.5999999999999996</v>
      </c>
      <c r="I45" s="923">
        <v>0</v>
      </c>
      <c r="J45" s="923"/>
      <c r="K45" s="923">
        <v>0.29342401140788682</v>
      </c>
      <c r="L45" s="923">
        <v>0.92963308287171609</v>
      </c>
      <c r="M45" s="923">
        <v>0.1</v>
      </c>
      <c r="N45" s="923">
        <v>0.1</v>
      </c>
      <c r="O45" s="923"/>
      <c r="P45" s="923"/>
      <c r="Q45" s="923">
        <v>1.2340262162013931E-2</v>
      </c>
      <c r="R45" s="923">
        <v>4.8335000000000003E-2</v>
      </c>
      <c r="S45" s="923">
        <v>0.7</v>
      </c>
      <c r="T45" s="988"/>
      <c r="U45" s="988"/>
      <c r="V45" s="988"/>
      <c r="W45" s="989"/>
      <c r="X45" s="923">
        <v>1.3</v>
      </c>
      <c r="Y45" s="923">
        <v>8.2268414413426208E-3</v>
      </c>
      <c r="Z45" s="923">
        <v>2.8793945044699173E-2</v>
      </c>
      <c r="AA45" s="923">
        <v>0</v>
      </c>
      <c r="AB45" s="923">
        <v>0</v>
      </c>
      <c r="AC45" s="923"/>
      <c r="AD45" s="923"/>
      <c r="AE45" s="908" t="s">
        <v>583</v>
      </c>
    </row>
    <row r="46" spans="1:31" ht="11.15" customHeight="1" x14ac:dyDescent="0.15">
      <c r="A46" s="922"/>
      <c r="B46" s="905"/>
      <c r="C46" s="930"/>
      <c r="D46" s="927">
        <v>93.112762573355994</v>
      </c>
      <c r="E46" s="923"/>
      <c r="F46" s="923"/>
      <c r="G46" s="923"/>
      <c r="H46" s="923"/>
      <c r="I46" s="923"/>
      <c r="J46" s="923"/>
      <c r="K46" s="923"/>
      <c r="L46" s="923"/>
      <c r="M46" s="906"/>
      <c r="N46" s="923"/>
      <c r="O46" s="923"/>
      <c r="P46" s="923"/>
      <c r="Q46" s="923"/>
      <c r="R46" s="923"/>
      <c r="S46" s="928">
        <v>0.68221679026667226</v>
      </c>
      <c r="T46" s="989"/>
      <c r="U46" s="989"/>
      <c r="V46" s="989"/>
      <c r="W46" s="931"/>
      <c r="X46" s="923"/>
      <c r="Y46" s="923"/>
      <c r="Z46" s="923"/>
      <c r="AA46" s="906"/>
      <c r="AB46" s="923"/>
      <c r="AC46" s="923"/>
      <c r="AD46" s="923"/>
      <c r="AE46" s="915"/>
    </row>
    <row r="47" spans="1:31" ht="11.25" customHeight="1" x14ac:dyDescent="0.15">
      <c r="A47" s="922" t="s">
        <v>896</v>
      </c>
      <c r="B47" s="905" t="s">
        <v>558</v>
      </c>
      <c r="C47" s="930">
        <v>100</v>
      </c>
      <c r="D47" s="923">
        <v>97.895299731256515</v>
      </c>
      <c r="E47" s="923">
        <v>96.658531234574667</v>
      </c>
      <c r="F47" s="923">
        <v>89.580705314539571</v>
      </c>
      <c r="G47" s="923">
        <v>2.2952887621345912</v>
      </c>
      <c r="H47" s="923">
        <v>4.78253715790051</v>
      </c>
      <c r="I47" s="923">
        <v>0</v>
      </c>
      <c r="J47" s="923">
        <v>1.3711402402237699E-2</v>
      </c>
      <c r="K47" s="923">
        <v>0.29342401140788682</v>
      </c>
      <c r="L47" s="923">
        <v>0.92963308287171609</v>
      </c>
      <c r="M47" s="923">
        <v>0.11791806065924422</v>
      </c>
      <c r="N47" s="923">
        <v>1.7824823122909013E-2</v>
      </c>
      <c r="O47" s="923"/>
      <c r="P47" s="923"/>
      <c r="Q47" s="923">
        <v>1.2340262162013931E-2</v>
      </c>
      <c r="R47" s="923">
        <v>6.9928152251412273E-2</v>
      </c>
      <c r="S47" s="923">
        <v>0.63072451050293421</v>
      </c>
      <c r="T47" s="988"/>
      <c r="U47" s="988"/>
      <c r="V47" s="988"/>
      <c r="W47" s="989"/>
      <c r="X47" s="923">
        <v>1.2326550759611694</v>
      </c>
      <c r="Y47" s="923">
        <v>8.2268414413426208E-3</v>
      </c>
      <c r="Z47" s="923">
        <v>2.8793945044699173E-2</v>
      </c>
      <c r="AA47" s="923">
        <v>0</v>
      </c>
      <c r="AB47" s="923">
        <v>0</v>
      </c>
      <c r="AC47" s="923">
        <v>1.37114024022377E-3</v>
      </c>
      <c r="AD47" s="923"/>
      <c r="AE47" s="908" t="s">
        <v>558</v>
      </c>
    </row>
    <row r="48" spans="1:31" ht="11.25" customHeight="1" x14ac:dyDescent="0.15">
      <c r="A48" s="922"/>
      <c r="B48" s="905"/>
      <c r="C48" s="930"/>
      <c r="D48" s="927">
        <v>93.112762573355994</v>
      </c>
      <c r="E48" s="923"/>
      <c r="F48" s="923"/>
      <c r="G48" s="923"/>
      <c r="H48" s="923"/>
      <c r="I48" s="923"/>
      <c r="J48" s="923"/>
      <c r="K48" s="923"/>
      <c r="L48" s="923"/>
      <c r="M48" s="906"/>
      <c r="N48" s="923"/>
      <c r="O48" s="923"/>
      <c r="P48" s="923"/>
      <c r="Q48" s="923"/>
      <c r="R48" s="923"/>
      <c r="S48" s="928">
        <v>0.66088959578785711</v>
      </c>
      <c r="T48" s="989"/>
      <c r="U48" s="989"/>
      <c r="V48" s="989"/>
      <c r="W48" s="931"/>
      <c r="X48" s="923"/>
      <c r="Y48" s="923"/>
      <c r="Z48" s="923"/>
      <c r="AA48" s="906"/>
      <c r="AB48" s="923"/>
      <c r="AC48" s="923"/>
      <c r="AD48" s="923"/>
      <c r="AE48" s="915"/>
    </row>
    <row r="49" spans="1:31" ht="11.25" customHeight="1" x14ac:dyDescent="0.15">
      <c r="A49" s="922"/>
      <c r="B49" s="905" t="s">
        <v>556</v>
      </c>
      <c r="C49" s="930">
        <v>100</v>
      </c>
      <c r="D49" s="923">
        <v>97.948325204562863</v>
      </c>
      <c r="E49" s="923">
        <v>96.689373480054286</v>
      </c>
      <c r="F49" s="923">
        <v>89.677133298399767</v>
      </c>
      <c r="G49" s="923">
        <v>2.2639633466349576</v>
      </c>
      <c r="H49" s="923">
        <v>4.7482768350195492</v>
      </c>
      <c r="I49" s="923">
        <v>0</v>
      </c>
      <c r="J49" s="923">
        <v>0</v>
      </c>
      <c r="K49" s="923">
        <v>0.30499684254370052</v>
      </c>
      <c r="L49" s="923">
        <v>0.95395488196487832</v>
      </c>
      <c r="M49" s="923">
        <v>0.11151866930011957</v>
      </c>
      <c r="N49" s="923">
        <v>7.7928708667553442E-2</v>
      </c>
      <c r="O49" s="923"/>
      <c r="P49" s="923"/>
      <c r="Q49" s="923">
        <v>2.4184771655447617E-2</v>
      </c>
      <c r="R49" s="923">
        <v>6.0461929138619051E-2</v>
      </c>
      <c r="S49" s="923">
        <v>0.65030163784648043</v>
      </c>
      <c r="T49" s="988"/>
      <c r="U49" s="988"/>
      <c r="V49" s="988"/>
      <c r="W49" s="989"/>
      <c r="X49" s="923">
        <v>1.1353406693807355</v>
      </c>
      <c r="Y49" s="923">
        <v>1.6123181103631746E-2</v>
      </c>
      <c r="Z49" s="923">
        <v>2.149757480484233E-2</v>
      </c>
      <c r="AA49" s="906">
        <v>0</v>
      </c>
      <c r="AB49" s="923">
        <v>0</v>
      </c>
      <c r="AC49" s="923">
        <v>0</v>
      </c>
      <c r="AD49" s="923"/>
      <c r="AE49" s="908" t="s">
        <v>556</v>
      </c>
    </row>
    <row r="50" spans="1:31" ht="11.25" customHeight="1" x14ac:dyDescent="0.15">
      <c r="A50" s="922" t="s">
        <v>895</v>
      </c>
      <c r="B50" s="905"/>
      <c r="C50" s="930"/>
      <c r="D50" s="927">
        <v>93.20004836954331</v>
      </c>
      <c r="E50" s="923"/>
      <c r="F50" s="923"/>
      <c r="G50" s="923"/>
      <c r="H50" s="923"/>
      <c r="I50" s="923"/>
      <c r="J50" s="923"/>
      <c r="K50" s="923"/>
      <c r="L50" s="923"/>
      <c r="M50" s="906"/>
      <c r="N50" s="923"/>
      <c r="O50" s="923"/>
      <c r="P50" s="923"/>
      <c r="Q50" s="923"/>
      <c r="R50" s="923"/>
      <c r="S50" s="928">
        <v>0.67179921265132281</v>
      </c>
      <c r="T50" s="989"/>
      <c r="U50" s="989"/>
      <c r="V50" s="989"/>
      <c r="W50" s="931"/>
      <c r="X50" s="923"/>
      <c r="Y50" s="923"/>
      <c r="Z50" s="923"/>
      <c r="AA50" s="906"/>
      <c r="AB50" s="923"/>
      <c r="AC50" s="923"/>
      <c r="AD50" s="923"/>
      <c r="AE50" s="915"/>
    </row>
    <row r="51" spans="1:31" ht="11.25" customHeight="1" x14ac:dyDescent="0.15">
      <c r="A51" s="922" t="s">
        <v>894</v>
      </c>
      <c r="B51" s="905" t="s">
        <v>554</v>
      </c>
      <c r="C51" s="930">
        <v>100</v>
      </c>
      <c r="D51" s="923">
        <v>98.107979626485559</v>
      </c>
      <c r="E51" s="923">
        <v>96.744312393887938</v>
      </c>
      <c r="F51" s="923">
        <v>89.682852292020371</v>
      </c>
      <c r="G51" s="923">
        <v>2.1568760611205433</v>
      </c>
      <c r="H51" s="923">
        <v>4.9045840407470287</v>
      </c>
      <c r="I51" s="923">
        <v>0</v>
      </c>
      <c r="J51" s="923">
        <v>0</v>
      </c>
      <c r="K51" s="923">
        <v>0.32325976230899833</v>
      </c>
      <c r="L51" s="923">
        <v>1.0404074702886248</v>
      </c>
      <c r="M51" s="923">
        <v>0.21595925297113752</v>
      </c>
      <c r="N51" s="923">
        <v>6.3837011884550085E-2</v>
      </c>
      <c r="O51" s="923"/>
      <c r="P51" s="923"/>
      <c r="Q51" s="923">
        <v>2.7164685908319186E-3</v>
      </c>
      <c r="R51" s="923">
        <v>5.2971137521222414E-2</v>
      </c>
      <c r="S51" s="923">
        <v>0.50390492359932093</v>
      </c>
      <c r="T51" s="988"/>
      <c r="U51" s="988"/>
      <c r="V51" s="988"/>
      <c r="W51" s="989"/>
      <c r="X51" s="923">
        <v>1.0417657045840407</v>
      </c>
      <c r="Y51" s="923">
        <v>1.3582342954159592E-2</v>
      </c>
      <c r="Z51" s="923">
        <v>2.4448217317487267E-2</v>
      </c>
      <c r="AA51" s="923">
        <v>0</v>
      </c>
      <c r="AB51" s="923">
        <v>0</v>
      </c>
      <c r="AC51" s="923">
        <v>0</v>
      </c>
      <c r="AD51" s="923"/>
      <c r="AE51" s="908" t="s">
        <v>554</v>
      </c>
    </row>
    <row r="52" spans="1:31" ht="11.25" customHeight="1" x14ac:dyDescent="0.15">
      <c r="A52" s="932"/>
      <c r="B52" s="905"/>
      <c r="C52" s="930"/>
      <c r="D52" s="927">
        <v>93.203395585738534</v>
      </c>
      <c r="E52" s="923"/>
      <c r="F52" s="923"/>
      <c r="G52" s="923"/>
      <c r="H52" s="923"/>
      <c r="I52" s="923"/>
      <c r="J52" s="923"/>
      <c r="K52" s="923"/>
      <c r="L52" s="923"/>
      <c r="M52" s="906"/>
      <c r="N52" s="923"/>
      <c r="O52" s="923"/>
      <c r="P52" s="923"/>
      <c r="Q52" s="923"/>
      <c r="R52" s="923"/>
      <c r="S52" s="928">
        <v>0.52835314091680818</v>
      </c>
      <c r="T52" s="989"/>
      <c r="U52" s="989"/>
      <c r="V52" s="989"/>
      <c r="W52" s="931"/>
      <c r="X52" s="923"/>
      <c r="Y52" s="923"/>
      <c r="Z52" s="923"/>
      <c r="AA52" s="906"/>
      <c r="AB52" s="923"/>
      <c r="AC52" s="923"/>
      <c r="AD52" s="923"/>
      <c r="AE52" s="915"/>
    </row>
    <row r="53" spans="1:31" ht="11.25" customHeight="1" x14ac:dyDescent="0.15">
      <c r="A53" s="922" t="s">
        <v>893</v>
      </c>
      <c r="B53" s="905" t="s">
        <v>540</v>
      </c>
      <c r="C53" s="930">
        <v>100</v>
      </c>
      <c r="D53" s="923">
        <v>98.358241518490246</v>
      </c>
      <c r="E53" s="923">
        <v>96.989200392712988</v>
      </c>
      <c r="F53" s="923">
        <v>90.078542598450966</v>
      </c>
      <c r="G53" s="923">
        <v>1.9962910439620378</v>
      </c>
      <c r="H53" s="923">
        <v>4.9143667502999895</v>
      </c>
      <c r="I53" s="923">
        <v>0</v>
      </c>
      <c r="J53" s="923">
        <v>0</v>
      </c>
      <c r="K53" s="923">
        <v>0.32180647976437221</v>
      </c>
      <c r="L53" s="923">
        <v>1.0472346460128723</v>
      </c>
      <c r="M53" s="923">
        <v>0.15817606632486092</v>
      </c>
      <c r="N53" s="923">
        <v>4.0907603359877823E-2</v>
      </c>
      <c r="O53" s="923"/>
      <c r="P53" s="923"/>
      <c r="Q53" s="923">
        <v>1.3635867786625942E-3</v>
      </c>
      <c r="R53" s="923">
        <v>6.272499181847932E-2</v>
      </c>
      <c r="S53" s="923">
        <v>0.39953092614814006</v>
      </c>
      <c r="T53" s="988"/>
      <c r="U53" s="988"/>
      <c r="V53" s="988"/>
      <c r="W53" s="989"/>
      <c r="X53" s="923">
        <v>0.96132867895712892</v>
      </c>
      <c r="Y53" s="923">
        <v>1.9090214901276319E-2</v>
      </c>
      <c r="Z53" s="923">
        <v>2.31809752372641E-2</v>
      </c>
      <c r="AA53" s="923">
        <v>0</v>
      </c>
      <c r="AB53" s="923">
        <v>0</v>
      </c>
      <c r="AC53" s="923">
        <v>0</v>
      </c>
      <c r="AD53" s="923"/>
      <c r="AE53" s="908" t="s">
        <v>540</v>
      </c>
    </row>
    <row r="54" spans="1:31" ht="11.25" customHeight="1" x14ac:dyDescent="0.15">
      <c r="A54" s="932"/>
      <c r="B54" s="905"/>
      <c r="C54" s="930"/>
      <c r="D54" s="927">
        <v>93.443874768190256</v>
      </c>
      <c r="E54" s="923"/>
      <c r="F54" s="923"/>
      <c r="G54" s="923"/>
      <c r="H54" s="923"/>
      <c r="I54" s="923"/>
      <c r="J54" s="923"/>
      <c r="K54" s="923"/>
      <c r="L54" s="923"/>
      <c r="M54" s="906"/>
      <c r="N54" s="923"/>
      <c r="O54" s="923"/>
      <c r="P54" s="923"/>
      <c r="Q54" s="923"/>
      <c r="R54" s="923"/>
      <c r="S54" s="928">
        <v>0.42271190138540399</v>
      </c>
      <c r="T54" s="989"/>
      <c r="U54" s="989"/>
      <c r="V54" s="989"/>
      <c r="W54" s="931"/>
      <c r="X54" s="923"/>
      <c r="Y54" s="923"/>
      <c r="Z54" s="923"/>
      <c r="AA54" s="906"/>
      <c r="AB54" s="923"/>
      <c r="AC54" s="923"/>
      <c r="AD54" s="923"/>
      <c r="AE54" s="915"/>
    </row>
    <row r="55" spans="1:31" ht="11.25" customHeight="1" x14ac:dyDescent="0.15">
      <c r="A55" s="932"/>
      <c r="B55" s="990" t="s">
        <v>564</v>
      </c>
      <c r="C55" s="923">
        <v>100</v>
      </c>
      <c r="D55" s="939">
        <v>98.521821710227513</v>
      </c>
      <c r="E55" s="923">
        <v>97.219813644934419</v>
      </c>
      <c r="F55" s="923">
        <v>89.698170857591151</v>
      </c>
      <c r="G55" s="923">
        <v>2.1140426937528387</v>
      </c>
      <c r="H55" s="923">
        <v>5.4076000935904318</v>
      </c>
      <c r="I55" s="923">
        <v>0</v>
      </c>
      <c r="J55" s="923">
        <v>0</v>
      </c>
      <c r="K55" s="923">
        <v>0.31242688247519163</v>
      </c>
      <c r="L55" s="923">
        <v>0.98958118281789775</v>
      </c>
      <c r="M55" s="923">
        <v>0.18442820375187524</v>
      </c>
      <c r="N55" s="923">
        <v>4.1289896362360128E-2</v>
      </c>
      <c r="O55" s="923"/>
      <c r="P55" s="923"/>
      <c r="Q55" s="923">
        <v>1.3763298787453377E-3</v>
      </c>
      <c r="R55" s="923">
        <v>3.8537236604869456E-2</v>
      </c>
      <c r="S55" s="923">
        <v>0.36197475811002383</v>
      </c>
      <c r="T55" s="988"/>
      <c r="U55" s="988"/>
      <c r="V55" s="988"/>
      <c r="W55" s="989"/>
      <c r="X55" s="923">
        <v>0.84506654554963734</v>
      </c>
      <c r="Y55" s="923">
        <v>6.8816493937266885E-3</v>
      </c>
      <c r="Z55" s="923">
        <v>4.4042556119850806E-2</v>
      </c>
      <c r="AA55" s="906">
        <v>0</v>
      </c>
      <c r="AB55" s="923">
        <v>0</v>
      </c>
      <c r="AC55" s="923">
        <v>0</v>
      </c>
      <c r="AD55" s="933"/>
      <c r="AE55" s="935" t="s">
        <v>564</v>
      </c>
    </row>
    <row r="56" spans="1:31" ht="11.25" customHeight="1" x14ac:dyDescent="0.15">
      <c r="A56" s="932"/>
      <c r="B56" s="990"/>
      <c r="C56" s="923"/>
      <c r="D56" s="927">
        <v>93.114221616637067</v>
      </c>
      <c r="E56" s="923"/>
      <c r="F56" s="923"/>
      <c r="G56" s="923"/>
      <c r="H56" s="923"/>
      <c r="I56" s="923"/>
      <c r="J56" s="923"/>
      <c r="K56" s="923"/>
      <c r="L56" s="923"/>
      <c r="M56" s="906"/>
      <c r="N56" s="923"/>
      <c r="O56" s="923"/>
      <c r="P56" s="923"/>
      <c r="Q56" s="923"/>
      <c r="R56" s="923"/>
      <c r="S56" s="928">
        <v>0.40601731422987458</v>
      </c>
      <c r="T56" s="989"/>
      <c r="U56" s="989"/>
      <c r="V56" s="989"/>
      <c r="W56" s="931"/>
      <c r="X56" s="923"/>
      <c r="Y56" s="923"/>
      <c r="Z56" s="923"/>
      <c r="AA56" s="906"/>
      <c r="AB56" s="923"/>
      <c r="AC56" s="923"/>
      <c r="AD56" s="933"/>
      <c r="AE56" s="934"/>
    </row>
    <row r="57" spans="1:31" ht="11.25" customHeight="1" x14ac:dyDescent="0.15">
      <c r="A57" s="932"/>
      <c r="B57" s="990" t="s">
        <v>892</v>
      </c>
      <c r="C57" s="923">
        <v>100</v>
      </c>
      <c r="D57" s="939">
        <v>98.508925446272315</v>
      </c>
      <c r="E57" s="923">
        <v>97.229261463073158</v>
      </c>
      <c r="F57" s="923">
        <v>89.782289114455722</v>
      </c>
      <c r="G57" s="923">
        <v>2.0651032551627582</v>
      </c>
      <c r="H57" s="923">
        <v>5.3818690934546725</v>
      </c>
      <c r="I57" s="923">
        <v>0</v>
      </c>
      <c r="J57" s="923">
        <v>0</v>
      </c>
      <c r="K57" s="923">
        <v>0.32481624081204064</v>
      </c>
      <c r="L57" s="923">
        <v>0.95484774238711934</v>
      </c>
      <c r="M57" s="923">
        <v>0.23941197059852995</v>
      </c>
      <c r="N57" s="923">
        <v>1.9600980049002448E-2</v>
      </c>
      <c r="O57" s="923"/>
      <c r="P57" s="923"/>
      <c r="Q57" s="923">
        <v>0</v>
      </c>
      <c r="R57" s="923">
        <v>2.6601330066503323E-2</v>
      </c>
      <c r="S57" s="923">
        <v>0.32901645082254116</v>
      </c>
      <c r="T57" s="988"/>
      <c r="U57" s="988"/>
      <c r="V57" s="988"/>
      <c r="W57" s="989"/>
      <c r="X57" s="923">
        <v>0.86944347217360862</v>
      </c>
      <c r="Y57" s="923">
        <v>7.0003500175008756E-3</v>
      </c>
      <c r="Z57" s="923">
        <v>2.24011200560028E-2</v>
      </c>
      <c r="AA57" s="941">
        <v>1.400070003500175E-3</v>
      </c>
      <c r="AB57" s="923">
        <v>0</v>
      </c>
      <c r="AC57" s="923">
        <v>0</v>
      </c>
      <c r="AD57" s="933"/>
      <c r="AE57" s="935" t="s">
        <v>892</v>
      </c>
    </row>
    <row r="58" spans="1:31" ht="11.25" customHeight="1" x14ac:dyDescent="0.15">
      <c r="A58" s="932"/>
      <c r="B58" s="990"/>
      <c r="C58" s="923"/>
      <c r="D58" s="927">
        <v>93.127056352817633</v>
      </c>
      <c r="E58" s="923"/>
      <c r="F58" s="923"/>
      <c r="G58" s="923"/>
      <c r="H58" s="923"/>
      <c r="I58" s="923"/>
      <c r="J58" s="923"/>
      <c r="K58" s="923"/>
      <c r="L58" s="923"/>
      <c r="M58" s="906"/>
      <c r="N58" s="923"/>
      <c r="O58" s="923"/>
      <c r="P58" s="923"/>
      <c r="Q58" s="923"/>
      <c r="R58" s="923"/>
      <c r="S58" s="928">
        <v>0.35281764088204409</v>
      </c>
      <c r="T58" s="989"/>
      <c r="U58" s="989"/>
      <c r="V58" s="989"/>
      <c r="W58" s="931"/>
      <c r="X58" s="923"/>
      <c r="Y58" s="923"/>
      <c r="Z58" s="923"/>
      <c r="AA58" s="906"/>
      <c r="AB58" s="923"/>
      <c r="AC58" s="923"/>
      <c r="AD58" s="933"/>
      <c r="AE58" s="934"/>
    </row>
    <row r="59" spans="1:31" ht="11.25" customHeight="1" x14ac:dyDescent="0.15">
      <c r="A59" s="932"/>
      <c r="B59" s="905" t="s">
        <v>891</v>
      </c>
      <c r="C59" s="923">
        <v>100</v>
      </c>
      <c r="D59" s="991">
        <v>98.448651651779997</v>
      </c>
      <c r="E59" s="923">
        <v>97.13378064589655</v>
      </c>
      <c r="F59" s="923">
        <v>89.318631850363971</v>
      </c>
      <c r="G59" s="923">
        <v>2.1795803239454679</v>
      </c>
      <c r="H59" s="923">
        <v>5.6355684715871046</v>
      </c>
      <c r="I59" s="923">
        <v>0</v>
      </c>
      <c r="J59" s="923">
        <v>0</v>
      </c>
      <c r="K59" s="923">
        <v>0.35756513811131529</v>
      </c>
      <c r="L59" s="923">
        <v>0.95730586777212701</v>
      </c>
      <c r="M59" s="941">
        <v>0.22650540621394077</v>
      </c>
      <c r="N59" s="923">
        <v>5.1284242916363944E-2</v>
      </c>
      <c r="O59" s="923"/>
      <c r="P59" s="923"/>
      <c r="Q59" s="923">
        <v>4.2736869096969953E-3</v>
      </c>
      <c r="R59" s="923">
        <v>2.5642121458181972E-2</v>
      </c>
      <c r="S59" s="923">
        <v>0.35756513811131529</v>
      </c>
      <c r="T59" s="988"/>
      <c r="U59" s="988"/>
      <c r="V59" s="988"/>
      <c r="W59" s="989"/>
      <c r="X59" s="923">
        <v>0.88322862800404578</v>
      </c>
      <c r="Y59" s="923">
        <v>7.1228115161616591E-3</v>
      </c>
      <c r="Z59" s="923">
        <v>4.5585993703434621E-2</v>
      </c>
      <c r="AA59" s="941">
        <v>0</v>
      </c>
      <c r="AB59" s="923">
        <v>0</v>
      </c>
      <c r="AC59" s="923">
        <v>0</v>
      </c>
      <c r="AD59" s="933"/>
      <c r="AE59" s="935" t="s">
        <v>891</v>
      </c>
    </row>
    <row r="60" spans="1:31" ht="11.25" customHeight="1" x14ac:dyDescent="0.15">
      <c r="A60" s="932"/>
      <c r="B60" s="905"/>
      <c r="C60" s="923"/>
      <c r="D60" s="927">
        <v>92.813083180192891</v>
      </c>
      <c r="E60" s="923"/>
      <c r="F60" s="923"/>
      <c r="G60" s="923"/>
      <c r="H60" s="923"/>
      <c r="I60" s="923"/>
      <c r="J60" s="923"/>
      <c r="K60" s="923"/>
      <c r="L60" s="923"/>
      <c r="M60" s="941"/>
      <c r="N60" s="923"/>
      <c r="O60" s="923"/>
      <c r="P60" s="923"/>
      <c r="Q60" s="923"/>
      <c r="R60" s="923"/>
      <c r="S60" s="928">
        <v>0.40315113181474993</v>
      </c>
      <c r="T60" s="989"/>
      <c r="U60" s="989"/>
      <c r="V60" s="989"/>
      <c r="W60" s="989"/>
      <c r="X60" s="923"/>
      <c r="Y60" s="923"/>
      <c r="Z60" s="923"/>
      <c r="AA60" s="906"/>
      <c r="AB60" s="923"/>
      <c r="AC60" s="923"/>
      <c r="AD60" s="933"/>
      <c r="AE60" s="935"/>
    </row>
    <row r="61" spans="1:31" ht="11.25" customHeight="1" x14ac:dyDescent="0.15">
      <c r="A61" s="932"/>
      <c r="B61" s="905" t="s">
        <v>852</v>
      </c>
      <c r="C61" s="923">
        <v>100</v>
      </c>
      <c r="D61" s="991">
        <v>98.572002640718736</v>
      </c>
      <c r="E61" s="923">
        <v>97.197106690777574</v>
      </c>
      <c r="F61" s="923">
        <v>89.340968454892504</v>
      </c>
      <c r="G61" s="923">
        <v>2.0149832084732626</v>
      </c>
      <c r="H61" s="923">
        <v>5.8411550274118085</v>
      </c>
      <c r="I61" s="923">
        <v>0</v>
      </c>
      <c r="J61" s="923">
        <v>0</v>
      </c>
      <c r="K61" s="923">
        <v>0.35018226699962685</v>
      </c>
      <c r="L61" s="923">
        <v>1.0247136829415311</v>
      </c>
      <c r="M61" s="941">
        <v>0.23106288929073737</v>
      </c>
      <c r="N61" s="923">
        <v>3.5879330635207665E-2</v>
      </c>
      <c r="O61" s="923"/>
      <c r="P61" s="923"/>
      <c r="Q61" s="923">
        <v>2.8703464508166138E-3</v>
      </c>
      <c r="R61" s="923">
        <v>1.5786905479491374E-2</v>
      </c>
      <c r="S61" s="923">
        <v>0.24110910186859552</v>
      </c>
      <c r="T61" s="923">
        <v>6.6017968368782112E-2</v>
      </c>
      <c r="U61" s="923">
        <v>0.144952495766239</v>
      </c>
      <c r="V61" s="923">
        <v>1.4351732254083068E-2</v>
      </c>
      <c r="W61" s="928">
        <v>1.5786905479491374E-2</v>
      </c>
      <c r="X61" s="923">
        <v>0.88837222652774184</v>
      </c>
      <c r="Y61" s="923">
        <v>1.5786905479491374E-2</v>
      </c>
      <c r="Z61" s="923">
        <v>5.8842102241740579E-2</v>
      </c>
      <c r="AA61" s="941">
        <v>0</v>
      </c>
      <c r="AB61" s="923">
        <v>0</v>
      </c>
      <c r="AC61" s="923">
        <v>0</v>
      </c>
      <c r="AD61" s="933">
        <v>1.2916559028674762E-2</v>
      </c>
      <c r="AE61" s="935" t="s">
        <v>852</v>
      </c>
    </row>
    <row r="62" spans="1:31" ht="11.25" customHeight="1" x14ac:dyDescent="0.15">
      <c r="A62" s="932"/>
      <c r="B62" s="905"/>
      <c r="C62" s="930"/>
      <c r="D62" s="928">
        <v>92.730847613306921</v>
      </c>
      <c r="E62" s="923"/>
      <c r="F62" s="923"/>
      <c r="G62" s="923"/>
      <c r="H62" s="923"/>
      <c r="I62" s="923"/>
      <c r="J62" s="923"/>
      <c r="K62" s="923"/>
      <c r="L62" s="923"/>
      <c r="M62" s="906"/>
      <c r="N62" s="923"/>
      <c r="O62" s="923"/>
      <c r="P62" s="923"/>
      <c r="Q62" s="923"/>
      <c r="R62" s="923"/>
      <c r="S62" s="928">
        <v>0.26981256637676171</v>
      </c>
      <c r="T62" s="989"/>
      <c r="U62" s="989"/>
      <c r="V62" s="989"/>
      <c r="W62" s="931"/>
      <c r="X62" s="923"/>
      <c r="Y62" s="923"/>
      <c r="Z62" s="923"/>
      <c r="AA62" s="906"/>
      <c r="AB62" s="923"/>
      <c r="AC62" s="923"/>
      <c r="AD62" s="933"/>
      <c r="AE62" s="934"/>
    </row>
    <row r="63" spans="1:31" ht="11.25" customHeight="1" x14ac:dyDescent="0.15">
      <c r="A63" s="932"/>
      <c r="B63" s="905" t="s">
        <v>1012</v>
      </c>
      <c r="C63" s="923">
        <v>100</v>
      </c>
      <c r="D63" s="991">
        <v>98.448485567652554</v>
      </c>
      <c r="E63" s="923">
        <v>97.034916491144799</v>
      </c>
      <c r="F63" s="923">
        <v>88.992553917351444</v>
      </c>
      <c r="G63" s="923">
        <v>1.7354415734670268</v>
      </c>
      <c r="H63" s="923">
        <v>6.3069210003263221</v>
      </c>
      <c r="I63" s="923">
        <v>0</v>
      </c>
      <c r="J63" s="923">
        <v>0</v>
      </c>
      <c r="K63" s="923">
        <v>0.36488771544691329</v>
      </c>
      <c r="L63" s="923">
        <v>1.0486813610608443</v>
      </c>
      <c r="M63" s="941">
        <v>0.4613011361950814</v>
      </c>
      <c r="N63" s="923">
        <v>6.3781186033403547E-2</v>
      </c>
      <c r="O63" s="923"/>
      <c r="P63" s="923"/>
      <c r="Q63" s="923">
        <v>5.9331335845026548E-3</v>
      </c>
      <c r="R63" s="923">
        <v>1.186626716900531E-2</v>
      </c>
      <c r="S63" s="923">
        <v>0.23732534338010619</v>
      </c>
      <c r="T63" s="923">
        <v>5.1914918864398224E-2</v>
      </c>
      <c r="U63" s="923">
        <v>0.14981162300869205</v>
      </c>
      <c r="V63" s="923">
        <v>7.4164169806283185E-3</v>
      </c>
      <c r="W63" s="923">
        <v>2.8182384526387608E-2</v>
      </c>
      <c r="X63" s="923">
        <v>0.7727906493814708</v>
      </c>
      <c r="Y63" s="923">
        <v>4.4498501883769911E-3</v>
      </c>
      <c r="Z63" s="923">
        <v>4.0048651695392921E-2</v>
      </c>
      <c r="AA63" s="906">
        <v>0</v>
      </c>
      <c r="AB63" s="923">
        <v>0</v>
      </c>
      <c r="AC63" s="923">
        <v>0</v>
      </c>
      <c r="AD63" s="933">
        <v>4.4498501883769911E-3</v>
      </c>
      <c r="AE63" s="908" t="s">
        <v>1012</v>
      </c>
    </row>
    <row r="64" spans="1:31" ht="11.25" customHeight="1" x14ac:dyDescent="0.15">
      <c r="A64" s="932"/>
      <c r="B64" s="905"/>
      <c r="C64" s="923"/>
      <c r="D64" s="928">
        <v>92.141564567326228</v>
      </c>
      <c r="E64" s="923"/>
      <c r="F64" s="923"/>
      <c r="G64" s="923"/>
      <c r="H64" s="923"/>
      <c r="I64" s="923"/>
      <c r="J64" s="923"/>
      <c r="K64" s="923"/>
      <c r="L64" s="923"/>
      <c r="M64" s="906"/>
      <c r="N64" s="923"/>
      <c r="O64" s="923"/>
      <c r="P64" s="923"/>
      <c r="Q64" s="923"/>
      <c r="R64" s="923"/>
      <c r="S64" s="928">
        <v>0.24622504375686022</v>
      </c>
      <c r="T64" s="928"/>
      <c r="U64" s="928"/>
      <c r="V64" s="928"/>
      <c r="W64" s="928"/>
      <c r="X64" s="923"/>
      <c r="Y64" s="923"/>
      <c r="Z64" s="923"/>
      <c r="AA64" s="906"/>
      <c r="AB64" s="923"/>
      <c r="AC64" s="923"/>
      <c r="AD64" s="933"/>
      <c r="AE64" s="934"/>
    </row>
    <row r="65" spans="1:31" ht="11.25" customHeight="1" x14ac:dyDescent="0.15">
      <c r="A65" s="932"/>
      <c r="B65" s="905" t="s">
        <v>1013</v>
      </c>
      <c r="C65" s="923">
        <v>100</v>
      </c>
      <c r="D65" s="991">
        <v>98.39133242448159</v>
      </c>
      <c r="E65" s="923">
        <v>96.99217909162661</v>
      </c>
      <c r="F65" s="923">
        <v>87.958671163091054</v>
      </c>
      <c r="G65" s="923">
        <v>1.910023677979479</v>
      </c>
      <c r="H65" s="923">
        <v>7.123484250556074</v>
      </c>
      <c r="I65" s="923">
        <v>0</v>
      </c>
      <c r="J65" s="923">
        <v>1.4350290593384517E-3</v>
      </c>
      <c r="K65" s="923">
        <v>0.38745784602138195</v>
      </c>
      <c r="L65" s="923">
        <v>1.0102604577742698</v>
      </c>
      <c r="M65" s="941">
        <v>0.48073473487838125</v>
      </c>
      <c r="N65" s="923">
        <v>5.3096075195522709E-2</v>
      </c>
      <c r="O65" s="923"/>
      <c r="P65" s="923"/>
      <c r="Q65" s="923">
        <v>2.8700581186769034E-3</v>
      </c>
      <c r="R65" s="923">
        <v>5.7401162373538067E-3</v>
      </c>
      <c r="S65" s="923">
        <v>0.1951639520700294</v>
      </c>
      <c r="T65" s="923">
        <v>4.1615842720815095E-2</v>
      </c>
      <c r="U65" s="923">
        <v>0.11910741192509147</v>
      </c>
      <c r="V65" s="923">
        <v>1.4350290593384517E-2</v>
      </c>
      <c r="W65" s="923">
        <v>2.0090406830738324E-2</v>
      </c>
      <c r="X65" s="923">
        <v>0.86388749372174789</v>
      </c>
      <c r="Y65" s="923">
        <v>1.0045203415369162E-2</v>
      </c>
      <c r="Z65" s="923">
        <v>4.3050871780153543E-2</v>
      </c>
      <c r="AA65" s="906">
        <v>0</v>
      </c>
      <c r="AB65" s="923">
        <v>0</v>
      </c>
      <c r="AC65" s="923">
        <v>0</v>
      </c>
      <c r="AD65" s="933">
        <v>1.0045203415369162E-2</v>
      </c>
      <c r="AE65" s="908" t="s">
        <v>1013</v>
      </c>
    </row>
    <row r="66" spans="1:31" ht="11.25" customHeight="1" x14ac:dyDescent="0.15">
      <c r="A66" s="932"/>
      <c r="B66" s="905"/>
      <c r="C66" s="923"/>
      <c r="D66" s="928">
        <v>91.267848173925529</v>
      </c>
      <c r="E66" s="923"/>
      <c r="F66" s="923"/>
      <c r="G66" s="923"/>
      <c r="H66" s="923"/>
      <c r="I66" s="923"/>
      <c r="J66" s="923"/>
      <c r="K66" s="923"/>
      <c r="L66" s="923"/>
      <c r="M66" s="906"/>
      <c r="N66" s="923"/>
      <c r="O66" s="923"/>
      <c r="P66" s="923"/>
      <c r="Q66" s="923"/>
      <c r="R66" s="923"/>
      <c r="S66" s="928">
        <v>0.21381932984142929</v>
      </c>
      <c r="T66" s="928"/>
      <c r="U66" s="928"/>
      <c r="V66" s="928"/>
      <c r="W66" s="929"/>
      <c r="X66" s="923"/>
      <c r="Y66" s="923"/>
      <c r="Z66" s="923"/>
      <c r="AA66" s="906"/>
      <c r="AB66" s="923"/>
      <c r="AC66" s="923"/>
      <c r="AD66" s="933"/>
      <c r="AE66" s="934"/>
    </row>
    <row r="67" spans="1:31" ht="11.25" customHeight="1" x14ac:dyDescent="0.15">
      <c r="A67" s="887"/>
      <c r="B67" s="905" t="s">
        <v>1014</v>
      </c>
      <c r="C67" s="923">
        <v>100</v>
      </c>
      <c r="D67" s="991">
        <v>98.184903185330938</v>
      </c>
      <c r="E67" s="923">
        <v>96.783300538968263</v>
      </c>
      <c r="F67" s="923">
        <v>87.017708957139192</v>
      </c>
      <c r="G67" s="923">
        <v>1.9548293267174266</v>
      </c>
      <c r="H67" s="923">
        <v>7.8107622551116433</v>
      </c>
      <c r="I67" s="923">
        <v>0</v>
      </c>
      <c r="J67" s="923">
        <v>1.4258419596771895E-3</v>
      </c>
      <c r="K67" s="923">
        <v>0.32366612484672197</v>
      </c>
      <c r="L67" s="923">
        <v>1.076510679556278</v>
      </c>
      <c r="M67" s="941">
        <v>0.56463341603216699</v>
      </c>
      <c r="N67" s="923">
        <v>4.990446858870163E-2</v>
      </c>
      <c r="O67" s="923"/>
      <c r="P67" s="923"/>
      <c r="Q67" s="923">
        <v>5.7033678387087578E-3</v>
      </c>
      <c r="R67" s="923">
        <v>5.7033678387087578E-3</v>
      </c>
      <c r="S67" s="923">
        <v>0.19534034847577494</v>
      </c>
      <c r="T67" s="923">
        <v>3.1368523112898165E-2</v>
      </c>
      <c r="U67" s="923">
        <v>0.11691904069352953</v>
      </c>
      <c r="V67" s="923">
        <v>2.5665155274189409E-2</v>
      </c>
      <c r="W67" s="923">
        <v>2.1387629395157842E-2</v>
      </c>
      <c r="X67" s="923">
        <v>0.99238600393532372</v>
      </c>
      <c r="Y67" s="923">
        <v>7.1292097983859468E-3</v>
      </c>
      <c r="Z67" s="923">
        <v>5.9885362306441953E-2</v>
      </c>
      <c r="AA67" s="906">
        <v>0</v>
      </c>
      <c r="AB67" s="923">
        <v>0</v>
      </c>
      <c r="AC67" s="923">
        <v>0</v>
      </c>
      <c r="AD67" s="933">
        <v>1.5684261556449083E-2</v>
      </c>
      <c r="AE67" s="908" t="s">
        <v>1014</v>
      </c>
    </row>
    <row r="68" spans="1:31" ht="11.25" customHeight="1" x14ac:dyDescent="0.15">
      <c r="A68" s="887"/>
      <c r="B68" s="905"/>
      <c r="C68" s="923"/>
      <c r="D68" s="928">
        <v>90.374140930219298</v>
      </c>
      <c r="E68" s="923"/>
      <c r="F68" s="923"/>
      <c r="G68" s="923"/>
      <c r="H68" s="923"/>
      <c r="I68" s="923"/>
      <c r="J68" s="923"/>
      <c r="K68" s="923"/>
      <c r="L68" s="923"/>
      <c r="M68" s="906"/>
      <c r="N68" s="923"/>
      <c r="O68" s="923"/>
      <c r="P68" s="923"/>
      <c r="Q68" s="923"/>
      <c r="R68" s="923"/>
      <c r="S68" s="928">
        <v>0.22385718766931872</v>
      </c>
      <c r="T68" s="928"/>
      <c r="U68" s="928"/>
      <c r="V68" s="928"/>
      <c r="W68" s="929"/>
      <c r="X68" s="923"/>
      <c r="Y68" s="923"/>
      <c r="Z68" s="923"/>
      <c r="AA68" s="906"/>
      <c r="AB68" s="923"/>
      <c r="AC68" s="923"/>
      <c r="AD68" s="933"/>
      <c r="AE68" s="934"/>
    </row>
    <row r="69" spans="1:31" ht="11.25" customHeight="1" x14ac:dyDescent="0.15">
      <c r="A69" s="887"/>
      <c r="B69" s="912" t="s">
        <v>759</v>
      </c>
      <c r="C69" s="992">
        <v>100</v>
      </c>
      <c r="D69" s="993">
        <v>98.119319973624613</v>
      </c>
      <c r="E69" s="992">
        <v>96.74607952753648</v>
      </c>
      <c r="F69" s="992">
        <v>86.719130758865859</v>
      </c>
      <c r="G69" s="992">
        <v>2.0297583211490497</v>
      </c>
      <c r="H69" s="992">
        <v>7.9971904475215734</v>
      </c>
      <c r="I69" s="992">
        <v>0</v>
      </c>
      <c r="J69" s="992">
        <v>1.4334451420544136E-3</v>
      </c>
      <c r="K69" s="992">
        <v>0.3827298529285284</v>
      </c>
      <c r="L69" s="992">
        <v>0.98907714801754543</v>
      </c>
      <c r="M69" s="986">
        <v>0.45296866488919468</v>
      </c>
      <c r="N69" s="992">
        <v>5.5904360540122128E-2</v>
      </c>
      <c r="O69" s="992"/>
      <c r="P69" s="992"/>
      <c r="Q69" s="992">
        <v>1.0034115994380895E-2</v>
      </c>
      <c r="R69" s="992">
        <v>8.6006708523264815E-3</v>
      </c>
      <c r="S69" s="992">
        <v>0.19638198446145466</v>
      </c>
      <c r="T69" s="992">
        <v>5.1604025113958889E-2</v>
      </c>
      <c r="U69" s="992">
        <v>0.10177460508586336</v>
      </c>
      <c r="V69" s="992">
        <v>2.2935122272870617E-2</v>
      </c>
      <c r="W69" s="992">
        <v>2.006823198876179E-2</v>
      </c>
      <c r="X69" s="992">
        <v>1.1567902296379118</v>
      </c>
      <c r="Y69" s="992">
        <v>1.0034115994380895E-2</v>
      </c>
      <c r="Z69" s="992">
        <v>5.0170579971904473E-2</v>
      </c>
      <c r="AA69" s="986">
        <v>1.4334451420544136E-3</v>
      </c>
      <c r="AB69" s="992">
        <v>0</v>
      </c>
      <c r="AC69" s="992">
        <v>1.4334451420544136E-3</v>
      </c>
      <c r="AD69" s="994">
        <v>1.4334451420544136E-2</v>
      </c>
      <c r="AE69" s="913" t="s">
        <v>759</v>
      </c>
    </row>
    <row r="70" spans="1:31" ht="11.25" customHeight="1" thickBot="1" x14ac:dyDescent="0.2">
      <c r="A70" s="995"/>
      <c r="B70" s="996"/>
      <c r="C70" s="997"/>
      <c r="D70" s="998">
        <v>90.122129526103038</v>
      </c>
      <c r="E70" s="997"/>
      <c r="F70" s="997"/>
      <c r="G70" s="997"/>
      <c r="H70" s="997"/>
      <c r="I70" s="997"/>
      <c r="J70" s="997"/>
      <c r="K70" s="997"/>
      <c r="L70" s="997"/>
      <c r="M70" s="999"/>
      <c r="N70" s="997"/>
      <c r="O70" s="997"/>
      <c r="P70" s="997"/>
      <c r="Q70" s="997"/>
      <c r="R70" s="997"/>
      <c r="S70" s="998">
        <v>0.22075055187637968</v>
      </c>
      <c r="T70" s="998"/>
      <c r="U70" s="998"/>
      <c r="V70" s="998"/>
      <c r="W70" s="1000"/>
      <c r="X70" s="997"/>
      <c r="Y70" s="997"/>
      <c r="Z70" s="997"/>
      <c r="AA70" s="999"/>
      <c r="AB70" s="997"/>
      <c r="AC70" s="997"/>
      <c r="AD70" s="1001"/>
      <c r="AE70" s="1002"/>
    </row>
    <row r="71" spans="1:31" ht="11.15" customHeight="1" x14ac:dyDescent="0.15">
      <c r="A71" s="492" t="s">
        <v>890</v>
      </c>
      <c r="B71" s="492"/>
      <c r="C71" s="492"/>
      <c r="D71" s="492"/>
      <c r="E71" s="492"/>
      <c r="F71" s="492"/>
      <c r="G71" s="492"/>
      <c r="H71" s="492"/>
      <c r="I71" s="492"/>
      <c r="J71" s="492"/>
      <c r="K71" s="492"/>
      <c r="L71" s="492"/>
      <c r="M71" s="492"/>
      <c r="N71" s="492"/>
      <c r="O71" s="492"/>
      <c r="P71" s="492"/>
      <c r="Q71" s="492" t="s">
        <v>889</v>
      </c>
      <c r="R71" s="492"/>
      <c r="S71" s="492"/>
      <c r="T71" s="492"/>
      <c r="U71" s="492"/>
      <c r="V71" s="492"/>
      <c r="W71" s="492"/>
      <c r="X71" s="492"/>
      <c r="Y71" s="492"/>
      <c r="Z71" s="492"/>
      <c r="AA71" s="492"/>
      <c r="AB71" s="492"/>
      <c r="AC71" s="492"/>
      <c r="AD71" s="492"/>
      <c r="AE71" s="657"/>
    </row>
    <row r="72" spans="1:31" ht="11.15" customHeight="1" x14ac:dyDescent="0.15">
      <c r="A72" s="953" t="s">
        <v>888</v>
      </c>
      <c r="B72" s="492"/>
      <c r="C72" s="492"/>
      <c r="D72" s="492"/>
      <c r="E72" s="492"/>
      <c r="F72" s="492"/>
      <c r="G72" s="492"/>
      <c r="H72" s="492"/>
      <c r="I72" s="492"/>
      <c r="J72" s="492"/>
      <c r="K72" s="492"/>
      <c r="L72" s="492"/>
      <c r="M72" s="492"/>
      <c r="N72" s="492"/>
      <c r="O72" s="492"/>
      <c r="P72" s="492"/>
      <c r="Q72" s="492" t="s">
        <v>887</v>
      </c>
      <c r="R72" s="492"/>
      <c r="S72" s="492"/>
      <c r="T72" s="492"/>
      <c r="U72" s="492"/>
      <c r="V72" s="492"/>
      <c r="W72" s="492"/>
      <c r="X72" s="492"/>
      <c r="Y72" s="492"/>
      <c r="Z72" s="492"/>
      <c r="AA72" s="492"/>
      <c r="AB72" s="492"/>
      <c r="AC72" s="492"/>
      <c r="AD72" s="492"/>
      <c r="AE72" s="657"/>
    </row>
    <row r="73" spans="1:31" ht="11.15" customHeight="1" x14ac:dyDescent="0.15">
      <c r="A73" s="954" t="s">
        <v>886</v>
      </c>
      <c r="B73" s="492"/>
      <c r="C73" s="492"/>
      <c r="D73" s="492"/>
      <c r="E73" s="492"/>
      <c r="F73" s="492"/>
      <c r="G73" s="492"/>
      <c r="H73" s="492"/>
      <c r="I73" s="492"/>
      <c r="J73" s="492"/>
      <c r="K73" s="492"/>
      <c r="L73" s="492"/>
      <c r="M73" s="492"/>
      <c r="N73" s="492"/>
      <c r="O73" s="492"/>
      <c r="P73" s="492"/>
      <c r="Q73" s="492" t="s">
        <v>885</v>
      </c>
      <c r="R73" s="492"/>
      <c r="S73" s="492"/>
      <c r="T73" s="492"/>
      <c r="U73" s="492"/>
      <c r="V73" s="492"/>
      <c r="W73" s="492"/>
      <c r="X73" s="492"/>
      <c r="Y73" s="492"/>
      <c r="Z73" s="492"/>
      <c r="AA73" s="492"/>
      <c r="AB73" s="492"/>
      <c r="AC73" s="492"/>
      <c r="AD73" s="492"/>
      <c r="AE73" s="657"/>
    </row>
    <row r="74" spans="1:31" ht="11.15" customHeight="1" x14ac:dyDescent="0.15">
      <c r="A74" s="954" t="s">
        <v>884</v>
      </c>
      <c r="B74" s="955"/>
      <c r="C74" s="955"/>
      <c r="D74" s="955"/>
      <c r="E74" s="492"/>
      <c r="G74" s="952"/>
      <c r="H74" s="492"/>
      <c r="I74" s="492"/>
      <c r="J74" s="492"/>
      <c r="K74" s="955"/>
      <c r="L74" s="492"/>
      <c r="M74" s="492"/>
      <c r="N74" s="492"/>
      <c r="O74" s="492"/>
      <c r="P74" s="492"/>
      <c r="Q74" s="956" t="s">
        <v>883</v>
      </c>
      <c r="R74" s="492"/>
      <c r="S74" s="492"/>
      <c r="T74" s="492"/>
      <c r="U74" s="492"/>
      <c r="V74" s="492"/>
      <c r="W74" s="492"/>
      <c r="X74" s="492"/>
      <c r="Y74" s="492"/>
      <c r="Z74" s="492"/>
      <c r="AA74" s="492"/>
      <c r="AB74" s="492"/>
      <c r="AC74" s="492"/>
      <c r="AD74" s="492"/>
      <c r="AE74" s="657"/>
    </row>
    <row r="75" spans="1:31" ht="11.15" customHeight="1" x14ac:dyDescent="0.15">
      <c r="A75" s="492" t="s">
        <v>882</v>
      </c>
      <c r="B75" s="955"/>
      <c r="C75" s="955"/>
      <c r="D75" s="955"/>
      <c r="E75" s="492"/>
      <c r="G75" s="952"/>
      <c r="H75" s="492"/>
      <c r="I75" s="492"/>
      <c r="J75" s="492"/>
      <c r="K75" s="955"/>
      <c r="L75" s="492"/>
      <c r="M75" s="492"/>
      <c r="N75" s="492"/>
      <c r="O75" s="492"/>
      <c r="P75" s="492"/>
      <c r="Q75" s="1003" t="s">
        <v>881</v>
      </c>
      <c r="R75" s="492"/>
      <c r="S75" s="492"/>
      <c r="T75" s="492"/>
      <c r="U75" s="492"/>
      <c r="V75" s="492"/>
      <c r="W75" s="492"/>
      <c r="X75" s="492"/>
      <c r="Y75" s="492"/>
      <c r="Z75" s="492"/>
      <c r="AA75" s="492"/>
      <c r="AB75" s="492"/>
      <c r="AC75" s="492"/>
      <c r="AD75" s="492"/>
      <c r="AE75" s="657"/>
    </row>
    <row r="76" spans="1:31" ht="11.15" customHeight="1" x14ac:dyDescent="0.15">
      <c r="A76" s="492" t="s">
        <v>880</v>
      </c>
      <c r="B76" s="464"/>
      <c r="C76" s="492"/>
      <c r="D76" s="492"/>
      <c r="E76" s="492"/>
      <c r="F76" s="492"/>
      <c r="G76" s="492"/>
      <c r="H76" s="492"/>
      <c r="I76" s="492"/>
      <c r="J76" s="492"/>
      <c r="K76" s="492"/>
      <c r="L76" s="492"/>
      <c r="M76" s="492"/>
      <c r="N76" s="956"/>
      <c r="O76" s="492"/>
      <c r="P76" s="492"/>
      <c r="Q76" s="956"/>
      <c r="R76" s="492"/>
      <c r="S76" s="492"/>
      <c r="T76" s="492"/>
      <c r="U76" s="492"/>
      <c r="V76" s="492"/>
      <c r="W76" s="492"/>
      <c r="X76" s="492"/>
      <c r="Y76" s="492"/>
      <c r="Z76" s="492"/>
      <c r="AA76" s="492"/>
      <c r="AB76" s="492"/>
      <c r="AC76" s="492"/>
      <c r="AD76" s="492"/>
      <c r="AE76" s="657"/>
    </row>
    <row r="77" spans="1:31" s="464" customFormat="1" ht="11.25" customHeight="1" x14ac:dyDescent="0.15">
      <c r="A77" s="492" t="s">
        <v>879</v>
      </c>
      <c r="B77" s="461"/>
      <c r="C77" s="492"/>
      <c r="D77" s="492"/>
      <c r="E77" s="492"/>
      <c r="F77" s="492"/>
      <c r="G77" s="492"/>
      <c r="H77" s="492"/>
      <c r="I77" s="492"/>
      <c r="J77" s="492"/>
      <c r="K77" s="492"/>
      <c r="L77" s="492"/>
      <c r="M77" s="492"/>
      <c r="N77" s="492"/>
      <c r="O77" s="492"/>
      <c r="P77" s="492"/>
      <c r="Q77" s="1003"/>
      <c r="R77" s="492"/>
      <c r="S77" s="492"/>
      <c r="T77" s="492"/>
      <c r="U77" s="492"/>
      <c r="V77" s="492"/>
      <c r="W77" s="492"/>
      <c r="X77" s="492"/>
      <c r="Y77" s="492"/>
      <c r="Z77" s="492"/>
      <c r="AA77" s="492"/>
      <c r="AB77" s="492"/>
      <c r="AC77" s="492"/>
      <c r="AD77" s="492"/>
      <c r="AE77" s="657"/>
    </row>
    <row r="78" spans="1:31" s="464" customFormat="1" ht="11.25" customHeight="1" x14ac:dyDescent="0.15">
      <c r="A78" s="492" t="s">
        <v>878</v>
      </c>
      <c r="B78" s="461"/>
      <c r="C78" s="461"/>
      <c r="D78" s="461"/>
      <c r="E78" s="461"/>
      <c r="F78" s="461"/>
      <c r="G78" s="461"/>
      <c r="H78" s="461"/>
      <c r="I78" s="461"/>
      <c r="J78" s="461"/>
      <c r="K78" s="461"/>
      <c r="L78" s="461"/>
      <c r="M78" s="461"/>
      <c r="N78" s="461"/>
      <c r="O78" s="492"/>
      <c r="P78" s="492"/>
      <c r="Q78" s="461"/>
      <c r="R78" s="461"/>
      <c r="S78" s="461"/>
      <c r="T78" s="461"/>
      <c r="U78" s="461"/>
      <c r="V78" s="461"/>
      <c r="W78" s="461"/>
      <c r="X78" s="461"/>
      <c r="Y78" s="461"/>
      <c r="Z78" s="461"/>
      <c r="AA78" s="461"/>
      <c r="AB78" s="461"/>
      <c r="AC78" s="461"/>
      <c r="AD78" s="461"/>
      <c r="AE78" s="460"/>
    </row>
    <row r="79" spans="1:31" s="492" customFormat="1" ht="11.25" customHeight="1" x14ac:dyDescent="0.15">
      <c r="A79" s="461"/>
      <c r="B79" s="461"/>
      <c r="C79" s="461"/>
      <c r="D79" s="461"/>
      <c r="E79" s="461"/>
      <c r="F79" s="461"/>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0"/>
    </row>
    <row r="80" spans="1:31" s="492" customFormat="1" ht="11.25" customHeight="1" x14ac:dyDescent="0.15">
      <c r="A80" s="461"/>
      <c r="B80" s="461"/>
      <c r="C80" s="461"/>
      <c r="D80" s="461"/>
      <c r="E80" s="461"/>
      <c r="F80" s="461"/>
      <c r="G80" s="461"/>
      <c r="H80" s="461"/>
      <c r="I80" s="461"/>
      <c r="J80" s="461"/>
      <c r="K80" s="461"/>
      <c r="L80" s="461"/>
      <c r="M80" s="461"/>
      <c r="N80" s="461"/>
      <c r="O80" s="461"/>
      <c r="P80" s="461"/>
      <c r="Q80" s="461"/>
      <c r="R80" s="461"/>
      <c r="S80" s="461"/>
      <c r="T80" s="461"/>
      <c r="U80" s="461"/>
      <c r="V80" s="461"/>
      <c r="W80" s="461"/>
      <c r="X80" s="461"/>
      <c r="Y80" s="461"/>
      <c r="Z80" s="461"/>
      <c r="AA80" s="461"/>
      <c r="AB80" s="461"/>
      <c r="AC80" s="461"/>
      <c r="AD80" s="461"/>
      <c r="AE80" s="460"/>
    </row>
    <row r="81" spans="1:31" s="492" customFormat="1" ht="11.25" customHeight="1" x14ac:dyDescent="0.15">
      <c r="A81" s="461"/>
      <c r="B81" s="461"/>
      <c r="C81" s="461"/>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0"/>
    </row>
    <row r="82" spans="1:31" s="492" customFormat="1" ht="11.25" customHeight="1" x14ac:dyDescent="0.15">
      <c r="A82" s="461"/>
      <c r="B82" s="461"/>
      <c r="C82" s="461"/>
      <c r="D82" s="461"/>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0"/>
    </row>
    <row r="83" spans="1:31" s="492" customFormat="1" ht="9.9" customHeight="1" x14ac:dyDescent="0.15">
      <c r="A83" s="461"/>
      <c r="B83" s="461"/>
      <c r="C83" s="461"/>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0"/>
    </row>
    <row r="84" spans="1:31" s="492" customFormat="1" ht="9.9" customHeight="1" x14ac:dyDescent="0.15">
      <c r="A84" s="461"/>
      <c r="B84" s="461"/>
      <c r="C84" s="461"/>
      <c r="D84" s="461"/>
      <c r="E84" s="461"/>
      <c r="F84" s="461"/>
      <c r="G84" s="461"/>
      <c r="H84" s="461"/>
      <c r="I84" s="461"/>
      <c r="J84" s="461"/>
      <c r="K84" s="461"/>
      <c r="L84" s="461"/>
      <c r="M84" s="461"/>
      <c r="N84" s="461"/>
      <c r="O84" s="461"/>
      <c r="P84" s="461"/>
      <c r="Q84" s="461"/>
      <c r="R84" s="461"/>
      <c r="S84" s="461"/>
      <c r="T84" s="461"/>
      <c r="U84" s="461"/>
      <c r="V84" s="461"/>
      <c r="W84" s="461"/>
      <c r="X84" s="461"/>
      <c r="Y84" s="461"/>
      <c r="Z84" s="461"/>
      <c r="AA84" s="461"/>
      <c r="AB84" s="461"/>
      <c r="AC84" s="461"/>
      <c r="AD84" s="461"/>
      <c r="AE84" s="460"/>
    </row>
    <row r="85" spans="1:31" s="492" customFormat="1" x14ac:dyDescent="0.15">
      <c r="A85" s="461"/>
      <c r="B85" s="461"/>
      <c r="C85" s="461"/>
      <c r="D85" s="461"/>
      <c r="E85" s="461"/>
      <c r="F85" s="461"/>
      <c r="G85" s="461"/>
      <c r="H85" s="461"/>
      <c r="I85" s="461"/>
      <c r="J85" s="461"/>
      <c r="K85" s="461"/>
      <c r="L85" s="461"/>
      <c r="M85" s="461"/>
      <c r="N85" s="461"/>
      <c r="O85" s="461"/>
      <c r="P85" s="461"/>
      <c r="Q85" s="461"/>
      <c r="R85" s="461"/>
      <c r="S85" s="461"/>
      <c r="T85" s="461"/>
      <c r="U85" s="461"/>
      <c r="V85" s="461"/>
      <c r="W85" s="461"/>
      <c r="X85" s="461"/>
      <c r="Y85" s="461"/>
      <c r="Z85" s="461"/>
      <c r="AA85" s="461"/>
      <c r="AB85" s="461"/>
      <c r="AC85" s="461"/>
      <c r="AD85" s="461"/>
      <c r="AE85" s="460"/>
    </row>
    <row r="86" spans="1:31" s="492" customFormat="1" x14ac:dyDescent="0.15">
      <c r="A86" s="461"/>
      <c r="B86" s="461"/>
      <c r="C86" s="461"/>
      <c r="D86" s="461"/>
      <c r="E86" s="461"/>
      <c r="F86" s="461"/>
      <c r="G86" s="461"/>
      <c r="H86" s="461"/>
      <c r="I86" s="461"/>
      <c r="J86" s="461"/>
      <c r="K86" s="461"/>
      <c r="L86" s="461"/>
      <c r="M86" s="461"/>
      <c r="N86" s="461"/>
      <c r="O86" s="461"/>
      <c r="P86" s="461"/>
      <c r="Q86" s="461"/>
      <c r="R86" s="461"/>
      <c r="S86" s="461"/>
      <c r="T86" s="461"/>
      <c r="U86" s="461"/>
      <c r="V86" s="461"/>
      <c r="W86" s="461"/>
      <c r="X86" s="461"/>
      <c r="Y86" s="461"/>
      <c r="Z86" s="461"/>
      <c r="AA86" s="461"/>
      <c r="AB86" s="461"/>
      <c r="AC86" s="461"/>
      <c r="AD86" s="461"/>
      <c r="AE86" s="460"/>
    </row>
  </sheetData>
  <mergeCells count="17">
    <mergeCell ref="S3:W3"/>
    <mergeCell ref="Z3:AD3"/>
    <mergeCell ref="B4:B5"/>
    <mergeCell ref="E4:J4"/>
    <mergeCell ref="K4:K6"/>
    <mergeCell ref="S4:S6"/>
    <mergeCell ref="T4:T6"/>
    <mergeCell ref="U4:V4"/>
    <mergeCell ref="W4:W6"/>
    <mergeCell ref="X4:X5"/>
    <mergeCell ref="Z4:AC4"/>
    <mergeCell ref="AD4:AD6"/>
    <mergeCell ref="AE4:AE5"/>
    <mergeCell ref="I5:I6"/>
    <mergeCell ref="J5:J6"/>
    <mergeCell ref="U5:U6"/>
    <mergeCell ref="V5:V6"/>
  </mergeCells>
  <phoneticPr fontId="2"/>
  <pageMargins left="0.78740157480314965" right="0.59055118110236227" top="0.39370078740157483" bottom="0.39370078740157483" header="0.51181102362204722" footer="0.39370078740157483"/>
  <pageSetup paperSize="9" scale="76" firstPageNumber="62" fitToWidth="2" orientation="portrait" useFirstPageNumber="1" r:id="rId1"/>
  <headerFooter scaleWithDoc="0" alignWithMargins="0">
    <oddFooter>&amp;C－&amp;P－</oddFooter>
    <evenFooter>&amp;C－63－</evenFooter>
  </headerFooter>
  <colBreaks count="1" manualBreakCount="1">
    <brk id="16" max="7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3B5F-3781-4E62-8BA7-8621CAEEFE60}">
  <sheetPr codeName="Sheet32"/>
  <dimension ref="A1:X85"/>
  <sheetViews>
    <sheetView showZeros="0" view="pageBreakPreview" zoomScale="160" zoomScaleNormal="100" zoomScaleSheetLayoutView="160" workbookViewId="0">
      <pane ySplit="5" topLeftCell="A6" activePane="bottomLeft" state="frozen"/>
      <selection pane="bottomLeft"/>
    </sheetView>
  </sheetViews>
  <sheetFormatPr defaultColWidth="9" defaultRowHeight="11.5" x14ac:dyDescent="0.15"/>
  <cols>
    <col min="1" max="1" width="3.6328125" style="461" customWidth="1"/>
    <col min="2" max="10" width="9.6328125" style="461" customWidth="1"/>
    <col min="11" max="11" width="2.08984375" style="461" customWidth="1"/>
    <col min="12" max="12" width="2.6328125" style="461" customWidth="1"/>
    <col min="13" max="13" width="9.453125" style="461" customWidth="1"/>
    <col min="14" max="14" width="9.81640625" style="461" customWidth="1"/>
    <col min="15" max="15" width="7.6328125" style="461" customWidth="1"/>
    <col min="16" max="16" width="6.6328125" style="461" customWidth="1"/>
    <col min="17" max="18" width="8" style="461" customWidth="1"/>
    <col min="19" max="21" width="6.6328125" style="461" customWidth="1"/>
    <col min="22" max="23" width="9.6328125" style="461" customWidth="1"/>
    <col min="24" max="24" width="8.6328125" style="460" customWidth="1"/>
    <col min="25" max="16384" width="9" style="461"/>
  </cols>
  <sheetData>
    <row r="1" spans="1:24" x14ac:dyDescent="0.15">
      <c r="A1" s="461" t="s">
        <v>534</v>
      </c>
      <c r="X1" s="563" t="s">
        <v>534</v>
      </c>
    </row>
    <row r="2" spans="1:24" ht="14.15" customHeight="1" thickBot="1" x14ac:dyDescent="0.2">
      <c r="A2" s="464" t="s">
        <v>974</v>
      </c>
      <c r="B2" s="464"/>
      <c r="O2" s="892"/>
      <c r="P2" s="892"/>
      <c r="Q2" s="892"/>
      <c r="R2" s="892"/>
      <c r="S2" s="892"/>
    </row>
    <row r="3" spans="1:24" ht="15" customHeight="1" thickBot="1" x14ac:dyDescent="0.2">
      <c r="A3" s="893"/>
      <c r="B3" s="1743" t="s">
        <v>936</v>
      </c>
      <c r="C3" s="1746" t="s">
        <v>973</v>
      </c>
      <c r="D3" s="894"/>
      <c r="E3" s="895" t="s">
        <v>972</v>
      </c>
      <c r="F3" s="896"/>
      <c r="G3" s="897"/>
      <c r="H3" s="1748" t="s">
        <v>971</v>
      </c>
      <c r="I3" s="898" t="s">
        <v>970</v>
      </c>
      <c r="J3" s="896"/>
      <c r="K3" s="899"/>
      <c r="L3" s="899"/>
      <c r="M3" s="900" t="s">
        <v>969</v>
      </c>
      <c r="N3" s="1755" t="s">
        <v>968</v>
      </c>
      <c r="O3" s="1725" t="s">
        <v>967</v>
      </c>
      <c r="P3" s="1729"/>
      <c r="Q3" s="1729"/>
      <c r="R3" s="1729"/>
      <c r="S3" s="1729"/>
      <c r="T3" s="1757" t="s">
        <v>966</v>
      </c>
      <c r="U3" s="1735" t="s">
        <v>965</v>
      </c>
      <c r="V3" s="1737" t="s">
        <v>964</v>
      </c>
      <c r="W3" s="1738"/>
      <c r="X3" s="1739" t="s">
        <v>482</v>
      </c>
    </row>
    <row r="4" spans="1:24" ht="12" customHeight="1" x14ac:dyDescent="0.15">
      <c r="A4" s="899"/>
      <c r="B4" s="1744"/>
      <c r="C4" s="1722"/>
      <c r="D4" s="1726" t="s">
        <v>13</v>
      </c>
      <c r="E4" s="1751" t="s">
        <v>963</v>
      </c>
      <c r="F4" s="1751" t="s">
        <v>962</v>
      </c>
      <c r="G4" s="1753" t="s">
        <v>961</v>
      </c>
      <c r="H4" s="1749"/>
      <c r="I4" s="1718" t="s">
        <v>13</v>
      </c>
      <c r="J4" s="1741" t="s">
        <v>960</v>
      </c>
      <c r="K4" s="899"/>
      <c r="L4" s="899"/>
      <c r="M4" s="1720" t="s">
        <v>501</v>
      </c>
      <c r="N4" s="1756"/>
      <c r="O4" s="1724" t="s">
        <v>13</v>
      </c>
      <c r="P4" s="1721" t="s">
        <v>927</v>
      </c>
      <c r="Q4" s="1725" t="s">
        <v>926</v>
      </c>
      <c r="R4" s="1733"/>
      <c r="S4" s="1736" t="s">
        <v>925</v>
      </c>
      <c r="T4" s="1758"/>
      <c r="U4" s="1736"/>
      <c r="V4" s="1734" t="s">
        <v>959</v>
      </c>
      <c r="W4" s="1734" t="s">
        <v>958</v>
      </c>
      <c r="X4" s="1702"/>
    </row>
    <row r="5" spans="1:24" ht="35.25" customHeight="1" x14ac:dyDescent="0.15">
      <c r="A5" s="901"/>
      <c r="B5" s="1745"/>
      <c r="C5" s="1747"/>
      <c r="D5" s="1728"/>
      <c r="E5" s="1752"/>
      <c r="F5" s="1752"/>
      <c r="G5" s="1754"/>
      <c r="H5" s="1750"/>
      <c r="I5" s="1725"/>
      <c r="J5" s="1742"/>
      <c r="K5" s="899"/>
      <c r="L5" s="899"/>
      <c r="M5" s="1733"/>
      <c r="N5" s="1708"/>
      <c r="O5" s="1725"/>
      <c r="P5" s="1731"/>
      <c r="Q5" s="902" t="s">
        <v>957</v>
      </c>
      <c r="R5" s="903" t="s">
        <v>911</v>
      </c>
      <c r="S5" s="1733"/>
      <c r="T5" s="1759"/>
      <c r="U5" s="1733"/>
      <c r="V5" s="1706"/>
      <c r="W5" s="1706"/>
      <c r="X5" s="1740"/>
    </row>
    <row r="6" spans="1:24" ht="11.15" customHeight="1" x14ac:dyDescent="0.15">
      <c r="A6" s="904" t="s">
        <v>1017</v>
      </c>
      <c r="B6" s="905" t="s">
        <v>1015</v>
      </c>
      <c r="C6" s="906">
        <v>59097</v>
      </c>
      <c r="D6" s="906">
        <v>34833</v>
      </c>
      <c r="E6" s="906">
        <v>31170</v>
      </c>
      <c r="F6" s="906">
        <v>3563</v>
      </c>
      <c r="G6" s="906">
        <v>100</v>
      </c>
      <c r="H6" s="906">
        <v>6442</v>
      </c>
      <c r="I6" s="906">
        <v>3465</v>
      </c>
      <c r="J6" s="906">
        <v>217</v>
      </c>
      <c r="K6" s="906"/>
      <c r="L6" s="906"/>
      <c r="M6" s="906">
        <v>3248</v>
      </c>
      <c r="N6" s="906">
        <v>70</v>
      </c>
      <c r="O6" s="907">
        <v>11754</v>
      </c>
      <c r="P6" s="907"/>
      <c r="Q6" s="906"/>
      <c r="R6" s="906"/>
      <c r="S6" s="906"/>
      <c r="T6" s="906">
        <v>1853</v>
      </c>
      <c r="U6" s="906">
        <v>3</v>
      </c>
      <c r="V6" s="906">
        <v>20</v>
      </c>
      <c r="W6" s="906"/>
      <c r="X6" s="908" t="s">
        <v>1015</v>
      </c>
    </row>
    <row r="7" spans="1:24" ht="11.15" customHeight="1" x14ac:dyDescent="0.15">
      <c r="A7" s="904"/>
      <c r="B7" s="909"/>
      <c r="C7" s="910"/>
      <c r="D7" s="911">
        <v>34826</v>
      </c>
      <c r="E7" s="911"/>
      <c r="F7" s="906"/>
      <c r="G7" s="911">
        <v>93</v>
      </c>
      <c r="H7" s="906"/>
      <c r="I7" s="906"/>
      <c r="J7" s="906"/>
      <c r="K7" s="906"/>
      <c r="L7" s="906"/>
      <c r="M7" s="906"/>
      <c r="N7" s="906"/>
      <c r="O7" s="907">
        <v>0</v>
      </c>
      <c r="P7" s="907"/>
      <c r="Q7" s="906"/>
      <c r="R7" s="906"/>
      <c r="S7" s="906"/>
      <c r="T7" s="906"/>
      <c r="U7" s="906"/>
      <c r="V7" s="906"/>
      <c r="W7" s="906"/>
      <c r="X7" s="909"/>
    </row>
    <row r="8" spans="1:24" ht="11.15" customHeight="1" x14ac:dyDescent="0.15">
      <c r="A8" s="904"/>
      <c r="B8" s="905" t="s">
        <v>587</v>
      </c>
      <c r="C8" s="906">
        <v>59261</v>
      </c>
      <c r="D8" s="906">
        <v>35576</v>
      </c>
      <c r="E8" s="906">
        <v>31824</v>
      </c>
      <c r="F8" s="906">
        <v>3642</v>
      </c>
      <c r="G8" s="906">
        <v>110</v>
      </c>
      <c r="H8" s="906">
        <v>6969</v>
      </c>
      <c r="I8" s="906">
        <v>3652</v>
      </c>
      <c r="J8" s="906">
        <v>439</v>
      </c>
      <c r="K8" s="906"/>
      <c r="L8" s="906"/>
      <c r="M8" s="906">
        <v>3213</v>
      </c>
      <c r="N8" s="906">
        <v>70</v>
      </c>
      <c r="O8" s="907">
        <v>9949</v>
      </c>
      <c r="P8" s="907"/>
      <c r="Q8" s="906"/>
      <c r="R8" s="906"/>
      <c r="S8" s="906"/>
      <c r="T8" s="906">
        <v>2121</v>
      </c>
      <c r="U8" s="906">
        <v>14</v>
      </c>
      <c r="V8" s="906">
        <v>31</v>
      </c>
      <c r="W8" s="906"/>
      <c r="X8" s="908" t="s">
        <v>587</v>
      </c>
    </row>
    <row r="9" spans="1:24" ht="11.15" customHeight="1" x14ac:dyDescent="0.15">
      <c r="A9" s="904"/>
      <c r="B9" s="912"/>
      <c r="C9" s="911"/>
      <c r="D9" s="911">
        <v>35567</v>
      </c>
      <c r="E9" s="911"/>
      <c r="F9" s="906"/>
      <c r="G9" s="911">
        <v>101</v>
      </c>
      <c r="H9" s="906"/>
      <c r="I9" s="906"/>
      <c r="J9" s="906"/>
      <c r="K9" s="906"/>
      <c r="L9" s="906"/>
      <c r="M9" s="906"/>
      <c r="N9" s="906"/>
      <c r="O9" s="907">
        <v>0</v>
      </c>
      <c r="P9" s="907"/>
      <c r="Q9" s="906"/>
      <c r="R9" s="906"/>
      <c r="S9" s="906"/>
      <c r="T9" s="906"/>
      <c r="U9" s="906"/>
      <c r="V9" s="906"/>
      <c r="W9" s="906"/>
      <c r="X9" s="913"/>
    </row>
    <row r="10" spans="1:24" ht="11.15" customHeight="1" x14ac:dyDescent="0.15">
      <c r="A10" s="904"/>
      <c r="B10" s="905" t="s">
        <v>561</v>
      </c>
      <c r="C10" s="906">
        <v>60168</v>
      </c>
      <c r="D10" s="906">
        <v>35464</v>
      </c>
      <c r="E10" s="906">
        <v>31849</v>
      </c>
      <c r="F10" s="906">
        <v>3495</v>
      </c>
      <c r="G10" s="906">
        <v>120</v>
      </c>
      <c r="H10" s="906">
        <v>7401</v>
      </c>
      <c r="I10" s="906">
        <v>3935</v>
      </c>
      <c r="J10" s="906">
        <v>481</v>
      </c>
      <c r="K10" s="906"/>
      <c r="L10" s="906"/>
      <c r="M10" s="906">
        <v>3454</v>
      </c>
      <c r="N10" s="906">
        <v>70</v>
      </c>
      <c r="O10" s="907">
        <v>10259</v>
      </c>
      <c r="P10" s="907"/>
      <c r="Q10" s="906"/>
      <c r="R10" s="906"/>
      <c r="S10" s="906"/>
      <c r="T10" s="906">
        <v>2276</v>
      </c>
      <c r="U10" s="906">
        <v>26</v>
      </c>
      <c r="V10" s="906">
        <v>19</v>
      </c>
      <c r="W10" s="906"/>
      <c r="X10" s="908" t="s">
        <v>561</v>
      </c>
    </row>
    <row r="11" spans="1:24" ht="11.15" customHeight="1" x14ac:dyDescent="0.15">
      <c r="A11" s="904"/>
      <c r="B11" s="905"/>
      <c r="C11" s="911"/>
      <c r="D11" s="911">
        <v>35445</v>
      </c>
      <c r="E11" s="911"/>
      <c r="F11" s="906"/>
      <c r="G11" s="911">
        <v>101</v>
      </c>
      <c r="H11" s="906"/>
      <c r="I11" s="906"/>
      <c r="J11" s="906"/>
      <c r="K11" s="906"/>
      <c r="L11" s="906"/>
      <c r="M11" s="906"/>
      <c r="N11" s="906"/>
      <c r="O11" s="907">
        <v>0</v>
      </c>
      <c r="P11" s="907"/>
      <c r="Q11" s="906"/>
      <c r="R11" s="906"/>
      <c r="S11" s="906"/>
      <c r="T11" s="906"/>
      <c r="U11" s="906"/>
      <c r="V11" s="906"/>
      <c r="W11" s="906"/>
      <c r="X11" s="908"/>
    </row>
    <row r="12" spans="1:24" ht="11.15" customHeight="1" x14ac:dyDescent="0.15">
      <c r="A12" s="904"/>
      <c r="B12" s="905" t="s">
        <v>583</v>
      </c>
      <c r="C12" s="906">
        <v>60584</v>
      </c>
      <c r="D12" s="906">
        <v>35471</v>
      </c>
      <c r="E12" s="906">
        <v>31980</v>
      </c>
      <c r="F12" s="906">
        <v>3383</v>
      </c>
      <c r="G12" s="906">
        <v>108</v>
      </c>
      <c r="H12" s="906">
        <v>7764</v>
      </c>
      <c r="I12" s="906">
        <v>3839</v>
      </c>
      <c r="J12" s="906">
        <v>403</v>
      </c>
      <c r="K12" s="906"/>
      <c r="L12" s="906"/>
      <c r="M12" s="906">
        <v>3436</v>
      </c>
      <c r="N12" s="906">
        <v>77</v>
      </c>
      <c r="O12" s="907">
        <v>10853</v>
      </c>
      <c r="P12" s="907"/>
      <c r="Q12" s="906"/>
      <c r="R12" s="906"/>
      <c r="S12" s="906"/>
      <c r="T12" s="906">
        <v>1811</v>
      </c>
      <c r="U12" s="906">
        <v>37</v>
      </c>
      <c r="V12" s="906">
        <v>16</v>
      </c>
      <c r="W12" s="906"/>
      <c r="X12" s="908" t="s">
        <v>583</v>
      </c>
    </row>
    <row r="13" spans="1:24" ht="11.15" customHeight="1" x14ac:dyDescent="0.15">
      <c r="A13" s="904" t="s">
        <v>899</v>
      </c>
      <c r="B13" s="914"/>
      <c r="C13" s="911"/>
      <c r="D13" s="911">
        <v>35462</v>
      </c>
      <c r="E13" s="911"/>
      <c r="F13" s="906"/>
      <c r="G13" s="911">
        <v>99</v>
      </c>
      <c r="H13" s="906"/>
      <c r="I13" s="906"/>
      <c r="J13" s="906"/>
      <c r="K13" s="906"/>
      <c r="L13" s="906"/>
      <c r="M13" s="906"/>
      <c r="N13" s="906"/>
      <c r="O13" s="907">
        <v>0</v>
      </c>
      <c r="P13" s="907"/>
      <c r="Q13" s="906"/>
      <c r="R13" s="906"/>
      <c r="S13" s="906"/>
      <c r="T13" s="906"/>
      <c r="U13" s="906"/>
      <c r="V13" s="906"/>
      <c r="W13" s="906"/>
      <c r="X13" s="915"/>
    </row>
    <row r="14" spans="1:24" s="464" customFormat="1" ht="12" customHeight="1" x14ac:dyDescent="0.15">
      <c r="A14" s="904"/>
      <c r="B14" s="905" t="s">
        <v>558</v>
      </c>
      <c r="C14" s="906">
        <v>62695</v>
      </c>
      <c r="D14" s="906">
        <v>36553</v>
      </c>
      <c r="E14" s="906">
        <v>33130</v>
      </c>
      <c r="F14" s="906">
        <v>3313</v>
      </c>
      <c r="G14" s="906">
        <v>110</v>
      </c>
      <c r="H14" s="906">
        <v>8119</v>
      </c>
      <c r="I14" s="906">
        <v>4006</v>
      </c>
      <c r="J14" s="906">
        <v>642</v>
      </c>
      <c r="K14" s="906"/>
      <c r="L14" s="906"/>
      <c r="M14" s="906">
        <v>3364</v>
      </c>
      <c r="N14" s="906">
        <v>81</v>
      </c>
      <c r="O14" s="907">
        <v>11110</v>
      </c>
      <c r="P14" s="907"/>
      <c r="Q14" s="906"/>
      <c r="R14" s="906"/>
      <c r="S14" s="906"/>
      <c r="T14" s="906">
        <v>2083</v>
      </c>
      <c r="U14" s="906">
        <v>6</v>
      </c>
      <c r="V14" s="906">
        <v>17</v>
      </c>
      <c r="W14" s="906"/>
      <c r="X14" s="908" t="s">
        <v>558</v>
      </c>
    </row>
    <row r="15" spans="1:24" s="464" customFormat="1" ht="12" customHeight="1" x14ac:dyDescent="0.15">
      <c r="A15" s="904"/>
      <c r="B15" s="914"/>
      <c r="C15" s="911"/>
      <c r="D15" s="911">
        <v>36542</v>
      </c>
      <c r="E15" s="911"/>
      <c r="F15" s="906"/>
      <c r="G15" s="911">
        <v>99</v>
      </c>
      <c r="H15" s="906"/>
      <c r="I15" s="906"/>
      <c r="J15" s="906"/>
      <c r="K15" s="906"/>
      <c r="L15" s="906"/>
      <c r="M15" s="906"/>
      <c r="N15" s="906"/>
      <c r="O15" s="907">
        <v>0</v>
      </c>
      <c r="P15" s="907"/>
      <c r="Q15" s="906"/>
      <c r="R15" s="906"/>
      <c r="S15" s="906"/>
      <c r="T15" s="906"/>
      <c r="U15" s="906"/>
      <c r="V15" s="906"/>
      <c r="W15" s="906"/>
      <c r="X15" s="915"/>
    </row>
    <row r="16" spans="1:24" ht="12" customHeight="1" x14ac:dyDescent="0.15">
      <c r="A16" s="904" t="s">
        <v>895</v>
      </c>
      <c r="B16" s="905" t="s">
        <v>556</v>
      </c>
      <c r="C16" s="906">
        <v>61326</v>
      </c>
      <c r="D16" s="906">
        <v>35861</v>
      </c>
      <c r="E16" s="906">
        <v>32598</v>
      </c>
      <c r="F16" s="906">
        <v>3144</v>
      </c>
      <c r="G16" s="906">
        <v>119</v>
      </c>
      <c r="H16" s="906">
        <v>8171</v>
      </c>
      <c r="I16" s="906">
        <v>3260</v>
      </c>
      <c r="J16" s="906">
        <v>405</v>
      </c>
      <c r="K16" s="906"/>
      <c r="L16" s="906"/>
      <c r="M16" s="906">
        <v>2855</v>
      </c>
      <c r="N16" s="906">
        <v>77</v>
      </c>
      <c r="O16" s="907">
        <v>11397</v>
      </c>
      <c r="P16" s="907"/>
      <c r="Q16" s="906"/>
      <c r="R16" s="906"/>
      <c r="S16" s="906"/>
      <c r="T16" s="906">
        <v>1808</v>
      </c>
      <c r="U16" s="906">
        <v>3</v>
      </c>
      <c r="V16" s="906">
        <v>35</v>
      </c>
      <c r="W16" s="906"/>
      <c r="X16" s="908" t="s">
        <v>556</v>
      </c>
    </row>
    <row r="17" spans="1:24" ht="12" customHeight="1" x14ac:dyDescent="0.15">
      <c r="A17" s="904" t="s">
        <v>898</v>
      </c>
      <c r="B17" s="914"/>
      <c r="C17" s="911"/>
      <c r="D17" s="911">
        <v>35848</v>
      </c>
      <c r="E17" s="911"/>
      <c r="F17" s="906"/>
      <c r="G17" s="911">
        <v>106</v>
      </c>
      <c r="H17" s="906"/>
      <c r="I17" s="906"/>
      <c r="J17" s="906"/>
      <c r="K17" s="906"/>
      <c r="L17" s="906"/>
      <c r="M17" s="906"/>
      <c r="N17" s="906"/>
      <c r="O17" s="907">
        <v>0</v>
      </c>
      <c r="P17" s="907"/>
      <c r="Q17" s="906"/>
      <c r="R17" s="906"/>
      <c r="S17" s="906"/>
      <c r="T17" s="906"/>
      <c r="U17" s="906"/>
      <c r="V17" s="906"/>
      <c r="W17" s="906"/>
      <c r="X17" s="915"/>
    </row>
    <row r="18" spans="1:24" ht="12" customHeight="1" x14ac:dyDescent="0.15">
      <c r="A18" s="904"/>
      <c r="B18" s="905" t="s">
        <v>554</v>
      </c>
      <c r="C18" s="906">
        <v>63156</v>
      </c>
      <c r="D18" s="906">
        <v>37139</v>
      </c>
      <c r="E18" s="906">
        <v>33950</v>
      </c>
      <c r="F18" s="906">
        <v>3085</v>
      </c>
      <c r="G18" s="906">
        <v>104</v>
      </c>
      <c r="H18" s="906">
        <v>8273</v>
      </c>
      <c r="I18" s="906">
        <v>3480</v>
      </c>
      <c r="J18" s="906">
        <v>546</v>
      </c>
      <c r="K18" s="906"/>
      <c r="L18" s="906"/>
      <c r="M18" s="906">
        <v>2934</v>
      </c>
      <c r="N18" s="906">
        <v>104</v>
      </c>
      <c r="O18" s="907">
        <v>11785</v>
      </c>
      <c r="P18" s="907"/>
      <c r="Q18" s="906"/>
      <c r="R18" s="906"/>
      <c r="S18" s="906"/>
      <c r="T18" s="906">
        <v>1749</v>
      </c>
      <c r="U18" s="906">
        <v>4</v>
      </c>
      <c r="V18" s="906">
        <v>34</v>
      </c>
      <c r="W18" s="906"/>
      <c r="X18" s="908" t="s">
        <v>554</v>
      </c>
    </row>
    <row r="19" spans="1:24" ht="12" customHeight="1" x14ac:dyDescent="0.15">
      <c r="A19" s="904" t="s">
        <v>893</v>
      </c>
      <c r="B19" s="914"/>
      <c r="C19" s="911"/>
      <c r="D19" s="911">
        <v>37126</v>
      </c>
      <c r="E19" s="911"/>
      <c r="F19" s="906"/>
      <c r="G19" s="911">
        <v>91</v>
      </c>
      <c r="H19" s="906"/>
      <c r="I19" s="906"/>
      <c r="J19" s="906"/>
      <c r="K19" s="906"/>
      <c r="L19" s="906"/>
      <c r="M19" s="906"/>
      <c r="N19" s="906"/>
      <c r="O19" s="907">
        <v>0</v>
      </c>
      <c r="P19" s="907"/>
      <c r="Q19" s="906"/>
      <c r="R19" s="906"/>
      <c r="S19" s="906"/>
      <c r="T19" s="906"/>
      <c r="U19" s="906"/>
      <c r="V19" s="906"/>
      <c r="W19" s="906"/>
      <c r="X19" s="915"/>
    </row>
    <row r="20" spans="1:24" s="464" customFormat="1" ht="12" customHeight="1" x14ac:dyDescent="0.15">
      <c r="A20" s="904"/>
      <c r="B20" s="905" t="s">
        <v>540</v>
      </c>
      <c r="C20" s="906">
        <v>63579</v>
      </c>
      <c r="D20" s="906">
        <v>37350</v>
      </c>
      <c r="E20" s="906">
        <v>34127</v>
      </c>
      <c r="F20" s="906">
        <v>3064</v>
      </c>
      <c r="G20" s="906">
        <v>159</v>
      </c>
      <c r="H20" s="906">
        <v>8195</v>
      </c>
      <c r="I20" s="906">
        <v>3452</v>
      </c>
      <c r="J20" s="906">
        <v>605</v>
      </c>
      <c r="K20" s="906"/>
      <c r="L20" s="906"/>
      <c r="M20" s="906">
        <v>2847</v>
      </c>
      <c r="N20" s="906">
        <v>82</v>
      </c>
      <c r="O20" s="907">
        <v>12147</v>
      </c>
      <c r="P20" s="907"/>
      <c r="Q20" s="906"/>
      <c r="R20" s="906"/>
      <c r="S20" s="906"/>
      <c r="T20" s="906">
        <v>1855</v>
      </c>
      <c r="U20" s="906">
        <v>11</v>
      </c>
      <c r="V20" s="906">
        <v>45</v>
      </c>
      <c r="W20" s="906"/>
      <c r="X20" s="908" t="s">
        <v>540</v>
      </c>
    </row>
    <row r="21" spans="1:24" s="464" customFormat="1" ht="12" customHeight="1" x14ac:dyDescent="0.15">
      <c r="A21" s="916"/>
      <c r="B21" s="914"/>
      <c r="C21" s="911"/>
      <c r="D21" s="911">
        <v>37340</v>
      </c>
      <c r="E21" s="911"/>
      <c r="F21" s="906"/>
      <c r="G21" s="911">
        <v>149</v>
      </c>
      <c r="H21" s="906"/>
      <c r="I21" s="906"/>
      <c r="J21" s="906"/>
      <c r="K21" s="906"/>
      <c r="L21" s="906"/>
      <c r="M21" s="906"/>
      <c r="N21" s="906"/>
      <c r="O21" s="907">
        <v>0</v>
      </c>
      <c r="P21" s="907"/>
      <c r="Q21" s="906"/>
      <c r="R21" s="906"/>
      <c r="S21" s="906"/>
      <c r="T21" s="906"/>
      <c r="U21" s="906"/>
      <c r="V21" s="906"/>
      <c r="W21" s="906"/>
      <c r="X21" s="915"/>
    </row>
    <row r="22" spans="1:24" s="464" customFormat="1" ht="12" customHeight="1" x14ac:dyDescent="0.15">
      <c r="A22" s="911"/>
      <c r="B22" s="905" t="s">
        <v>564</v>
      </c>
      <c r="C22" s="917">
        <v>65204</v>
      </c>
      <c r="D22" s="917">
        <v>37728</v>
      </c>
      <c r="E22" s="917">
        <v>34813</v>
      </c>
      <c r="F22" s="906">
        <v>2733</v>
      </c>
      <c r="G22" s="917">
        <v>182</v>
      </c>
      <c r="H22" s="906">
        <v>8212</v>
      </c>
      <c r="I22" s="906">
        <v>4033</v>
      </c>
      <c r="J22" s="906">
        <v>667</v>
      </c>
      <c r="K22" s="906"/>
      <c r="L22" s="906"/>
      <c r="M22" s="906">
        <v>3366</v>
      </c>
      <c r="N22" s="906">
        <v>103</v>
      </c>
      <c r="O22" s="907">
        <v>12655</v>
      </c>
      <c r="P22" s="907"/>
      <c r="Q22" s="906"/>
      <c r="R22" s="906"/>
      <c r="S22" s="906"/>
      <c r="T22" s="906">
        <v>1984</v>
      </c>
      <c r="U22" s="906">
        <v>23</v>
      </c>
      <c r="V22" s="906">
        <v>41</v>
      </c>
      <c r="W22" s="906"/>
      <c r="X22" s="908" t="s">
        <v>564</v>
      </c>
    </row>
    <row r="23" spans="1:24" s="464" customFormat="1" ht="12" customHeight="1" x14ac:dyDescent="0.15">
      <c r="A23" s="916"/>
      <c r="B23" s="914"/>
      <c r="C23" s="911"/>
      <c r="D23" s="911">
        <v>37715</v>
      </c>
      <c r="E23" s="911"/>
      <c r="F23" s="906"/>
      <c r="G23" s="911">
        <v>169</v>
      </c>
      <c r="H23" s="906"/>
      <c r="I23" s="906"/>
      <c r="J23" s="906"/>
      <c r="K23" s="906"/>
      <c r="L23" s="906"/>
      <c r="M23" s="906"/>
      <c r="N23" s="906"/>
      <c r="O23" s="907">
        <v>0</v>
      </c>
      <c r="P23" s="907"/>
      <c r="Q23" s="906"/>
      <c r="R23" s="906"/>
      <c r="S23" s="906"/>
      <c r="T23" s="906"/>
      <c r="U23" s="906"/>
      <c r="V23" s="918"/>
      <c r="W23" s="918"/>
      <c r="X23" s="915"/>
    </row>
    <row r="24" spans="1:24" s="464" customFormat="1" ht="12" customHeight="1" x14ac:dyDescent="0.15">
      <c r="A24" s="911"/>
      <c r="B24" s="905" t="s">
        <v>892</v>
      </c>
      <c r="C24" s="917">
        <v>64684</v>
      </c>
      <c r="D24" s="917">
        <v>37655</v>
      </c>
      <c r="E24" s="917">
        <v>34725</v>
      </c>
      <c r="F24" s="906">
        <v>2746</v>
      </c>
      <c r="G24" s="917">
        <v>184</v>
      </c>
      <c r="H24" s="906">
        <v>8045</v>
      </c>
      <c r="I24" s="906">
        <v>3835</v>
      </c>
      <c r="J24" s="906">
        <v>675</v>
      </c>
      <c r="K24" s="906"/>
      <c r="L24" s="906"/>
      <c r="M24" s="906">
        <v>3160</v>
      </c>
      <c r="N24" s="906">
        <v>87</v>
      </c>
      <c r="O24" s="907">
        <v>12596</v>
      </c>
      <c r="P24" s="907"/>
      <c r="Q24" s="906"/>
      <c r="R24" s="906"/>
      <c r="S24" s="906"/>
      <c r="T24" s="906">
        <v>2056</v>
      </c>
      <c r="U24" s="906">
        <v>11</v>
      </c>
      <c r="V24" s="906">
        <v>22</v>
      </c>
      <c r="W24" s="906"/>
      <c r="X24" s="908" t="s">
        <v>892</v>
      </c>
    </row>
    <row r="25" spans="1:24" s="464" customFormat="1" ht="12" customHeight="1" x14ac:dyDescent="0.15">
      <c r="A25" s="911"/>
      <c r="B25" s="914"/>
      <c r="C25" s="911"/>
      <c r="D25" s="911">
        <v>37641</v>
      </c>
      <c r="E25" s="911"/>
      <c r="F25" s="906"/>
      <c r="G25" s="911">
        <v>170</v>
      </c>
      <c r="H25" s="906"/>
      <c r="I25" s="906"/>
      <c r="J25" s="906"/>
      <c r="K25" s="906"/>
      <c r="L25" s="906"/>
      <c r="M25" s="906"/>
      <c r="N25" s="906"/>
      <c r="O25" s="907">
        <v>0</v>
      </c>
      <c r="P25" s="907"/>
      <c r="Q25" s="906"/>
      <c r="R25" s="906"/>
      <c r="S25" s="906"/>
      <c r="T25" s="906"/>
      <c r="U25" s="906"/>
      <c r="V25" s="918"/>
      <c r="W25" s="918"/>
      <c r="X25" s="915"/>
    </row>
    <row r="26" spans="1:24" ht="12" customHeight="1" x14ac:dyDescent="0.15">
      <c r="A26" s="911"/>
      <c r="B26" s="905" t="s">
        <v>891</v>
      </c>
      <c r="C26" s="917">
        <v>64353</v>
      </c>
      <c r="D26" s="917">
        <v>37374</v>
      </c>
      <c r="E26" s="917">
        <v>34617</v>
      </c>
      <c r="F26" s="906">
        <v>2569</v>
      </c>
      <c r="G26" s="917">
        <v>188</v>
      </c>
      <c r="H26" s="906">
        <v>8119</v>
      </c>
      <c r="I26" s="906">
        <v>3667</v>
      </c>
      <c r="J26" s="906">
        <v>899</v>
      </c>
      <c r="K26" s="906"/>
      <c r="L26" s="906"/>
      <c r="M26" s="906">
        <v>2768</v>
      </c>
      <c r="N26" s="906">
        <v>81</v>
      </c>
      <c r="O26" s="907">
        <v>12656</v>
      </c>
      <c r="P26" s="907"/>
      <c r="Q26" s="906"/>
      <c r="R26" s="906"/>
      <c r="S26" s="906"/>
      <c r="T26" s="906">
        <v>2033</v>
      </c>
      <c r="U26" s="906">
        <v>7</v>
      </c>
      <c r="V26" s="919">
        <v>6</v>
      </c>
      <c r="W26" s="919"/>
      <c r="X26" s="908" t="s">
        <v>891</v>
      </c>
    </row>
    <row r="27" spans="1:24" ht="12" customHeight="1" x14ac:dyDescent="0.15">
      <c r="A27" s="911"/>
      <c r="B27" s="905"/>
      <c r="C27" s="917"/>
      <c r="D27" s="911">
        <v>37360</v>
      </c>
      <c r="E27" s="917"/>
      <c r="F27" s="906"/>
      <c r="G27" s="911">
        <v>174</v>
      </c>
      <c r="H27" s="906"/>
      <c r="I27" s="906"/>
      <c r="J27" s="906"/>
      <c r="K27" s="906"/>
      <c r="L27" s="906"/>
      <c r="M27" s="906"/>
      <c r="N27" s="906"/>
      <c r="O27" s="907"/>
      <c r="P27" s="907"/>
      <c r="Q27" s="906"/>
      <c r="R27" s="906"/>
      <c r="S27" s="906"/>
      <c r="T27" s="906"/>
      <c r="U27" s="906"/>
      <c r="V27" s="918"/>
      <c r="W27" s="918"/>
      <c r="X27" s="908"/>
    </row>
    <row r="28" spans="1:24" ht="12" customHeight="1" x14ac:dyDescent="0.15">
      <c r="A28" s="911"/>
      <c r="B28" s="905" t="s">
        <v>852</v>
      </c>
      <c r="C28" s="917">
        <v>63287</v>
      </c>
      <c r="D28" s="917">
        <v>37368</v>
      </c>
      <c r="E28" s="917">
        <v>34821</v>
      </c>
      <c r="F28" s="906">
        <v>2349</v>
      </c>
      <c r="G28" s="917">
        <v>198</v>
      </c>
      <c r="H28" s="906">
        <v>8410</v>
      </c>
      <c r="I28" s="906">
        <v>2944</v>
      </c>
      <c r="J28" s="906">
        <v>811</v>
      </c>
      <c r="K28" s="906"/>
      <c r="L28" s="906"/>
      <c r="M28" s="906">
        <v>2133</v>
      </c>
      <c r="N28" s="906">
        <v>75</v>
      </c>
      <c r="O28" s="907">
        <v>12500</v>
      </c>
      <c r="P28" s="907">
        <v>1062</v>
      </c>
      <c r="Q28" s="906">
        <v>11039</v>
      </c>
      <c r="R28" s="906">
        <v>241</v>
      </c>
      <c r="S28" s="906">
        <v>158</v>
      </c>
      <c r="T28" s="906">
        <v>1966</v>
      </c>
      <c r="U28" s="906">
        <v>24</v>
      </c>
      <c r="V28" s="919">
        <v>16</v>
      </c>
      <c r="W28" s="919">
        <v>147</v>
      </c>
      <c r="X28" s="908" t="s">
        <v>852</v>
      </c>
    </row>
    <row r="29" spans="1:24" ht="12" customHeight="1" x14ac:dyDescent="0.15">
      <c r="A29" s="911"/>
      <c r="B29" s="905"/>
      <c r="C29" s="917"/>
      <c r="D29" s="911">
        <v>37353</v>
      </c>
      <c r="E29" s="917"/>
      <c r="F29" s="906"/>
      <c r="G29" s="911">
        <v>183</v>
      </c>
      <c r="H29" s="906"/>
      <c r="I29" s="906"/>
      <c r="J29" s="906"/>
      <c r="K29" s="906"/>
      <c r="L29" s="906"/>
      <c r="M29" s="906"/>
      <c r="N29" s="906"/>
      <c r="O29" s="907"/>
      <c r="P29" s="907"/>
      <c r="Q29" s="906"/>
      <c r="R29" s="906"/>
      <c r="S29" s="906"/>
      <c r="T29" s="906"/>
      <c r="U29" s="906"/>
      <c r="V29" s="918"/>
      <c r="W29" s="920"/>
      <c r="X29" s="908"/>
    </row>
    <row r="30" spans="1:24" s="464" customFormat="1" ht="12" customHeight="1" x14ac:dyDescent="0.15">
      <c r="A30" s="911"/>
      <c r="B30" s="905" t="s">
        <v>1012</v>
      </c>
      <c r="C30" s="917">
        <v>62134</v>
      </c>
      <c r="D30" s="917">
        <v>37186</v>
      </c>
      <c r="E30" s="917">
        <v>34852</v>
      </c>
      <c r="F30" s="906">
        <v>2130</v>
      </c>
      <c r="G30" s="917">
        <v>204</v>
      </c>
      <c r="H30" s="906">
        <v>8645</v>
      </c>
      <c r="I30" s="906">
        <v>2978</v>
      </c>
      <c r="J30" s="906">
        <v>928</v>
      </c>
      <c r="K30" s="906"/>
      <c r="L30" s="906"/>
      <c r="M30" s="906">
        <v>2050</v>
      </c>
      <c r="N30" s="906">
        <v>101</v>
      </c>
      <c r="O30" s="907">
        <v>11130</v>
      </c>
      <c r="P30" s="907">
        <v>701</v>
      </c>
      <c r="Q30" s="906">
        <v>10062</v>
      </c>
      <c r="R30" s="906">
        <v>198</v>
      </c>
      <c r="S30" s="906">
        <v>169</v>
      </c>
      <c r="T30" s="906">
        <v>2086</v>
      </c>
      <c r="U30" s="906">
        <v>8</v>
      </c>
      <c r="V30" s="919">
        <v>4</v>
      </c>
      <c r="W30" s="919">
        <v>130</v>
      </c>
      <c r="X30" s="921" t="s">
        <v>1012</v>
      </c>
    </row>
    <row r="31" spans="1:24" s="464" customFormat="1" ht="12" customHeight="1" x14ac:dyDescent="0.15">
      <c r="A31" s="911"/>
      <c r="B31" s="914"/>
      <c r="C31" s="911"/>
      <c r="D31" s="911">
        <v>37161</v>
      </c>
      <c r="E31" s="911"/>
      <c r="F31" s="906"/>
      <c r="G31" s="918">
        <v>179</v>
      </c>
      <c r="H31" s="906"/>
      <c r="I31" s="906"/>
      <c r="J31" s="906"/>
      <c r="K31" s="906"/>
      <c r="L31" s="906"/>
      <c r="M31" s="906"/>
      <c r="N31" s="906"/>
      <c r="O31" s="907"/>
      <c r="P31" s="907"/>
      <c r="Q31" s="906"/>
      <c r="R31" s="906"/>
      <c r="S31" s="906"/>
      <c r="T31" s="906"/>
      <c r="U31" s="906"/>
      <c r="V31" s="918"/>
      <c r="W31" s="920"/>
      <c r="X31" s="915"/>
    </row>
    <row r="32" spans="1:24" s="464" customFormat="1" ht="12" customHeight="1" x14ac:dyDescent="0.15">
      <c r="A32" s="911"/>
      <c r="B32" s="905" t="s">
        <v>1013</v>
      </c>
      <c r="C32" s="917">
        <v>60818</v>
      </c>
      <c r="D32" s="917">
        <v>37597</v>
      </c>
      <c r="E32" s="917">
        <v>35580</v>
      </c>
      <c r="F32" s="906">
        <v>1798</v>
      </c>
      <c r="G32" s="917">
        <v>219</v>
      </c>
      <c r="H32" s="906">
        <v>8428</v>
      </c>
      <c r="I32" s="906">
        <v>2377</v>
      </c>
      <c r="J32" s="906">
        <v>539</v>
      </c>
      <c r="K32" s="906"/>
      <c r="L32" s="906"/>
      <c r="M32" s="906">
        <v>1838</v>
      </c>
      <c r="N32" s="906">
        <v>73</v>
      </c>
      <c r="O32" s="907">
        <v>10332</v>
      </c>
      <c r="P32" s="907">
        <v>499</v>
      </c>
      <c r="Q32" s="906">
        <v>9491</v>
      </c>
      <c r="R32" s="906">
        <v>204</v>
      </c>
      <c r="S32" s="906">
        <v>138</v>
      </c>
      <c r="T32" s="906">
        <v>2005</v>
      </c>
      <c r="U32" s="906">
        <v>6</v>
      </c>
      <c r="V32" s="919">
        <v>0</v>
      </c>
      <c r="W32" s="919">
        <v>142</v>
      </c>
      <c r="X32" s="908" t="s">
        <v>1013</v>
      </c>
    </row>
    <row r="33" spans="1:24" s="464" customFormat="1" ht="12" customHeight="1" x14ac:dyDescent="0.15">
      <c r="A33" s="911"/>
      <c r="B33" s="914"/>
      <c r="C33" s="911"/>
      <c r="D33" s="911">
        <v>37572</v>
      </c>
      <c r="E33" s="911"/>
      <c r="F33" s="906"/>
      <c r="G33" s="918">
        <v>194</v>
      </c>
      <c r="H33" s="906"/>
      <c r="I33" s="906"/>
      <c r="J33" s="906"/>
      <c r="K33" s="906"/>
      <c r="L33" s="906"/>
      <c r="M33" s="906"/>
      <c r="N33" s="906"/>
      <c r="O33" s="907"/>
      <c r="P33" s="907"/>
      <c r="Q33" s="906"/>
      <c r="R33" s="906"/>
      <c r="S33" s="906"/>
      <c r="T33" s="906"/>
      <c r="U33" s="906"/>
      <c r="V33" s="918"/>
      <c r="W33" s="920"/>
      <c r="X33" s="915"/>
    </row>
    <row r="34" spans="1:24" ht="12" customHeight="1" x14ac:dyDescent="0.15">
      <c r="A34" s="916"/>
      <c r="B34" s="905" t="s">
        <v>1014</v>
      </c>
      <c r="C34" s="917">
        <v>59717</v>
      </c>
      <c r="D34" s="917">
        <v>37512</v>
      </c>
      <c r="E34" s="917">
        <v>35751</v>
      </c>
      <c r="F34" s="906">
        <v>1569</v>
      </c>
      <c r="G34" s="917">
        <v>192</v>
      </c>
      <c r="H34" s="906">
        <v>8048</v>
      </c>
      <c r="I34" s="906">
        <v>2355</v>
      </c>
      <c r="J34" s="906">
        <v>731</v>
      </c>
      <c r="K34" s="906"/>
      <c r="L34" s="906"/>
      <c r="M34" s="906">
        <v>1624</v>
      </c>
      <c r="N34" s="906">
        <v>102</v>
      </c>
      <c r="O34" s="907">
        <v>9512</v>
      </c>
      <c r="P34" s="907">
        <v>351</v>
      </c>
      <c r="Q34" s="906">
        <v>8872</v>
      </c>
      <c r="R34" s="906">
        <v>153</v>
      </c>
      <c r="S34" s="906">
        <v>136</v>
      </c>
      <c r="T34" s="906">
        <v>2188</v>
      </c>
      <c r="U34" s="906">
        <v>0</v>
      </c>
      <c r="V34" s="919">
        <v>1</v>
      </c>
      <c r="W34" s="919">
        <v>117</v>
      </c>
      <c r="X34" s="908" t="s">
        <v>1014</v>
      </c>
    </row>
    <row r="35" spans="1:24" ht="12" customHeight="1" x14ac:dyDescent="0.15">
      <c r="A35" s="916"/>
      <c r="B35" s="914"/>
      <c r="C35" s="911"/>
      <c r="D35" s="911">
        <v>37497</v>
      </c>
      <c r="E35" s="911"/>
      <c r="F35" s="906"/>
      <c r="G35" s="918">
        <v>177</v>
      </c>
      <c r="H35" s="906"/>
      <c r="I35" s="906"/>
      <c r="J35" s="906"/>
      <c r="K35" s="906"/>
      <c r="L35" s="906"/>
      <c r="M35" s="906"/>
      <c r="N35" s="906"/>
      <c r="O35" s="907"/>
      <c r="P35" s="907"/>
      <c r="Q35" s="906"/>
      <c r="R35" s="906"/>
      <c r="S35" s="906"/>
      <c r="T35" s="906"/>
      <c r="U35" s="906"/>
      <c r="V35" s="918"/>
      <c r="W35" s="920"/>
      <c r="X35" s="915"/>
    </row>
    <row r="36" spans="1:24" s="464" customFormat="1" ht="12" customHeight="1" x14ac:dyDescent="0.15">
      <c r="A36" s="916"/>
      <c r="B36" s="912" t="s">
        <v>759</v>
      </c>
      <c r="C36" s="980">
        <v>56956</v>
      </c>
      <c r="D36" s="980">
        <v>36457</v>
      </c>
      <c r="E36" s="980">
        <v>34881</v>
      </c>
      <c r="F36" s="979">
        <v>1358</v>
      </c>
      <c r="G36" s="980">
        <v>218</v>
      </c>
      <c r="H36" s="979">
        <v>7067</v>
      </c>
      <c r="I36" s="979">
        <v>2246</v>
      </c>
      <c r="J36" s="979">
        <v>581</v>
      </c>
      <c r="K36" s="979"/>
      <c r="L36" s="979"/>
      <c r="M36" s="979">
        <v>1665</v>
      </c>
      <c r="N36" s="979">
        <v>47</v>
      </c>
      <c r="O36" s="1114">
        <v>9034</v>
      </c>
      <c r="P36" s="1114">
        <v>122</v>
      </c>
      <c r="Q36" s="979">
        <v>8744</v>
      </c>
      <c r="R36" s="979">
        <v>44</v>
      </c>
      <c r="S36" s="979">
        <v>124</v>
      </c>
      <c r="T36" s="979">
        <v>2100</v>
      </c>
      <c r="U36" s="979">
        <v>5</v>
      </c>
      <c r="V36" s="1115">
        <v>2</v>
      </c>
      <c r="W36" s="1115">
        <v>9</v>
      </c>
      <c r="X36" s="913" t="s">
        <v>759</v>
      </c>
    </row>
    <row r="37" spans="1:24" s="464" customFormat="1" ht="12" customHeight="1" x14ac:dyDescent="0.15">
      <c r="A37" s="1116"/>
      <c r="B37" s="982"/>
      <c r="C37" s="1117"/>
      <c r="D37" s="985">
        <v>36440</v>
      </c>
      <c r="E37" s="1117"/>
      <c r="F37" s="983"/>
      <c r="G37" s="1118">
        <v>201</v>
      </c>
      <c r="H37" s="983"/>
      <c r="I37" s="983"/>
      <c r="J37" s="983"/>
      <c r="K37" s="979"/>
      <c r="L37" s="979"/>
      <c r="M37" s="983"/>
      <c r="N37" s="983"/>
      <c r="O37" s="1119"/>
      <c r="P37" s="1119"/>
      <c r="Q37" s="983"/>
      <c r="R37" s="983"/>
      <c r="S37" s="983"/>
      <c r="T37" s="983"/>
      <c r="U37" s="983"/>
      <c r="V37" s="1118"/>
      <c r="W37" s="1120"/>
      <c r="X37" s="987"/>
    </row>
    <row r="38" spans="1:24" ht="11.15" customHeight="1" x14ac:dyDescent="0.15">
      <c r="A38" s="922" t="s">
        <v>1018</v>
      </c>
      <c r="B38" s="905" t="s">
        <v>1015</v>
      </c>
      <c r="C38" s="923">
        <v>100</v>
      </c>
      <c r="D38" s="923">
        <v>58.942078278085184</v>
      </c>
      <c r="E38" s="923">
        <v>52.743794101223408</v>
      </c>
      <c r="F38" s="923">
        <v>6.0290708496201164</v>
      </c>
      <c r="G38" s="923">
        <v>0.16921332724165355</v>
      </c>
      <c r="H38" s="923">
        <v>10.900722540907323</v>
      </c>
      <c r="I38" s="923">
        <v>5.8632417889232959</v>
      </c>
      <c r="J38" s="923">
        <v>0.3671929201143882</v>
      </c>
      <c r="K38" s="923"/>
      <c r="L38" s="923"/>
      <c r="M38" s="923">
        <v>5.4960488688089075</v>
      </c>
      <c r="N38" s="923">
        <v>0.11844932906915748</v>
      </c>
      <c r="O38" s="923">
        <v>19.889334483983959</v>
      </c>
      <c r="P38" s="923"/>
      <c r="Q38" s="924"/>
      <c r="R38" s="923"/>
      <c r="S38" s="924"/>
      <c r="T38" s="923">
        <v>3.1355229537878402</v>
      </c>
      <c r="U38" s="923">
        <v>5.0763998172496062E-3</v>
      </c>
      <c r="V38" s="925">
        <v>3.3500000000000001E-3</v>
      </c>
      <c r="W38" s="923"/>
      <c r="X38" s="908" t="s">
        <v>1015</v>
      </c>
    </row>
    <row r="39" spans="1:24" ht="11.15" customHeight="1" x14ac:dyDescent="0.15">
      <c r="A39" s="922"/>
      <c r="B39" s="926"/>
      <c r="C39" s="923"/>
      <c r="D39" s="927">
        <v>58.930233345178266</v>
      </c>
      <c r="E39" s="923"/>
      <c r="F39" s="923"/>
      <c r="G39" s="927">
        <v>0.15736839433473782</v>
      </c>
      <c r="H39" s="923"/>
      <c r="I39" s="923"/>
      <c r="J39" s="923"/>
      <c r="K39" s="923"/>
      <c r="L39" s="923"/>
      <c r="M39" s="923"/>
      <c r="N39" s="923"/>
      <c r="O39" s="928">
        <v>19.923177149432288</v>
      </c>
      <c r="P39" s="928"/>
      <c r="Q39" s="923"/>
      <c r="R39" s="923"/>
      <c r="S39" s="923"/>
      <c r="T39" s="923"/>
      <c r="U39" s="923"/>
      <c r="V39" s="929"/>
      <c r="W39" s="923"/>
      <c r="X39" s="909"/>
    </row>
    <row r="40" spans="1:24" ht="11.15" customHeight="1" x14ac:dyDescent="0.15">
      <c r="A40" s="922"/>
      <c r="B40" s="905" t="s">
        <v>587</v>
      </c>
      <c r="C40" s="930">
        <v>100</v>
      </c>
      <c r="D40" s="923">
        <v>60.032736538364183</v>
      </c>
      <c r="E40" s="923">
        <v>53.70142252071345</v>
      </c>
      <c r="F40" s="923">
        <v>6.145694470224937</v>
      </c>
      <c r="G40" s="923">
        <v>0.18561954742579437</v>
      </c>
      <c r="H40" s="923">
        <v>11.759842054639645</v>
      </c>
      <c r="I40" s="923">
        <v>6.1625689745363736</v>
      </c>
      <c r="J40" s="923">
        <v>0.74079073927203387</v>
      </c>
      <c r="K40" s="923"/>
      <c r="L40" s="923"/>
      <c r="M40" s="923">
        <v>5.4217782352643393</v>
      </c>
      <c r="N40" s="923">
        <v>0.11812153018005098</v>
      </c>
      <c r="O40" s="923">
        <v>16.78844433944753</v>
      </c>
      <c r="P40" s="923"/>
      <c r="Q40" s="924"/>
      <c r="R40" s="923"/>
      <c r="S40" s="924"/>
      <c r="T40" s="923">
        <v>3.5790823644555445</v>
      </c>
      <c r="U40" s="923">
        <v>2.3624306036010193E-2</v>
      </c>
      <c r="V40" s="925">
        <v>0.1</v>
      </c>
      <c r="W40" s="923"/>
      <c r="X40" s="908" t="s">
        <v>587</v>
      </c>
    </row>
    <row r="41" spans="1:24" ht="11.15" customHeight="1" x14ac:dyDescent="0.15">
      <c r="A41" s="922"/>
      <c r="B41" s="912"/>
      <c r="C41" s="930"/>
      <c r="D41" s="927">
        <v>60.017549484483887</v>
      </c>
      <c r="E41" s="923"/>
      <c r="F41" s="923"/>
      <c r="G41" s="927">
        <v>0.17043249354550211</v>
      </c>
      <c r="H41" s="906"/>
      <c r="I41" s="923"/>
      <c r="J41" s="923"/>
      <c r="K41" s="923"/>
      <c r="L41" s="923"/>
      <c r="M41" s="923"/>
      <c r="N41" s="923"/>
      <c r="O41" s="928">
        <v>16.84075530281298</v>
      </c>
      <c r="P41" s="928"/>
      <c r="Q41" s="929"/>
      <c r="R41" s="923"/>
      <c r="S41" s="929"/>
      <c r="T41" s="923"/>
      <c r="U41" s="923"/>
      <c r="V41" s="929"/>
      <c r="W41" s="923"/>
      <c r="X41" s="913"/>
    </row>
    <row r="42" spans="1:24" ht="11.15" customHeight="1" x14ac:dyDescent="0.15">
      <c r="A42" s="922"/>
      <c r="B42" s="905" t="s">
        <v>561</v>
      </c>
      <c r="C42" s="930">
        <v>100</v>
      </c>
      <c r="D42" s="923">
        <v>58.941630102380003</v>
      </c>
      <c r="E42" s="923">
        <v>52.933452998271505</v>
      </c>
      <c r="F42" s="923">
        <v>5.8087355404866381</v>
      </c>
      <c r="G42" s="923">
        <v>0.1994415636218588</v>
      </c>
      <c r="H42" s="923">
        <v>12.300558436378141</v>
      </c>
      <c r="I42" s="923">
        <v>6.5400212737667855</v>
      </c>
      <c r="J42" s="923">
        <v>0.79942826751761742</v>
      </c>
      <c r="K42" s="923"/>
      <c r="L42" s="923"/>
      <c r="M42" s="923">
        <v>5.7405930062491697</v>
      </c>
      <c r="N42" s="923">
        <v>0.11634091211275097</v>
      </c>
      <c r="O42" s="923">
        <v>17.050591676638746</v>
      </c>
      <c r="P42" s="923"/>
      <c r="Q42" s="924"/>
      <c r="R42" s="923"/>
      <c r="S42" s="924"/>
      <c r="T42" s="923">
        <v>3.7827416566945882</v>
      </c>
      <c r="U42" s="923">
        <v>4.3212338784736071E-2</v>
      </c>
      <c r="V42" s="925">
        <v>3.3500000000000001E-3</v>
      </c>
      <c r="W42" s="923"/>
      <c r="X42" s="908" t="s">
        <v>561</v>
      </c>
    </row>
    <row r="43" spans="1:24" ht="11.15" customHeight="1" x14ac:dyDescent="0.15">
      <c r="A43" s="922"/>
      <c r="B43" s="905"/>
      <c r="C43" s="930"/>
      <c r="D43" s="927">
        <v>58.910051854806547</v>
      </c>
      <c r="E43" s="923"/>
      <c r="F43" s="923"/>
      <c r="G43" s="927">
        <v>0.16786331604839783</v>
      </c>
      <c r="H43" s="906"/>
      <c r="I43" s="923"/>
      <c r="J43" s="923"/>
      <c r="K43" s="923"/>
      <c r="L43" s="923"/>
      <c r="M43" s="923"/>
      <c r="N43" s="923"/>
      <c r="O43" s="928">
        <v>17.082169924212206</v>
      </c>
      <c r="P43" s="928"/>
      <c r="Q43" s="929"/>
      <c r="R43" s="923"/>
      <c r="S43" s="929"/>
      <c r="T43" s="923"/>
      <c r="U43" s="923"/>
      <c r="V43" s="929"/>
      <c r="W43" s="923"/>
      <c r="X43" s="908"/>
    </row>
    <row r="44" spans="1:24" ht="11.15" customHeight="1" x14ac:dyDescent="0.15">
      <c r="A44" s="922"/>
      <c r="B44" s="905" t="s">
        <v>583</v>
      </c>
      <c r="C44" s="930">
        <v>100</v>
      </c>
      <c r="D44" s="923">
        <v>58.548461640036976</v>
      </c>
      <c r="E44" s="923">
        <v>52.786214181962229</v>
      </c>
      <c r="F44" s="923">
        <v>5.5839825696553547</v>
      </c>
      <c r="G44" s="923">
        <v>0.17826488841938465</v>
      </c>
      <c r="H44" s="923">
        <v>12.81526475637132</v>
      </c>
      <c r="I44" s="923">
        <v>6.3366565429816459</v>
      </c>
      <c r="J44" s="923">
        <v>0.66519212993529642</v>
      </c>
      <c r="K44" s="923"/>
      <c r="L44" s="923"/>
      <c r="M44" s="923">
        <v>5.6714644130463485</v>
      </c>
      <c r="N44" s="923">
        <v>0.12709626303974647</v>
      </c>
      <c r="O44" s="923">
        <v>17.91397068532946</v>
      </c>
      <c r="P44" s="923"/>
      <c r="Q44" s="923"/>
      <c r="R44" s="923"/>
      <c r="S44" s="923"/>
      <c r="T44" s="923">
        <v>2.989238082662089</v>
      </c>
      <c r="U44" s="923">
        <v>6.1072230291826228E-2</v>
      </c>
      <c r="V44" s="925">
        <v>3.3500000000000001E-3</v>
      </c>
      <c r="W44" s="923"/>
      <c r="X44" s="908" t="s">
        <v>583</v>
      </c>
    </row>
    <row r="45" spans="1:24" ht="11.15" customHeight="1" x14ac:dyDescent="0.15">
      <c r="A45" s="922"/>
      <c r="B45" s="914"/>
      <c r="C45" s="930"/>
      <c r="D45" s="927">
        <v>58.533606232668689</v>
      </c>
      <c r="E45" s="923"/>
      <c r="F45" s="923"/>
      <c r="G45" s="927">
        <v>0.16340948105110259</v>
      </c>
      <c r="H45" s="906"/>
      <c r="I45" s="923"/>
      <c r="J45" s="923"/>
      <c r="K45" s="923"/>
      <c r="L45" s="923"/>
      <c r="M45" s="923"/>
      <c r="N45" s="923"/>
      <c r="O45" s="928">
        <v>17.940380298428629</v>
      </c>
      <c r="P45" s="928"/>
      <c r="Q45" s="929"/>
      <c r="R45" s="923"/>
      <c r="S45" s="929"/>
      <c r="T45" s="923"/>
      <c r="U45" s="923"/>
      <c r="V45" s="923"/>
      <c r="W45" s="923"/>
      <c r="X45" s="915"/>
    </row>
    <row r="46" spans="1:24" ht="12" customHeight="1" x14ac:dyDescent="0.15">
      <c r="A46" s="922" t="s">
        <v>896</v>
      </c>
      <c r="B46" s="905" t="s">
        <v>558</v>
      </c>
      <c r="C46" s="930">
        <v>100</v>
      </c>
      <c r="D46" s="923">
        <v>58.302894967700766</v>
      </c>
      <c r="E46" s="923">
        <v>52.843129436159188</v>
      </c>
      <c r="F46" s="923">
        <v>5.2843129436159177</v>
      </c>
      <c r="G46" s="923">
        <v>0.17545258792567192</v>
      </c>
      <c r="H46" s="923">
        <v>12.949996012441185</v>
      </c>
      <c r="I46" s="923">
        <v>6.3896642475476506</v>
      </c>
      <c r="J46" s="923">
        <v>1.0240051040752851</v>
      </c>
      <c r="K46" s="923"/>
      <c r="L46" s="923"/>
      <c r="M46" s="923">
        <v>5.3656591434723664</v>
      </c>
      <c r="N46" s="923">
        <v>0.1291969056543584</v>
      </c>
      <c r="O46" s="923">
        <v>17.720711380492862</v>
      </c>
      <c r="P46" s="923"/>
      <c r="Q46" s="923"/>
      <c r="R46" s="923"/>
      <c r="S46" s="923"/>
      <c r="T46" s="923">
        <v>3.3224340059015876</v>
      </c>
      <c r="U46" s="923">
        <v>9.5701411595821035E-3</v>
      </c>
      <c r="V46" s="925">
        <v>1.5950235265970172E-3</v>
      </c>
      <c r="W46" s="923"/>
      <c r="X46" s="908" t="s">
        <v>558</v>
      </c>
    </row>
    <row r="47" spans="1:24" ht="12" customHeight="1" x14ac:dyDescent="0.15">
      <c r="A47" s="922"/>
      <c r="B47" s="914"/>
      <c r="C47" s="930"/>
      <c r="D47" s="927">
        <v>58.285349708908207</v>
      </c>
      <c r="E47" s="923"/>
      <c r="F47" s="923"/>
      <c r="G47" s="927">
        <v>0.15790732913310471</v>
      </c>
      <c r="H47" s="906"/>
      <c r="I47" s="923"/>
      <c r="J47" s="923"/>
      <c r="K47" s="923"/>
      <c r="L47" s="923"/>
      <c r="M47" s="923"/>
      <c r="N47" s="923"/>
      <c r="O47" s="928">
        <v>17.74782678044501</v>
      </c>
      <c r="P47" s="928"/>
      <c r="Q47" s="931"/>
      <c r="R47" s="923"/>
      <c r="S47" s="931"/>
      <c r="T47" s="923"/>
      <c r="U47" s="923"/>
      <c r="V47" s="929"/>
      <c r="W47" s="923"/>
      <c r="X47" s="915"/>
    </row>
    <row r="48" spans="1:24" ht="12" customHeight="1" x14ac:dyDescent="0.15">
      <c r="A48" s="922"/>
      <c r="B48" s="905" t="s">
        <v>556</v>
      </c>
      <c r="C48" s="930">
        <v>100</v>
      </c>
      <c r="D48" s="923">
        <v>58.476013436389131</v>
      </c>
      <c r="E48" s="923">
        <v>53.155268564719691</v>
      </c>
      <c r="F48" s="923">
        <v>5.1266999315135511</v>
      </c>
      <c r="G48" s="923">
        <v>0.19404494015588819</v>
      </c>
      <c r="H48" s="923">
        <v>13.32387568078792</v>
      </c>
      <c r="I48" s="923">
        <v>5.315852982421811</v>
      </c>
      <c r="J48" s="923">
        <v>0.6604050484297036</v>
      </c>
      <c r="K48" s="923"/>
      <c r="L48" s="923"/>
      <c r="M48" s="923">
        <v>4.6554479339921082</v>
      </c>
      <c r="N48" s="923">
        <v>0.12555849068910413</v>
      </c>
      <c r="O48" s="923">
        <v>18.584287251736619</v>
      </c>
      <c r="P48" s="923"/>
      <c r="Q48" s="923"/>
      <c r="R48" s="923"/>
      <c r="S48" s="923"/>
      <c r="T48" s="923">
        <v>2.9481785865701333</v>
      </c>
      <c r="U48" s="923">
        <v>4.8918892476274333E-3</v>
      </c>
      <c r="V48" s="925">
        <v>0.1</v>
      </c>
      <c r="W48" s="923"/>
      <c r="X48" s="908" t="s">
        <v>556</v>
      </c>
    </row>
    <row r="49" spans="1:24" ht="12" customHeight="1" x14ac:dyDescent="0.15">
      <c r="A49" s="922" t="s">
        <v>895</v>
      </c>
      <c r="B49" s="914"/>
      <c r="C49" s="930"/>
      <c r="D49" s="927">
        <v>58.454815249649414</v>
      </c>
      <c r="E49" s="923"/>
      <c r="F49" s="923"/>
      <c r="G49" s="927">
        <v>0.17284675341616931</v>
      </c>
      <c r="H49" s="906"/>
      <c r="I49" s="923"/>
      <c r="J49" s="923"/>
      <c r="K49" s="923"/>
      <c r="L49" s="923"/>
      <c r="M49" s="923"/>
      <c r="N49" s="923"/>
      <c r="O49" s="928">
        <v>18.641359292958938</v>
      </c>
      <c r="P49" s="928"/>
      <c r="Q49" s="931"/>
      <c r="R49" s="923"/>
      <c r="S49" s="931"/>
      <c r="T49" s="923"/>
      <c r="U49" s="923"/>
      <c r="V49" s="929"/>
      <c r="W49" s="923"/>
      <c r="X49" s="915"/>
    </row>
    <row r="50" spans="1:24" ht="12" customHeight="1" x14ac:dyDescent="0.15">
      <c r="A50" s="922" t="s">
        <v>956</v>
      </c>
      <c r="B50" s="905" t="s">
        <v>554</v>
      </c>
      <c r="C50" s="930">
        <v>100</v>
      </c>
      <c r="D50" s="923">
        <v>58.80518082209133</v>
      </c>
      <c r="E50" s="923">
        <v>53.755779340046871</v>
      </c>
      <c r="F50" s="923">
        <v>4.8847298752295902</v>
      </c>
      <c r="G50" s="923">
        <v>0.16467160681487111</v>
      </c>
      <c r="H50" s="923">
        <v>13.099309645956044</v>
      </c>
      <c r="I50" s="923">
        <v>5.5101653049591492</v>
      </c>
      <c r="J50" s="923">
        <v>0.86452593577807324</v>
      </c>
      <c r="K50" s="923"/>
      <c r="L50" s="923"/>
      <c r="M50" s="923">
        <v>4.6456393691810751</v>
      </c>
      <c r="N50" s="923">
        <v>0.16467160681487111</v>
      </c>
      <c r="O50" s="923">
        <v>18.660143137627465</v>
      </c>
      <c r="P50" s="923"/>
      <c r="Q50" s="923"/>
      <c r="R50" s="923"/>
      <c r="S50" s="923"/>
      <c r="T50" s="923">
        <v>2.7693330799923999</v>
      </c>
      <c r="U50" s="923">
        <v>6.3335233390335042E-3</v>
      </c>
      <c r="V50" s="925">
        <v>5.3834948381784792E-2</v>
      </c>
      <c r="W50" s="923"/>
      <c r="X50" s="908" t="s">
        <v>554</v>
      </c>
    </row>
    <row r="51" spans="1:24" ht="12" customHeight="1" x14ac:dyDescent="0.15">
      <c r="A51" s="932"/>
      <c r="B51" s="914"/>
      <c r="C51" s="930"/>
      <c r="D51" s="927">
        <v>58.784596871239472</v>
      </c>
      <c r="E51" s="923"/>
      <c r="F51" s="923"/>
      <c r="G51" s="927">
        <v>0.14408765596301221</v>
      </c>
      <c r="H51" s="906"/>
      <c r="I51" s="923"/>
      <c r="J51" s="923"/>
      <c r="K51" s="923"/>
      <c r="L51" s="923"/>
      <c r="M51" s="923"/>
      <c r="N51" s="923"/>
      <c r="O51" s="928">
        <v>18.713978086009249</v>
      </c>
      <c r="P51" s="928"/>
      <c r="Q51" s="931"/>
      <c r="R51" s="923"/>
      <c r="S51" s="931"/>
      <c r="T51" s="923"/>
      <c r="U51" s="923"/>
      <c r="V51" s="923"/>
      <c r="W51" s="933"/>
      <c r="X51" s="934"/>
    </row>
    <row r="52" spans="1:24" s="464" customFormat="1" ht="12" customHeight="1" x14ac:dyDescent="0.15">
      <c r="A52" s="922" t="s">
        <v>893</v>
      </c>
      <c r="B52" s="905" t="s">
        <v>540</v>
      </c>
      <c r="C52" s="930">
        <v>100</v>
      </c>
      <c r="D52" s="923">
        <v>58.745812296513002</v>
      </c>
      <c r="E52" s="923">
        <v>53.67652841346986</v>
      </c>
      <c r="F52" s="923">
        <v>4.8192013086081884</v>
      </c>
      <c r="G52" s="923">
        <v>0.25008257443495496</v>
      </c>
      <c r="H52" s="923">
        <v>12.889476084870791</v>
      </c>
      <c r="I52" s="923">
        <v>5.4294657040846825</v>
      </c>
      <c r="J52" s="923">
        <v>0.95157205995690408</v>
      </c>
      <c r="K52" s="923"/>
      <c r="L52" s="923"/>
      <c r="M52" s="923">
        <v>4.4778936441277786</v>
      </c>
      <c r="N52" s="923">
        <v>0.12897340316771261</v>
      </c>
      <c r="O52" s="923">
        <v>19.105364979002502</v>
      </c>
      <c r="P52" s="923"/>
      <c r="Q52" s="923"/>
      <c r="R52" s="923"/>
      <c r="S52" s="923"/>
      <c r="T52" s="923">
        <v>2.9176300350744739</v>
      </c>
      <c r="U52" s="923">
        <v>1.7301310181034618E-2</v>
      </c>
      <c r="V52" s="925">
        <v>6.9205240724138473E-2</v>
      </c>
      <c r="W52" s="933"/>
      <c r="X52" s="935" t="s">
        <v>540</v>
      </c>
    </row>
    <row r="53" spans="1:24" s="464" customFormat="1" ht="12" customHeight="1" x14ac:dyDescent="0.15">
      <c r="A53" s="936"/>
      <c r="B53" s="937"/>
      <c r="C53" s="930"/>
      <c r="D53" s="927">
        <v>58.730083832712054</v>
      </c>
      <c r="E53" s="923"/>
      <c r="F53" s="923"/>
      <c r="G53" s="927">
        <v>0.2343541106340144</v>
      </c>
      <c r="H53" s="906"/>
      <c r="I53" s="923"/>
      <c r="J53" s="923"/>
      <c r="K53" s="923"/>
      <c r="L53" s="923"/>
      <c r="M53" s="923"/>
      <c r="N53" s="923"/>
      <c r="O53" s="928">
        <v>19.176143066106732</v>
      </c>
      <c r="P53" s="928"/>
      <c r="Q53" s="931"/>
      <c r="R53" s="923"/>
      <c r="S53" s="923"/>
      <c r="T53" s="923"/>
      <c r="U53" s="906"/>
      <c r="V53" s="929"/>
      <c r="W53" s="933"/>
      <c r="X53" s="934"/>
    </row>
    <row r="54" spans="1:24" s="464" customFormat="1" ht="12" customHeight="1" x14ac:dyDescent="0.15">
      <c r="A54" s="938"/>
      <c r="B54" s="905" t="s">
        <v>564</v>
      </c>
      <c r="C54" s="923">
        <v>100</v>
      </c>
      <c r="D54" s="939">
        <v>57.861480890742897</v>
      </c>
      <c r="E54" s="923">
        <v>53.390896264032882</v>
      </c>
      <c r="F54" s="923">
        <v>4.1914606465860986</v>
      </c>
      <c r="G54" s="939">
        <v>0.27912398012391881</v>
      </c>
      <c r="H54" s="923">
        <v>12.594319366910007</v>
      </c>
      <c r="I54" s="923">
        <v>6.1852033617569475</v>
      </c>
      <c r="J54" s="923">
        <v>1.022943377706889</v>
      </c>
      <c r="K54" s="923"/>
      <c r="L54" s="923"/>
      <c r="M54" s="923">
        <v>5.162259984050058</v>
      </c>
      <c r="N54" s="923">
        <v>0.15796576897122877</v>
      </c>
      <c r="O54" s="940">
        <v>19.408318508066991</v>
      </c>
      <c r="P54" s="940"/>
      <c r="Q54" s="940"/>
      <c r="R54" s="923"/>
      <c r="S54" s="923"/>
      <c r="T54" s="923">
        <v>3.0427581129992025</v>
      </c>
      <c r="U54" s="941">
        <v>3.5273909576099625E-2</v>
      </c>
      <c r="V54" s="925">
        <v>6.2879577940003678E-2</v>
      </c>
      <c r="W54" s="933"/>
      <c r="X54" s="935" t="s">
        <v>564</v>
      </c>
    </row>
    <row r="55" spans="1:24" s="464" customFormat="1" ht="12" customHeight="1" x14ac:dyDescent="0.15">
      <c r="A55" s="938"/>
      <c r="B55" s="914"/>
      <c r="C55" s="923"/>
      <c r="D55" s="927">
        <v>57.841543463591201</v>
      </c>
      <c r="E55" s="923"/>
      <c r="F55" s="923"/>
      <c r="G55" s="927">
        <v>0.25918655297221033</v>
      </c>
      <c r="H55" s="906"/>
      <c r="I55" s="923"/>
      <c r="J55" s="923"/>
      <c r="K55" s="923"/>
      <c r="L55" s="923"/>
      <c r="M55" s="923"/>
      <c r="N55" s="923"/>
      <c r="O55" s="928">
        <v>19.471198086006993</v>
      </c>
      <c r="P55" s="928"/>
      <c r="Q55" s="931"/>
      <c r="R55" s="923"/>
      <c r="S55" s="923"/>
      <c r="T55" s="923"/>
      <c r="U55" s="906"/>
      <c r="V55" s="929"/>
      <c r="W55" s="942"/>
      <c r="X55" s="934"/>
    </row>
    <row r="56" spans="1:24" s="464" customFormat="1" ht="12" customHeight="1" x14ac:dyDescent="0.15">
      <c r="A56" s="938"/>
      <c r="B56" s="905" t="s">
        <v>892</v>
      </c>
      <c r="C56" s="923">
        <v>100</v>
      </c>
      <c r="D56" s="939">
        <v>58.2</v>
      </c>
      <c r="E56" s="923">
        <v>53.684064065302081</v>
      </c>
      <c r="F56" s="923">
        <v>4.2452538494836434</v>
      </c>
      <c r="G56" s="939">
        <v>0.27912398012391881</v>
      </c>
      <c r="H56" s="923">
        <v>12.437387916640901</v>
      </c>
      <c r="I56" s="923">
        <v>5.9288232020283225</v>
      </c>
      <c r="J56" s="923">
        <v>1.0435347226516603</v>
      </c>
      <c r="K56" s="923"/>
      <c r="L56" s="923"/>
      <c r="M56" s="923">
        <v>4.885288479376662</v>
      </c>
      <c r="N56" s="923">
        <v>0.13450003091954732</v>
      </c>
      <c r="O56" s="940">
        <v>19.5</v>
      </c>
      <c r="P56" s="940"/>
      <c r="Q56" s="940"/>
      <c r="R56" s="923"/>
      <c r="S56" s="923"/>
      <c r="T56" s="923">
        <v>3.1630696926596995</v>
      </c>
      <c r="U56" s="941">
        <v>3.2465524704718328E-2</v>
      </c>
      <c r="V56" s="925">
        <v>2.9999999999999997E-8</v>
      </c>
      <c r="W56" s="933"/>
      <c r="X56" s="935" t="s">
        <v>892</v>
      </c>
    </row>
    <row r="57" spans="1:24" s="464" customFormat="1" ht="12" customHeight="1" x14ac:dyDescent="0.15">
      <c r="A57" s="938"/>
      <c r="B57" s="914"/>
      <c r="C57" s="923"/>
      <c r="D57" s="927">
        <v>58.192134067157255</v>
      </c>
      <c r="E57" s="923"/>
      <c r="F57" s="923"/>
      <c r="G57" s="927">
        <v>0.26281615237152928</v>
      </c>
      <c r="H57" s="906"/>
      <c r="I57" s="923"/>
      <c r="J57" s="923"/>
      <c r="K57" s="923"/>
      <c r="L57" s="923"/>
      <c r="M57" s="923"/>
      <c r="N57" s="923"/>
      <c r="O57" s="928">
        <v>19.507142415435037</v>
      </c>
      <c r="P57" s="928"/>
      <c r="Q57" s="931"/>
      <c r="R57" s="923"/>
      <c r="S57" s="923"/>
      <c r="T57" s="923"/>
      <c r="U57" s="906"/>
      <c r="V57" s="929"/>
      <c r="W57" s="942"/>
      <c r="X57" s="934"/>
    </row>
    <row r="58" spans="1:24" ht="12" customHeight="1" x14ac:dyDescent="0.15">
      <c r="A58" s="887"/>
      <c r="B58" s="905" t="s">
        <v>891</v>
      </c>
      <c r="C58" s="923">
        <v>100</v>
      </c>
      <c r="D58" s="939">
        <v>58.076546547946485</v>
      </c>
      <c r="E58" s="923">
        <v>53.792363992354666</v>
      </c>
      <c r="F58" s="923">
        <v>3.9920438829580593</v>
      </c>
      <c r="G58" s="939">
        <v>0.29213867263375448</v>
      </c>
      <c r="H58" s="941">
        <v>12.616350442092832</v>
      </c>
      <c r="I58" s="923">
        <v>5.6982580454679663</v>
      </c>
      <c r="J58" s="923">
        <v>1.3969822696688576</v>
      </c>
      <c r="K58" s="923"/>
      <c r="L58" s="923"/>
      <c r="M58" s="923">
        <v>4.301275775799108</v>
      </c>
      <c r="N58" s="923">
        <v>0.12586825789007505</v>
      </c>
      <c r="O58" s="940">
        <v>19.66652681304679</v>
      </c>
      <c r="P58" s="940"/>
      <c r="Q58" s="925"/>
      <c r="R58" s="923"/>
      <c r="S58" s="923"/>
      <c r="T58" s="923">
        <v>3.1591378801299088</v>
      </c>
      <c r="U58" s="941">
        <v>1.0877503768278091E-2</v>
      </c>
      <c r="V58" s="925">
        <v>9.3235746585240784E-3</v>
      </c>
      <c r="W58" s="943"/>
      <c r="X58" s="935" t="s">
        <v>891</v>
      </c>
    </row>
    <row r="59" spans="1:24" ht="12" customHeight="1" x14ac:dyDescent="0.15">
      <c r="A59" s="887"/>
      <c r="B59" s="905"/>
      <c r="C59" s="923"/>
      <c r="D59" s="927">
        <v>58.192134067157255</v>
      </c>
      <c r="E59" s="923"/>
      <c r="F59" s="923"/>
      <c r="G59" s="927">
        <v>0.26281615237152928</v>
      </c>
      <c r="H59" s="941"/>
      <c r="I59" s="923"/>
      <c r="J59" s="923"/>
      <c r="K59" s="923"/>
      <c r="L59" s="923"/>
      <c r="M59" s="923"/>
      <c r="N59" s="923"/>
      <c r="O59" s="928">
        <v>19.507142415435037</v>
      </c>
      <c r="P59" s="928"/>
      <c r="Q59" s="925"/>
      <c r="R59" s="923"/>
      <c r="S59" s="923"/>
      <c r="T59" s="923"/>
      <c r="U59" s="941"/>
      <c r="V59" s="929"/>
      <c r="W59" s="942"/>
      <c r="X59" s="935"/>
    </row>
    <row r="60" spans="1:24" ht="12" customHeight="1" x14ac:dyDescent="0.15">
      <c r="A60" s="887"/>
      <c r="B60" s="905" t="s">
        <v>852</v>
      </c>
      <c r="C60" s="923">
        <v>100</v>
      </c>
      <c r="D60" s="939">
        <v>59.045301562722194</v>
      </c>
      <c r="E60" s="923">
        <v>55.020778358904678</v>
      </c>
      <c r="F60" s="923">
        <v>3.7116627427433753</v>
      </c>
      <c r="G60" s="939">
        <v>0.31286046107415427</v>
      </c>
      <c r="H60" s="941">
        <v>13.288669078957764</v>
      </c>
      <c r="I60" s="923">
        <v>4.6518242293045962</v>
      </c>
      <c r="J60" s="923">
        <v>1.2814638077330258</v>
      </c>
      <c r="K60" s="923"/>
      <c r="L60" s="923"/>
      <c r="M60" s="923">
        <v>3.3703604215715708</v>
      </c>
      <c r="N60" s="923">
        <v>0.11850775040687662</v>
      </c>
      <c r="O60" s="940">
        <v>19.751291734479434</v>
      </c>
      <c r="P60" s="940">
        <v>1.6780697457613729</v>
      </c>
      <c r="Q60" s="925">
        <v>17.442760756553479</v>
      </c>
      <c r="R60" s="923">
        <v>0.3808049046407635</v>
      </c>
      <c r="S60" s="923">
        <v>0.24965632752382005</v>
      </c>
      <c r="T60" s="923">
        <v>3.1064831639989254</v>
      </c>
      <c r="U60" s="941">
        <v>3.7922480130200518E-2</v>
      </c>
      <c r="V60" s="925">
        <v>2.5281653420133676E-2</v>
      </c>
      <c r="W60" s="943">
        <v>0.23227519079747813</v>
      </c>
      <c r="X60" s="935" t="s">
        <v>852</v>
      </c>
    </row>
    <row r="61" spans="1:24" ht="12" customHeight="1" x14ac:dyDescent="0.15">
      <c r="A61" s="887"/>
      <c r="B61" s="905"/>
      <c r="C61" s="923"/>
      <c r="D61" s="927">
        <v>59.021600012640832</v>
      </c>
      <c r="E61" s="923"/>
      <c r="F61" s="923"/>
      <c r="G61" s="927">
        <v>0.28915891099277896</v>
      </c>
      <c r="H61" s="941"/>
      <c r="I61" s="923"/>
      <c r="J61" s="923"/>
      <c r="K61" s="923"/>
      <c r="L61" s="923"/>
      <c r="M61" s="923"/>
      <c r="N61" s="923"/>
      <c r="O61" s="928">
        <v>19.378387346532463</v>
      </c>
      <c r="P61" s="928"/>
      <c r="Q61" s="925"/>
      <c r="R61" s="923"/>
      <c r="S61" s="923"/>
      <c r="T61" s="923"/>
      <c r="U61" s="941"/>
      <c r="V61" s="929"/>
      <c r="W61" s="942"/>
      <c r="X61" s="935"/>
    </row>
    <row r="62" spans="1:24" s="464" customFormat="1" ht="12" customHeight="1" x14ac:dyDescent="0.15">
      <c r="A62" s="887"/>
      <c r="B62" s="905" t="s">
        <v>1012</v>
      </c>
      <c r="C62" s="923">
        <v>100</v>
      </c>
      <c r="D62" s="939">
        <v>59.848070299674895</v>
      </c>
      <c r="E62" s="923">
        <v>56.091672836128367</v>
      </c>
      <c r="F62" s="923">
        <v>3.4280748060643127</v>
      </c>
      <c r="G62" s="939">
        <v>0.32832265748221584</v>
      </c>
      <c r="H62" s="941">
        <v>13.913477323204686</v>
      </c>
      <c r="I62" s="923">
        <v>4.7928670293237197</v>
      </c>
      <c r="J62" s="923">
        <v>1.4935462065857663</v>
      </c>
      <c r="K62" s="923"/>
      <c r="L62" s="923"/>
      <c r="M62" s="923">
        <v>3.2993208227379536</v>
      </c>
      <c r="N62" s="923">
        <v>0.16255190394952845</v>
      </c>
      <c r="O62" s="940">
        <v>17.912897930279716</v>
      </c>
      <c r="P62" s="940">
        <v>1.1282067788972221</v>
      </c>
      <c r="Q62" s="925">
        <v>16.194032252872823</v>
      </c>
      <c r="R62" s="923">
        <v>0.31866610873273893</v>
      </c>
      <c r="S62" s="923">
        <v>0.2719927897769337</v>
      </c>
      <c r="T62" s="923">
        <v>3.3572601152348147</v>
      </c>
      <c r="U62" s="941">
        <v>1.2875398332635915E-2</v>
      </c>
      <c r="V62" s="925">
        <v>6.4376991663179575E-3</v>
      </c>
      <c r="W62" s="925">
        <v>0.20922522290533363</v>
      </c>
      <c r="X62" s="908" t="s">
        <v>1012</v>
      </c>
    </row>
    <row r="63" spans="1:24" s="950" customFormat="1" ht="12" customHeight="1" x14ac:dyDescent="0.15">
      <c r="A63" s="944"/>
      <c r="B63" s="945"/>
      <c r="C63" s="946"/>
      <c r="D63" s="927">
        <v>59.80783467988541</v>
      </c>
      <c r="E63" s="946"/>
      <c r="F63" s="946"/>
      <c r="G63" s="927">
        <v>0.28808703769272859</v>
      </c>
      <c r="H63" s="947"/>
      <c r="I63" s="946"/>
      <c r="J63" s="946"/>
      <c r="K63" s="946"/>
      <c r="L63" s="946"/>
      <c r="M63" s="946"/>
      <c r="N63" s="946"/>
      <c r="O63" s="927">
        <v>17.537901953841697</v>
      </c>
      <c r="P63" s="948"/>
      <c r="Q63" s="946"/>
      <c r="R63" s="946"/>
      <c r="S63" s="946"/>
      <c r="T63" s="946"/>
      <c r="U63" s="946"/>
      <c r="V63" s="948"/>
      <c r="W63" s="948"/>
      <c r="X63" s="949"/>
    </row>
    <row r="64" spans="1:24" s="464" customFormat="1" ht="12" customHeight="1" x14ac:dyDescent="0.15">
      <c r="A64" s="938"/>
      <c r="B64" s="905" t="s">
        <v>1013</v>
      </c>
      <c r="C64" s="923">
        <v>100</v>
      </c>
      <c r="D64" s="939">
        <v>61.81886941366043</v>
      </c>
      <c r="E64" s="923">
        <v>58.502417047584601</v>
      </c>
      <c r="F64" s="923">
        <v>2.9563616034726561</v>
      </c>
      <c r="G64" s="939">
        <v>0.36009076260317668</v>
      </c>
      <c r="H64" s="941">
        <v>13.857739485020881</v>
      </c>
      <c r="I64" s="923">
        <v>3.9083823867933831</v>
      </c>
      <c r="J64" s="923">
        <v>0.8862507810187773</v>
      </c>
      <c r="K64" s="923"/>
      <c r="L64" s="923"/>
      <c r="M64" s="923">
        <v>3.0221316057746064</v>
      </c>
      <c r="N64" s="923">
        <v>0.12003025420105891</v>
      </c>
      <c r="O64" s="940">
        <v>16.988391594593704</v>
      </c>
      <c r="P64" s="940">
        <v>0.82048077871682734</v>
      </c>
      <c r="Q64" s="925">
        <v>15.605577296195206</v>
      </c>
      <c r="R64" s="923">
        <v>0.33542701173994544</v>
      </c>
      <c r="S64" s="923">
        <v>0.22690650794172776</v>
      </c>
      <c r="T64" s="923">
        <v>3.2967213653852481</v>
      </c>
      <c r="U64" s="941">
        <v>9.8655003452925109E-3</v>
      </c>
      <c r="V64" s="925">
        <v>0</v>
      </c>
      <c r="W64" s="925">
        <v>0.23348350817192276</v>
      </c>
      <c r="X64" s="908" t="s">
        <v>1013</v>
      </c>
    </row>
    <row r="65" spans="1:24" ht="12" customHeight="1" x14ac:dyDescent="0.15">
      <c r="A65" s="887"/>
      <c r="B65" s="914"/>
      <c r="C65" s="923"/>
      <c r="D65" s="929">
        <v>61.77776316222171</v>
      </c>
      <c r="E65" s="923"/>
      <c r="F65" s="923"/>
      <c r="G65" s="929">
        <v>0.31898451116445786</v>
      </c>
      <c r="H65" s="906"/>
      <c r="I65" s="923"/>
      <c r="J65" s="923"/>
      <c r="K65" s="923"/>
      <c r="L65" s="923"/>
      <c r="M65" s="923"/>
      <c r="N65" s="923"/>
      <c r="O65" s="929">
        <v>16.659541583083957</v>
      </c>
      <c r="P65" s="929"/>
      <c r="Q65" s="923"/>
      <c r="R65" s="923"/>
      <c r="S65" s="923"/>
      <c r="T65" s="923"/>
      <c r="U65" s="923"/>
      <c r="V65" s="929"/>
      <c r="W65" s="929"/>
      <c r="X65" s="951"/>
    </row>
    <row r="66" spans="1:24" ht="12" customHeight="1" x14ac:dyDescent="0.15">
      <c r="A66" s="887"/>
      <c r="B66" s="905" t="s">
        <v>1014</v>
      </c>
      <c r="C66" s="923">
        <v>100</v>
      </c>
      <c r="D66" s="939">
        <v>62.816283470368575</v>
      </c>
      <c r="E66" s="923">
        <v>59.867374449486746</v>
      </c>
      <c r="F66" s="923">
        <v>2.6273925347890885</v>
      </c>
      <c r="G66" s="939">
        <v>0.32151648609273742</v>
      </c>
      <c r="H66" s="941">
        <v>13.476899375387244</v>
      </c>
      <c r="I66" s="923">
        <v>3.9436006497312324</v>
      </c>
      <c r="J66" s="923">
        <v>1.2241070381968284</v>
      </c>
      <c r="K66" s="923"/>
      <c r="L66" s="923"/>
      <c r="M66" s="923">
        <v>2.7194936115344039</v>
      </c>
      <c r="N66" s="923">
        <v>0.17080563323676676</v>
      </c>
      <c r="O66" s="940">
        <v>15.928462581844366</v>
      </c>
      <c r="P66" s="940">
        <v>0.58777232613828556</v>
      </c>
      <c r="Q66" s="925">
        <v>14.856740961535241</v>
      </c>
      <c r="R66" s="923">
        <v>0.25620844985515012</v>
      </c>
      <c r="S66" s="923">
        <v>0.227740844315689</v>
      </c>
      <c r="T66" s="923">
        <v>3.6639482894318203</v>
      </c>
      <c r="U66" s="941">
        <v>0</v>
      </c>
      <c r="V66" s="925">
        <v>1.6745650317330073E-3</v>
      </c>
      <c r="W66" s="925">
        <v>0.19592410871276186</v>
      </c>
      <c r="X66" s="908" t="s">
        <v>1014</v>
      </c>
    </row>
    <row r="67" spans="1:24" ht="12" customHeight="1" x14ac:dyDescent="0.15">
      <c r="A67" s="887"/>
      <c r="B67" s="914"/>
      <c r="C67" s="923"/>
      <c r="D67" s="929">
        <v>62.791164994892576</v>
      </c>
      <c r="E67" s="923"/>
      <c r="F67" s="923"/>
      <c r="G67" s="929">
        <v>0.29639801061674231</v>
      </c>
      <c r="H67" s="906"/>
      <c r="I67" s="923"/>
      <c r="J67" s="923"/>
      <c r="K67" s="923"/>
      <c r="L67" s="923"/>
      <c r="M67" s="923"/>
      <c r="N67" s="923"/>
      <c r="O67" s="929">
        <v>15.642111961418021</v>
      </c>
      <c r="P67" s="929"/>
      <c r="Q67" s="923"/>
      <c r="R67" s="923"/>
      <c r="S67" s="923"/>
      <c r="T67" s="923"/>
      <c r="U67" s="923"/>
      <c r="V67" s="929"/>
      <c r="W67" s="929"/>
      <c r="X67" s="951"/>
    </row>
    <row r="68" spans="1:24" s="464" customFormat="1" ht="12" customHeight="1" x14ac:dyDescent="0.15">
      <c r="A68" s="938"/>
      <c r="B68" s="912" t="s">
        <v>759</v>
      </c>
      <c r="C68" s="992">
        <v>100</v>
      </c>
      <c r="D68" s="1121">
        <v>64.009059624973659</v>
      </c>
      <c r="E68" s="992">
        <v>61.242011377203454</v>
      </c>
      <c r="F68" s="992">
        <v>2.3842966500456493</v>
      </c>
      <c r="G68" s="1121">
        <v>0.3827515977245593</v>
      </c>
      <c r="H68" s="986">
        <v>12.407823583116793</v>
      </c>
      <c r="I68" s="992">
        <v>3.9433949013273404</v>
      </c>
      <c r="J68" s="992">
        <v>1.0200856801741696</v>
      </c>
      <c r="K68" s="992"/>
      <c r="L68" s="992"/>
      <c r="M68" s="992">
        <v>2.9233092211531706</v>
      </c>
      <c r="N68" s="992">
        <v>8.2519839876395815E-2</v>
      </c>
      <c r="O68" s="1122">
        <v>15.861366669007653</v>
      </c>
      <c r="P68" s="1122">
        <v>0.21420043542383593</v>
      </c>
      <c r="Q68" s="1123">
        <v>15.352201699557552</v>
      </c>
      <c r="R68" s="992">
        <v>7.7252616054498208E-2</v>
      </c>
      <c r="S68" s="992">
        <v>0.2177119179717677</v>
      </c>
      <c r="T68" s="992">
        <v>3.6870566753283236</v>
      </c>
      <c r="U68" s="986">
        <v>8.7787063698293415E-3</v>
      </c>
      <c r="V68" s="1123">
        <v>3.5114825479317371E-3</v>
      </c>
      <c r="W68" s="1123">
        <v>1.5801671465692814E-2</v>
      </c>
      <c r="X68" s="913" t="s">
        <v>759</v>
      </c>
    </row>
    <row r="69" spans="1:24" s="464" customFormat="1" ht="12" customHeight="1" thickBot="1" x14ac:dyDescent="0.2">
      <c r="A69" s="1124"/>
      <c r="B69" s="1125"/>
      <c r="C69" s="997"/>
      <c r="D69" s="1000">
        <v>63.979212023316244</v>
      </c>
      <c r="E69" s="997"/>
      <c r="F69" s="997"/>
      <c r="G69" s="1000">
        <v>0.35290399606713957</v>
      </c>
      <c r="H69" s="999"/>
      <c r="I69" s="997"/>
      <c r="J69" s="997"/>
      <c r="K69" s="997"/>
      <c r="L69" s="997"/>
      <c r="M69" s="997"/>
      <c r="N69" s="997"/>
      <c r="O69" s="1000">
        <v>15.585715288995013</v>
      </c>
      <c r="P69" s="1000"/>
      <c r="Q69" s="997"/>
      <c r="R69" s="997"/>
      <c r="S69" s="997"/>
      <c r="T69" s="997"/>
      <c r="U69" s="997"/>
      <c r="V69" s="1000"/>
      <c r="W69" s="1000"/>
      <c r="X69" s="1126"/>
    </row>
    <row r="70" spans="1:24" ht="11.15" customHeight="1" x14ac:dyDescent="0.15">
      <c r="A70" s="492" t="s">
        <v>955</v>
      </c>
      <c r="B70" s="492"/>
      <c r="C70" s="464"/>
      <c r="D70" s="464"/>
      <c r="E70" s="464"/>
      <c r="F70" s="464"/>
      <c r="G70" s="464"/>
      <c r="H70" s="464"/>
      <c r="I70" s="464"/>
      <c r="J70" s="492"/>
      <c r="K70" s="492"/>
      <c r="L70" s="492"/>
      <c r="M70" s="492" t="s">
        <v>954</v>
      </c>
      <c r="N70" s="492"/>
      <c r="O70" s="492"/>
      <c r="P70" s="492"/>
      <c r="Q70" s="492"/>
      <c r="R70" s="492"/>
      <c r="S70" s="492"/>
      <c r="T70" s="492"/>
      <c r="U70" s="492"/>
      <c r="V70" s="492"/>
      <c r="W70" s="492"/>
      <c r="X70" s="657"/>
    </row>
    <row r="71" spans="1:24" ht="11.15" customHeight="1" x14ac:dyDescent="0.15">
      <c r="A71" s="492" t="s">
        <v>953</v>
      </c>
      <c r="B71" s="492"/>
      <c r="C71" s="464"/>
      <c r="D71" s="464"/>
      <c r="E71" s="464"/>
      <c r="F71" s="464"/>
      <c r="G71" s="464"/>
      <c r="H71" s="464"/>
      <c r="I71" s="464"/>
      <c r="J71" s="492"/>
      <c r="K71" s="492"/>
      <c r="L71" s="492"/>
      <c r="M71" s="492" t="s">
        <v>952</v>
      </c>
      <c r="N71" s="492"/>
      <c r="O71" s="492"/>
      <c r="P71" s="492"/>
      <c r="Q71" s="492"/>
      <c r="R71" s="492"/>
      <c r="S71" s="492"/>
      <c r="T71" s="492"/>
      <c r="U71" s="492"/>
      <c r="V71" s="492"/>
      <c r="W71" s="492"/>
      <c r="X71" s="657"/>
    </row>
    <row r="72" spans="1:24" ht="11.15" customHeight="1" x14ac:dyDescent="0.15">
      <c r="A72" s="492" t="s">
        <v>951</v>
      </c>
      <c r="B72" s="492"/>
      <c r="E72" s="492"/>
      <c r="F72" s="952"/>
      <c r="G72" s="492"/>
      <c r="H72" s="492"/>
      <c r="J72" s="492"/>
      <c r="K72" s="492"/>
      <c r="L72" s="492"/>
      <c r="M72" s="492" t="s">
        <v>950</v>
      </c>
      <c r="N72" s="492"/>
      <c r="O72" s="492"/>
      <c r="P72" s="492"/>
      <c r="Q72" s="492"/>
      <c r="R72" s="492"/>
      <c r="S72" s="492"/>
      <c r="T72" s="492"/>
      <c r="U72" s="492"/>
      <c r="V72" s="492"/>
      <c r="W72" s="492"/>
      <c r="X72" s="657"/>
    </row>
    <row r="73" spans="1:24" s="492" customFormat="1" ht="11.15" customHeight="1" x14ac:dyDescent="0.15">
      <c r="A73" s="953" t="s">
        <v>949</v>
      </c>
      <c r="F73" s="952"/>
      <c r="M73" s="492" t="s">
        <v>948</v>
      </c>
      <c r="X73" s="657"/>
    </row>
    <row r="74" spans="1:24" ht="11.15" customHeight="1" x14ac:dyDescent="0.15">
      <c r="A74" s="954" t="s">
        <v>947</v>
      </c>
      <c r="B74" s="955"/>
      <c r="C74" s="955"/>
      <c r="D74" s="955"/>
      <c r="E74" s="956"/>
      <c r="J74" s="955"/>
      <c r="K74" s="492"/>
      <c r="L74" s="492"/>
      <c r="M74" s="492" t="s">
        <v>946</v>
      </c>
      <c r="N74" s="492"/>
      <c r="O74" s="492"/>
      <c r="P74" s="492"/>
      <c r="Q74" s="492"/>
      <c r="R74" s="492"/>
      <c r="S74" s="492"/>
      <c r="T74" s="492"/>
      <c r="U74" s="492"/>
      <c r="V74" s="492"/>
      <c r="W74" s="492"/>
      <c r="X74" s="657"/>
    </row>
    <row r="75" spans="1:24" ht="11.15" customHeight="1" x14ac:dyDescent="0.15">
      <c r="A75" s="954" t="s">
        <v>884</v>
      </c>
      <c r="B75" s="955"/>
      <c r="C75" s="955"/>
      <c r="D75" s="955"/>
      <c r="F75" s="952"/>
      <c r="J75" s="955"/>
      <c r="K75" s="492"/>
      <c r="L75" s="492"/>
      <c r="M75" s="492" t="s">
        <v>945</v>
      </c>
      <c r="N75" s="492"/>
      <c r="O75" s="492"/>
      <c r="P75" s="492"/>
      <c r="Q75" s="492"/>
      <c r="R75" s="492"/>
      <c r="S75" s="492"/>
      <c r="T75" s="492"/>
      <c r="U75" s="492"/>
      <c r="V75" s="492"/>
      <c r="W75" s="492"/>
      <c r="X75" s="657"/>
    </row>
    <row r="76" spans="1:24" s="464" customFormat="1" ht="10.5" customHeight="1" x14ac:dyDescent="0.15">
      <c r="A76" s="492" t="s">
        <v>944</v>
      </c>
      <c r="C76" s="461"/>
      <c r="D76" s="461"/>
      <c r="E76" s="461"/>
      <c r="F76" s="461"/>
      <c r="G76" s="461"/>
      <c r="H76" s="461"/>
      <c r="I76" s="461"/>
      <c r="J76" s="461"/>
      <c r="K76" s="492"/>
      <c r="L76" s="492"/>
      <c r="M76" s="492"/>
      <c r="N76" s="492"/>
      <c r="O76" s="492"/>
      <c r="P76" s="492"/>
      <c r="Q76" s="492"/>
      <c r="R76" s="492"/>
      <c r="S76" s="492"/>
      <c r="T76" s="492"/>
      <c r="U76" s="492"/>
      <c r="V76" s="492"/>
      <c r="W76" s="492"/>
      <c r="X76" s="657"/>
    </row>
    <row r="77" spans="1:24" s="492" customFormat="1" ht="10.65" customHeight="1" x14ac:dyDescent="0.15">
      <c r="A77" s="461"/>
      <c r="B77" s="461"/>
      <c r="C77" s="461"/>
      <c r="D77" s="461"/>
      <c r="E77" s="461"/>
      <c r="F77" s="461"/>
      <c r="G77" s="461"/>
      <c r="H77" s="461"/>
      <c r="I77" s="461"/>
      <c r="J77" s="461"/>
      <c r="X77" s="657"/>
    </row>
    <row r="78" spans="1:24" s="492" customFormat="1" ht="10.65" customHeight="1" x14ac:dyDescent="0.15">
      <c r="A78" s="461"/>
      <c r="B78" s="461"/>
      <c r="C78" s="461"/>
      <c r="D78" s="461"/>
      <c r="E78" s="461"/>
      <c r="F78" s="461"/>
      <c r="G78" s="461"/>
      <c r="H78" s="461"/>
      <c r="I78" s="461"/>
      <c r="J78" s="461"/>
      <c r="K78" s="461"/>
      <c r="L78" s="461"/>
      <c r="M78" s="461"/>
      <c r="N78" s="461"/>
      <c r="O78" s="461"/>
      <c r="P78" s="461"/>
      <c r="Q78" s="461"/>
      <c r="R78" s="461"/>
      <c r="S78" s="461"/>
      <c r="T78" s="461"/>
      <c r="U78" s="461"/>
      <c r="V78" s="461"/>
      <c r="W78" s="461"/>
      <c r="X78" s="460"/>
    </row>
    <row r="79" spans="1:24" s="492" customFormat="1" ht="9.9" customHeight="1" x14ac:dyDescent="0.15">
      <c r="A79" s="461"/>
      <c r="B79" s="461"/>
      <c r="C79" s="461"/>
      <c r="D79" s="461"/>
      <c r="E79" s="461"/>
      <c r="F79" s="461"/>
      <c r="G79" s="461"/>
      <c r="H79" s="461"/>
      <c r="I79" s="461"/>
      <c r="J79" s="461"/>
      <c r="K79" s="461"/>
      <c r="L79" s="461"/>
      <c r="M79" s="461"/>
      <c r="N79" s="461"/>
      <c r="O79" s="461"/>
      <c r="P79" s="461"/>
      <c r="Q79" s="461"/>
      <c r="R79" s="461"/>
      <c r="S79" s="461"/>
      <c r="T79" s="461"/>
      <c r="U79" s="461"/>
      <c r="V79" s="461"/>
      <c r="W79" s="461"/>
      <c r="X79" s="460"/>
    </row>
    <row r="80" spans="1:24" s="492" customFormat="1" ht="9.9" customHeight="1" x14ac:dyDescent="0.15">
      <c r="A80" s="461"/>
      <c r="B80" s="461"/>
      <c r="C80" s="461"/>
      <c r="D80" s="461"/>
      <c r="E80" s="461"/>
      <c r="F80" s="461"/>
      <c r="G80" s="461"/>
      <c r="H80" s="461"/>
      <c r="I80" s="461"/>
      <c r="J80" s="461"/>
      <c r="K80" s="461"/>
      <c r="L80" s="461"/>
      <c r="M80" s="461"/>
      <c r="N80" s="461"/>
      <c r="O80" s="461"/>
      <c r="P80" s="461"/>
      <c r="Q80" s="461"/>
      <c r="R80" s="461"/>
      <c r="S80" s="461"/>
      <c r="T80" s="461"/>
      <c r="U80" s="461"/>
      <c r="V80" s="461"/>
      <c r="W80" s="461"/>
      <c r="X80" s="460"/>
    </row>
    <row r="81" spans="1:24" s="492" customFormat="1" ht="9.9" customHeight="1" x14ac:dyDescent="0.15">
      <c r="A81" s="461"/>
      <c r="B81" s="461"/>
      <c r="C81" s="461"/>
      <c r="D81" s="461"/>
      <c r="E81" s="461"/>
      <c r="F81" s="461"/>
      <c r="G81" s="461"/>
      <c r="H81" s="461"/>
      <c r="I81" s="461"/>
      <c r="J81" s="461"/>
      <c r="K81" s="461"/>
      <c r="L81" s="461"/>
      <c r="M81" s="461"/>
      <c r="N81" s="461"/>
      <c r="O81" s="461"/>
      <c r="P81" s="461"/>
      <c r="Q81" s="461"/>
      <c r="R81" s="461"/>
      <c r="S81" s="461"/>
      <c r="T81" s="461"/>
      <c r="U81" s="461"/>
      <c r="V81" s="461"/>
      <c r="W81" s="461"/>
      <c r="X81" s="460"/>
    </row>
    <row r="82" spans="1:24" s="492" customFormat="1" ht="9.9" customHeight="1" x14ac:dyDescent="0.15">
      <c r="A82" s="461"/>
      <c r="B82" s="461"/>
      <c r="C82" s="461"/>
      <c r="D82" s="461"/>
      <c r="E82" s="461"/>
      <c r="F82" s="461"/>
      <c r="G82" s="461"/>
      <c r="H82" s="461"/>
      <c r="I82" s="461"/>
      <c r="J82" s="461"/>
      <c r="K82" s="461"/>
      <c r="L82" s="461"/>
      <c r="M82" s="461"/>
      <c r="N82" s="461"/>
      <c r="O82" s="461"/>
      <c r="P82" s="461"/>
      <c r="Q82" s="461"/>
      <c r="R82" s="461"/>
      <c r="S82" s="461"/>
      <c r="T82" s="461"/>
      <c r="U82" s="461"/>
      <c r="V82" s="461"/>
      <c r="W82" s="461"/>
      <c r="X82" s="460"/>
    </row>
    <row r="83" spans="1:24" s="492" customFormat="1" ht="9.9" customHeight="1" x14ac:dyDescent="0.15">
      <c r="A83" s="461"/>
      <c r="B83" s="461"/>
      <c r="C83" s="461"/>
      <c r="D83" s="461"/>
      <c r="E83" s="461"/>
      <c r="F83" s="461"/>
      <c r="G83" s="461"/>
      <c r="H83" s="461"/>
      <c r="I83" s="461"/>
      <c r="J83" s="461"/>
      <c r="K83" s="461"/>
      <c r="L83" s="461"/>
      <c r="M83" s="461"/>
      <c r="N83" s="461"/>
      <c r="O83" s="461"/>
      <c r="P83" s="461"/>
      <c r="Q83" s="461"/>
      <c r="R83" s="461"/>
      <c r="S83" s="461"/>
      <c r="T83" s="461"/>
      <c r="U83" s="461"/>
      <c r="V83" s="461"/>
      <c r="W83" s="461"/>
      <c r="X83" s="460"/>
    </row>
    <row r="84" spans="1:24" s="492" customFormat="1" x14ac:dyDescent="0.15">
      <c r="A84" s="461"/>
      <c r="B84" s="461"/>
      <c r="C84" s="461"/>
      <c r="D84" s="461"/>
      <c r="E84" s="461"/>
      <c r="F84" s="461"/>
      <c r="G84" s="461"/>
      <c r="H84" s="461"/>
      <c r="I84" s="461"/>
      <c r="J84" s="461"/>
      <c r="K84" s="461"/>
      <c r="L84" s="461"/>
      <c r="M84" s="461"/>
      <c r="N84" s="461"/>
      <c r="O84" s="461"/>
      <c r="P84" s="461"/>
      <c r="Q84" s="461"/>
      <c r="R84" s="461"/>
      <c r="S84" s="461"/>
      <c r="T84" s="461"/>
      <c r="U84" s="461"/>
      <c r="V84" s="461"/>
      <c r="W84" s="461"/>
      <c r="X84" s="460"/>
    </row>
    <row r="85" spans="1:24" s="492" customFormat="1" x14ac:dyDescent="0.15">
      <c r="A85" s="461"/>
      <c r="B85" s="461"/>
      <c r="C85" s="461"/>
      <c r="D85" s="461"/>
      <c r="E85" s="461"/>
      <c r="F85" s="461"/>
      <c r="G85" s="461"/>
      <c r="H85" s="461"/>
      <c r="I85" s="461"/>
      <c r="J85" s="461"/>
      <c r="K85" s="461"/>
      <c r="L85" s="461"/>
      <c r="M85" s="461"/>
      <c r="N85" s="461"/>
      <c r="O85" s="461"/>
      <c r="P85" s="461"/>
      <c r="Q85" s="461"/>
      <c r="R85" s="461"/>
      <c r="S85" s="461"/>
      <c r="T85" s="461"/>
      <c r="U85" s="461"/>
      <c r="V85" s="461"/>
      <c r="W85" s="461"/>
      <c r="X85" s="460"/>
    </row>
  </sheetData>
  <mergeCells count="22">
    <mergeCell ref="N3:N5"/>
    <mergeCell ref="O3:S3"/>
    <mergeCell ref="T3:T5"/>
    <mergeCell ref="O4:O5"/>
    <mergeCell ref="P4:P5"/>
    <mergeCell ref="Q4:R4"/>
    <mergeCell ref="S4:S5"/>
    <mergeCell ref="J4:J5"/>
    <mergeCell ref="M4:M5"/>
    <mergeCell ref="B3:B5"/>
    <mergeCell ref="C3:C5"/>
    <mergeCell ref="H3:H5"/>
    <mergeCell ref="D4:D5"/>
    <mergeCell ref="E4:E5"/>
    <mergeCell ref="F4:F5"/>
    <mergeCell ref="G4:G5"/>
    <mergeCell ref="I4:I5"/>
    <mergeCell ref="V4:V5"/>
    <mergeCell ref="W4:W5"/>
    <mergeCell ref="U3:U5"/>
    <mergeCell ref="V3:W3"/>
    <mergeCell ref="X3:X5"/>
  </mergeCells>
  <phoneticPr fontId="2"/>
  <pageMargins left="0.78740157480314965" right="0.59055118110236227" top="0.39370078740157483" bottom="0.39370078740157483" header="0.51181102362204722" footer="0.39370078740157483"/>
  <pageSetup paperSize="9" scale="83" firstPageNumber="64" fitToWidth="2" orientation="portrait" useFirstPageNumber="1" r:id="rId1"/>
  <headerFooter scaleWithDoc="0" alignWithMargins="0">
    <oddFooter>&amp;C－&amp;P－</oddFooter>
    <evenFooter>&amp;C－65－</evenFooter>
  </headerFooter>
  <colBreaks count="1" manualBreakCount="1">
    <brk id="12" max="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4"/>
  <sheetViews>
    <sheetView showZeros="0" view="pageBreakPreview" zoomScale="130" zoomScaleNormal="100" zoomScaleSheetLayoutView="130" workbookViewId="0"/>
  </sheetViews>
  <sheetFormatPr defaultColWidth="9" defaultRowHeight="11.5" x14ac:dyDescent="0.15"/>
  <cols>
    <col min="1" max="1" width="12.08984375" style="431" customWidth="1"/>
    <col min="2" max="3" width="8.08984375" style="431" customWidth="1"/>
    <col min="4" max="9" width="6.81640625" style="431" customWidth="1"/>
    <col min="10" max="12" width="6.08984375" style="431" customWidth="1"/>
    <col min="13" max="13" width="5.1796875" style="431" customWidth="1"/>
    <col min="14" max="14" width="6.6328125" style="431" customWidth="1"/>
    <col min="15" max="16384" width="9" style="431"/>
  </cols>
  <sheetData>
    <row r="1" spans="1:14" s="1" customFormat="1" x14ac:dyDescent="0.15">
      <c r="N1" s="222" t="s">
        <v>34</v>
      </c>
    </row>
    <row r="2" spans="1:14" s="1" customFormat="1" x14ac:dyDescent="0.15">
      <c r="N2" s="222"/>
    </row>
    <row r="3" spans="1:14" s="16" customFormat="1" ht="20.149999999999999" customHeight="1" thickBot="1" x14ac:dyDescent="0.25">
      <c r="A3" s="340" t="s">
        <v>664</v>
      </c>
      <c r="I3" s="5"/>
      <c r="J3" s="5"/>
      <c r="K3" s="5"/>
      <c r="L3" s="5"/>
    </row>
    <row r="4" spans="1:14" s="1" customFormat="1" ht="24.9" customHeight="1" x14ac:dyDescent="0.15">
      <c r="A4" s="1229" t="s">
        <v>35</v>
      </c>
      <c r="B4" s="1240" t="s">
        <v>13</v>
      </c>
      <c r="C4" s="1225" t="s">
        <v>44</v>
      </c>
      <c r="D4" s="1226"/>
      <c r="E4" s="1226"/>
      <c r="F4" s="1226"/>
      <c r="G4" s="1226"/>
      <c r="H4" s="1226"/>
      <c r="I4" s="1226"/>
      <c r="J4" s="1226"/>
      <c r="K4" s="1226"/>
      <c r="L4" s="1231"/>
      <c r="M4" s="1237" t="s">
        <v>45</v>
      </c>
      <c r="N4" s="1238" t="s">
        <v>58</v>
      </c>
    </row>
    <row r="5" spans="1:14" s="1" customFormat="1" ht="24.9" customHeight="1" x14ac:dyDescent="0.15">
      <c r="A5" s="1230"/>
      <c r="B5" s="1218"/>
      <c r="C5" s="385" t="s">
        <v>13</v>
      </c>
      <c r="D5" s="385" t="s">
        <v>46</v>
      </c>
      <c r="E5" s="385" t="s">
        <v>47</v>
      </c>
      <c r="F5" s="385" t="s">
        <v>2</v>
      </c>
      <c r="G5" s="385" t="s">
        <v>3</v>
      </c>
      <c r="H5" s="385" t="s">
        <v>607</v>
      </c>
      <c r="I5" s="385" t="s">
        <v>5</v>
      </c>
      <c r="J5" s="385" t="s">
        <v>667</v>
      </c>
      <c r="K5" s="385" t="s">
        <v>668</v>
      </c>
      <c r="L5" s="385" t="s">
        <v>669</v>
      </c>
      <c r="M5" s="1219"/>
      <c r="N5" s="1239"/>
    </row>
    <row r="6" spans="1:14" s="365" customFormat="1" ht="24.9" customHeight="1" x14ac:dyDescent="0.15">
      <c r="A6" s="341" t="s">
        <v>48</v>
      </c>
      <c r="B6" s="342">
        <v>17009</v>
      </c>
      <c r="C6" s="342">
        <v>13759</v>
      </c>
      <c r="D6" s="342">
        <v>2279</v>
      </c>
      <c r="E6" s="342">
        <v>2308</v>
      </c>
      <c r="F6" s="342">
        <v>2273</v>
      </c>
      <c r="G6" s="342">
        <v>2273</v>
      </c>
      <c r="H6" s="342">
        <v>2286</v>
      </c>
      <c r="I6" s="342">
        <v>2340</v>
      </c>
      <c r="J6" s="342"/>
      <c r="K6" s="342"/>
      <c r="L6" s="342"/>
      <c r="M6" s="342">
        <v>56</v>
      </c>
      <c r="N6" s="342">
        <v>3194</v>
      </c>
    </row>
    <row r="7" spans="1:14" s="1" customFormat="1" ht="18" customHeight="1" x14ac:dyDescent="0.15">
      <c r="A7" s="343" t="s">
        <v>49</v>
      </c>
      <c r="B7" s="1">
        <v>38</v>
      </c>
      <c r="C7" s="1">
        <v>38</v>
      </c>
      <c r="D7" s="344">
        <v>6</v>
      </c>
      <c r="E7" s="344">
        <v>6</v>
      </c>
      <c r="F7" s="344">
        <v>6</v>
      </c>
      <c r="G7" s="344">
        <v>6</v>
      </c>
      <c r="H7" s="344">
        <v>7</v>
      </c>
      <c r="I7" s="344">
        <v>7</v>
      </c>
      <c r="J7" s="344"/>
      <c r="K7" s="344"/>
      <c r="L7" s="344"/>
      <c r="M7" s="1">
        <v>0</v>
      </c>
      <c r="N7" s="1">
        <v>0</v>
      </c>
    </row>
    <row r="8" spans="1:14" s="1" customFormat="1" ht="15" customHeight="1" x14ac:dyDescent="0.15">
      <c r="A8" s="343" t="s">
        <v>50</v>
      </c>
      <c r="B8" s="1">
        <v>16904</v>
      </c>
      <c r="C8" s="1">
        <v>13654</v>
      </c>
      <c r="D8" s="344">
        <v>2261</v>
      </c>
      <c r="E8" s="344">
        <v>2290</v>
      </c>
      <c r="F8" s="344">
        <v>2255</v>
      </c>
      <c r="G8" s="344">
        <v>2256</v>
      </c>
      <c r="H8" s="344">
        <v>2269</v>
      </c>
      <c r="I8" s="344">
        <v>2323</v>
      </c>
      <c r="J8" s="344"/>
      <c r="K8" s="344"/>
      <c r="L8" s="344"/>
      <c r="M8" s="1">
        <v>56</v>
      </c>
      <c r="N8" s="222">
        <v>3194</v>
      </c>
    </row>
    <row r="9" spans="1:14" s="1" customFormat="1" ht="15" customHeight="1" x14ac:dyDescent="0.15">
      <c r="A9" s="343" t="s">
        <v>51</v>
      </c>
      <c r="B9" s="1">
        <v>67</v>
      </c>
      <c r="C9" s="1">
        <v>67</v>
      </c>
      <c r="D9" s="344">
        <v>12</v>
      </c>
      <c r="E9" s="344">
        <v>12</v>
      </c>
      <c r="F9" s="344">
        <v>12</v>
      </c>
      <c r="G9" s="344">
        <v>11</v>
      </c>
      <c r="H9" s="344">
        <v>10</v>
      </c>
      <c r="I9" s="344">
        <v>10</v>
      </c>
      <c r="J9" s="344"/>
      <c r="K9" s="344"/>
      <c r="L9" s="344"/>
      <c r="M9" s="1">
        <v>0</v>
      </c>
      <c r="N9" s="222">
        <v>0</v>
      </c>
    </row>
    <row r="10" spans="1:14" s="365" customFormat="1" ht="24" customHeight="1" x14ac:dyDescent="0.15">
      <c r="A10" s="341" t="s">
        <v>52</v>
      </c>
      <c r="B10" s="342">
        <v>7178</v>
      </c>
      <c r="C10" s="342">
        <v>5955</v>
      </c>
      <c r="D10" s="342">
        <v>2093</v>
      </c>
      <c r="E10" s="342">
        <v>1923</v>
      </c>
      <c r="F10" s="342">
        <v>1939</v>
      </c>
      <c r="G10" s="342">
        <v>0</v>
      </c>
      <c r="H10" s="342">
        <v>0</v>
      </c>
      <c r="I10" s="342">
        <v>0</v>
      </c>
      <c r="J10" s="342"/>
      <c r="K10" s="342"/>
      <c r="L10" s="342"/>
      <c r="M10" s="342">
        <v>1</v>
      </c>
      <c r="N10" s="342">
        <v>1222</v>
      </c>
    </row>
    <row r="11" spans="1:14" s="1" customFormat="1" ht="18" customHeight="1" x14ac:dyDescent="0.15">
      <c r="A11" s="343" t="s">
        <v>49</v>
      </c>
      <c r="B11" s="1">
        <v>33</v>
      </c>
      <c r="C11" s="1">
        <v>33</v>
      </c>
      <c r="D11" s="345">
        <v>11</v>
      </c>
      <c r="E11" s="345">
        <v>11</v>
      </c>
      <c r="F11" s="345">
        <v>11</v>
      </c>
      <c r="G11" s="222"/>
      <c r="H11" s="222"/>
      <c r="I11" s="222"/>
      <c r="J11" s="222"/>
      <c r="K11" s="222"/>
      <c r="L11" s="222"/>
      <c r="M11" s="1">
        <v>0</v>
      </c>
      <c r="N11" s="1">
        <v>0</v>
      </c>
    </row>
    <row r="12" spans="1:14" s="1" customFormat="1" ht="15" customHeight="1" x14ac:dyDescent="0.15">
      <c r="A12" s="343" t="s">
        <v>50</v>
      </c>
      <c r="B12" s="1">
        <v>6871</v>
      </c>
      <c r="C12" s="1">
        <v>5648</v>
      </c>
      <c r="D12" s="345">
        <v>1989</v>
      </c>
      <c r="E12" s="345">
        <v>1821</v>
      </c>
      <c r="F12" s="345">
        <v>1838</v>
      </c>
      <c r="G12" s="222"/>
      <c r="H12" s="222"/>
      <c r="I12" s="222"/>
      <c r="J12" s="222"/>
      <c r="K12" s="222"/>
      <c r="L12" s="222"/>
      <c r="M12" s="1">
        <v>1</v>
      </c>
      <c r="N12" s="222">
        <v>1222</v>
      </c>
    </row>
    <row r="13" spans="1:14" s="1" customFormat="1" ht="15" customHeight="1" x14ac:dyDescent="0.15">
      <c r="A13" s="343" t="s">
        <v>51</v>
      </c>
      <c r="B13" s="1">
        <v>274</v>
      </c>
      <c r="C13" s="1">
        <v>274</v>
      </c>
      <c r="D13" s="345">
        <v>93</v>
      </c>
      <c r="E13" s="345">
        <v>91</v>
      </c>
      <c r="F13" s="345">
        <v>90</v>
      </c>
      <c r="G13" s="222"/>
      <c r="H13" s="222"/>
      <c r="I13" s="222"/>
      <c r="J13" s="222"/>
      <c r="K13" s="222"/>
      <c r="L13" s="222"/>
      <c r="M13" s="1">
        <v>0</v>
      </c>
      <c r="N13" s="222">
        <v>0</v>
      </c>
    </row>
    <row r="14" spans="1:14" s="1" customFormat="1" ht="24" customHeight="1" x14ac:dyDescent="0.15">
      <c r="A14" s="341" t="s">
        <v>659</v>
      </c>
      <c r="B14" s="342">
        <v>27</v>
      </c>
      <c r="C14" s="342">
        <v>17</v>
      </c>
      <c r="D14" s="342">
        <v>2</v>
      </c>
      <c r="E14" s="342">
        <v>1</v>
      </c>
      <c r="F14" s="342">
        <v>2</v>
      </c>
      <c r="G14" s="342">
        <v>2</v>
      </c>
      <c r="H14" s="342">
        <v>2</v>
      </c>
      <c r="I14" s="342">
        <v>2</v>
      </c>
      <c r="J14" s="342">
        <v>2</v>
      </c>
      <c r="K14" s="342">
        <v>2</v>
      </c>
      <c r="L14" s="342">
        <v>2</v>
      </c>
      <c r="M14" s="342">
        <v>4</v>
      </c>
      <c r="N14" s="342">
        <v>6</v>
      </c>
    </row>
    <row r="15" spans="1:14" s="1" customFormat="1" ht="15" customHeight="1" thickBot="1" x14ac:dyDescent="0.2">
      <c r="A15" s="346" t="s">
        <v>50</v>
      </c>
      <c r="B15" s="347">
        <v>27</v>
      </c>
      <c r="C15" s="347">
        <v>17</v>
      </c>
      <c r="D15" s="348">
        <v>2</v>
      </c>
      <c r="E15" s="348">
        <v>1</v>
      </c>
      <c r="F15" s="348">
        <v>2</v>
      </c>
      <c r="G15" s="349">
        <v>2</v>
      </c>
      <c r="H15" s="349">
        <v>2</v>
      </c>
      <c r="I15" s="349">
        <v>2</v>
      </c>
      <c r="J15" s="349">
        <v>2</v>
      </c>
      <c r="K15" s="349">
        <v>2</v>
      </c>
      <c r="L15" s="349">
        <v>2</v>
      </c>
      <c r="M15" s="347">
        <v>4</v>
      </c>
      <c r="N15" s="349">
        <v>6</v>
      </c>
    </row>
    <row r="16" spans="1:14" s="1" customFormat="1" ht="15" customHeight="1" x14ac:dyDescent="0.15">
      <c r="I16" s="222"/>
      <c r="J16" s="222"/>
      <c r="K16" s="222"/>
      <c r="L16" s="222"/>
    </row>
    <row r="17" spans="1:12" s="1" customFormat="1" x14ac:dyDescent="0.15">
      <c r="I17" s="222"/>
      <c r="J17" s="222"/>
      <c r="K17" s="222"/>
      <c r="L17" s="222"/>
    </row>
    <row r="18" spans="1:12" s="1" customFormat="1" x14ac:dyDescent="0.15">
      <c r="I18" s="222"/>
      <c r="J18" s="222"/>
      <c r="K18" s="222"/>
      <c r="L18" s="222"/>
    </row>
    <row r="19" spans="1:12" s="1" customFormat="1" x14ac:dyDescent="0.15"/>
    <row r="20" spans="1:12" s="16" customFormat="1" ht="20.149999999999999" customHeight="1" thickBot="1" x14ac:dyDescent="0.25">
      <c r="A20" s="340" t="s">
        <v>665</v>
      </c>
      <c r="I20" s="5"/>
      <c r="J20" s="394"/>
      <c r="K20" s="394"/>
      <c r="L20" s="5"/>
    </row>
    <row r="21" spans="1:12" s="1" customFormat="1" ht="24.9" customHeight="1" x14ac:dyDescent="0.15">
      <c r="A21" s="1229" t="s">
        <v>35</v>
      </c>
      <c r="B21" s="1225" t="s">
        <v>699</v>
      </c>
      <c r="C21" s="1226"/>
      <c r="D21" s="1226"/>
      <c r="E21" s="1231"/>
      <c r="F21" s="1225" t="s">
        <v>700</v>
      </c>
      <c r="G21" s="1226"/>
      <c r="H21" s="1226"/>
      <c r="I21" s="1226"/>
      <c r="J21" s="1225" t="s">
        <v>660</v>
      </c>
      <c r="K21" s="1226"/>
      <c r="L21" s="350"/>
    </row>
    <row r="22" spans="1:12" s="1" customFormat="1" ht="24.9" customHeight="1" x14ac:dyDescent="0.15">
      <c r="A22" s="1230"/>
      <c r="B22" s="390" t="s">
        <v>13</v>
      </c>
      <c r="C22" s="385" t="s">
        <v>672</v>
      </c>
      <c r="D22" s="391" t="s">
        <v>670</v>
      </c>
      <c r="E22" s="385" t="s">
        <v>671</v>
      </c>
      <c r="F22" s="391" t="s">
        <v>13</v>
      </c>
      <c r="G22" s="385" t="s">
        <v>672</v>
      </c>
      <c r="H22" s="391" t="s">
        <v>670</v>
      </c>
      <c r="I22" s="385" t="s">
        <v>671</v>
      </c>
      <c r="J22" s="1227" t="s">
        <v>678</v>
      </c>
      <c r="K22" s="1232"/>
      <c r="L22" s="350"/>
    </row>
    <row r="23" spans="1:12" s="340" customFormat="1" ht="24.9" customHeight="1" x14ac:dyDescent="0.15">
      <c r="A23" s="351" t="s">
        <v>0</v>
      </c>
      <c r="B23" s="342">
        <v>17009</v>
      </c>
      <c r="C23" s="342">
        <v>38</v>
      </c>
      <c r="D23" s="342">
        <v>16904</v>
      </c>
      <c r="E23" s="342">
        <v>67</v>
      </c>
      <c r="F23" s="342">
        <v>7178</v>
      </c>
      <c r="G23" s="342">
        <v>33</v>
      </c>
      <c r="H23" s="342">
        <v>6871</v>
      </c>
      <c r="I23" s="342">
        <v>274</v>
      </c>
      <c r="J23" s="1236">
        <v>27</v>
      </c>
      <c r="K23" s="1236"/>
      <c r="L23" s="352"/>
    </row>
    <row r="24" spans="1:12" s="1" customFormat="1" ht="18" customHeight="1" x14ac:dyDescent="0.15">
      <c r="A24" s="353" t="s">
        <v>1</v>
      </c>
      <c r="B24" s="354">
        <v>3203</v>
      </c>
      <c r="C24" s="354">
        <v>2</v>
      </c>
      <c r="D24" s="354">
        <v>3201</v>
      </c>
      <c r="E24" s="354">
        <v>0</v>
      </c>
      <c r="F24" s="354">
        <v>1185</v>
      </c>
      <c r="G24" s="354">
        <v>0</v>
      </c>
      <c r="H24" s="344">
        <v>1185</v>
      </c>
      <c r="I24" s="354">
        <v>0</v>
      </c>
      <c r="J24" s="1233">
        <v>11</v>
      </c>
      <c r="K24" s="1233"/>
      <c r="L24" s="13"/>
    </row>
    <row r="25" spans="1:12" s="1" customFormat="1" ht="15" customHeight="1" x14ac:dyDescent="0.15">
      <c r="A25" s="353" t="s">
        <v>62</v>
      </c>
      <c r="B25" s="354">
        <v>336</v>
      </c>
      <c r="C25" s="354">
        <v>0</v>
      </c>
      <c r="D25" s="344">
        <v>336</v>
      </c>
      <c r="E25" s="354">
        <v>0</v>
      </c>
      <c r="F25" s="354">
        <v>53</v>
      </c>
      <c r="G25" s="344">
        <v>0</v>
      </c>
      <c r="H25" s="344">
        <v>53</v>
      </c>
      <c r="I25" s="354">
        <v>0</v>
      </c>
      <c r="J25" s="1233">
        <v>0</v>
      </c>
      <c r="K25" s="1233"/>
      <c r="L25" s="13"/>
    </row>
    <row r="26" spans="1:12" s="1" customFormat="1" ht="15" customHeight="1" x14ac:dyDescent="0.15">
      <c r="A26" s="353" t="s">
        <v>63</v>
      </c>
      <c r="B26" s="354">
        <v>993</v>
      </c>
      <c r="C26" s="354">
        <v>0</v>
      </c>
      <c r="D26" s="344">
        <v>993</v>
      </c>
      <c r="E26" s="354">
        <v>0</v>
      </c>
      <c r="F26" s="354">
        <v>32</v>
      </c>
      <c r="G26" s="354">
        <v>3</v>
      </c>
      <c r="H26" s="344">
        <v>25</v>
      </c>
      <c r="I26" s="354">
        <v>4</v>
      </c>
      <c r="J26" s="1233">
        <v>4</v>
      </c>
      <c r="K26" s="1233"/>
      <c r="L26" s="13"/>
    </row>
    <row r="27" spans="1:12" s="1" customFormat="1" ht="15" customHeight="1" x14ac:dyDescent="0.15">
      <c r="A27" s="353" t="s">
        <v>64</v>
      </c>
      <c r="B27" s="451">
        <f>2806+1</f>
        <v>2807</v>
      </c>
      <c r="C27" s="354">
        <v>0</v>
      </c>
      <c r="D27" s="452">
        <f>2796+1</f>
        <v>2797</v>
      </c>
      <c r="E27" s="354">
        <v>10</v>
      </c>
      <c r="F27" s="354">
        <v>81</v>
      </c>
      <c r="G27" s="354">
        <v>0</v>
      </c>
      <c r="H27" s="344">
        <v>74</v>
      </c>
      <c r="I27" s="344">
        <v>7</v>
      </c>
      <c r="J27" s="1233">
        <v>7</v>
      </c>
      <c r="K27" s="1233"/>
      <c r="L27" s="355"/>
    </row>
    <row r="28" spans="1:12" s="1" customFormat="1" ht="15" customHeight="1" x14ac:dyDescent="0.15">
      <c r="A28" s="353" t="s">
        <v>65</v>
      </c>
      <c r="B28" s="451">
        <f>5879-1</f>
        <v>5878</v>
      </c>
      <c r="C28" s="354">
        <v>36</v>
      </c>
      <c r="D28" s="452">
        <f>5804-1</f>
        <v>5803</v>
      </c>
      <c r="E28" s="344">
        <v>39</v>
      </c>
      <c r="F28" s="354">
        <v>818</v>
      </c>
      <c r="G28" s="354">
        <v>0</v>
      </c>
      <c r="H28" s="344">
        <v>785</v>
      </c>
      <c r="I28" s="344">
        <v>33</v>
      </c>
      <c r="J28" s="1233">
        <v>3</v>
      </c>
      <c r="K28" s="1233"/>
      <c r="L28" s="355"/>
    </row>
    <row r="29" spans="1:12" s="1" customFormat="1" ht="15" customHeight="1" x14ac:dyDescent="0.15">
      <c r="A29" s="353" t="s">
        <v>66</v>
      </c>
      <c r="B29" s="354">
        <v>3775</v>
      </c>
      <c r="C29" s="354">
        <v>0</v>
      </c>
      <c r="D29" s="344">
        <v>3757</v>
      </c>
      <c r="E29" s="344">
        <v>18</v>
      </c>
      <c r="F29" s="354">
        <v>3020</v>
      </c>
      <c r="G29" s="354">
        <v>6</v>
      </c>
      <c r="H29" s="344">
        <v>2962</v>
      </c>
      <c r="I29" s="344">
        <v>52</v>
      </c>
      <c r="J29" s="1234">
        <v>1</v>
      </c>
      <c r="K29" s="1234"/>
      <c r="L29" s="355"/>
    </row>
    <row r="30" spans="1:12" s="1" customFormat="1" ht="15" customHeight="1" x14ac:dyDescent="0.15">
      <c r="A30" s="353" t="s">
        <v>67</v>
      </c>
      <c r="B30" s="354">
        <v>17</v>
      </c>
      <c r="C30" s="354">
        <v>0</v>
      </c>
      <c r="D30" s="344">
        <v>17</v>
      </c>
      <c r="E30" s="354">
        <v>0</v>
      </c>
      <c r="F30" s="354">
        <v>1928</v>
      </c>
      <c r="G30" s="344">
        <v>24</v>
      </c>
      <c r="H30" s="344">
        <v>1785</v>
      </c>
      <c r="I30" s="344">
        <v>119</v>
      </c>
      <c r="J30" s="1233">
        <v>1</v>
      </c>
      <c r="K30" s="1233"/>
      <c r="L30" s="355"/>
    </row>
    <row r="31" spans="1:12" s="1" customFormat="1" ht="15" customHeight="1" x14ac:dyDescent="0.15">
      <c r="A31" s="353" t="s">
        <v>68</v>
      </c>
      <c r="B31" s="354">
        <v>0</v>
      </c>
      <c r="C31" s="354">
        <v>0</v>
      </c>
      <c r="D31" s="344">
        <v>0</v>
      </c>
      <c r="E31" s="354">
        <v>0</v>
      </c>
      <c r="F31" s="354">
        <v>61</v>
      </c>
      <c r="G31" s="344">
        <v>0</v>
      </c>
      <c r="H31" s="354">
        <v>2</v>
      </c>
      <c r="I31" s="344">
        <v>59</v>
      </c>
      <c r="J31" s="1234">
        <v>0</v>
      </c>
      <c r="K31" s="1234"/>
      <c r="L31" s="355"/>
    </row>
    <row r="32" spans="1:12" s="1" customFormat="1" ht="15" customHeight="1" thickBot="1" x14ac:dyDescent="0.2">
      <c r="A32" s="356" t="s">
        <v>53</v>
      </c>
      <c r="B32" s="357">
        <v>0</v>
      </c>
      <c r="C32" s="358">
        <v>0</v>
      </c>
      <c r="D32" s="358">
        <v>0</v>
      </c>
      <c r="E32" s="358">
        <v>0</v>
      </c>
      <c r="F32" s="358">
        <v>0</v>
      </c>
      <c r="G32" s="358">
        <v>0</v>
      </c>
      <c r="H32" s="358">
        <v>0</v>
      </c>
      <c r="I32" s="358">
        <v>0</v>
      </c>
      <c r="J32" s="1235">
        <v>0</v>
      </c>
      <c r="K32" s="1235"/>
      <c r="L32" s="13"/>
    </row>
    <row r="33" spans="1:12" s="1" customFormat="1" ht="14.15" customHeight="1" x14ac:dyDescent="0.15">
      <c r="A33" s="359"/>
      <c r="B33" s="13"/>
      <c r="C33" s="360"/>
      <c r="D33" s="360"/>
      <c r="E33" s="360"/>
      <c r="F33" s="13"/>
      <c r="G33" s="360"/>
      <c r="H33" s="360"/>
      <c r="I33" s="360"/>
      <c r="J33" s="360"/>
      <c r="K33" s="360"/>
      <c r="L33" s="360"/>
    </row>
    <row r="34" spans="1:12" s="1" customFormat="1" x14ac:dyDescent="0.15"/>
    <row r="35" spans="1:12" s="1" customFormat="1" x14ac:dyDescent="0.15"/>
    <row r="36" spans="1:12" s="16" customFormat="1" ht="20.149999999999999" customHeight="1" thickBot="1" x14ac:dyDescent="0.25">
      <c r="A36" s="340" t="s">
        <v>666</v>
      </c>
      <c r="I36" s="5"/>
      <c r="J36" s="5"/>
      <c r="K36" s="5"/>
      <c r="L36" s="5"/>
    </row>
    <row r="37" spans="1:12" s="386" customFormat="1" ht="50.15" customHeight="1" x14ac:dyDescent="0.2">
      <c r="A37" s="393" t="s">
        <v>35</v>
      </c>
      <c r="B37" s="395" t="s">
        <v>13</v>
      </c>
      <c r="C37" s="395" t="s">
        <v>677</v>
      </c>
      <c r="D37" s="395" t="s">
        <v>675</v>
      </c>
      <c r="E37" s="395" t="s">
        <v>676</v>
      </c>
      <c r="F37" s="395" t="s">
        <v>54</v>
      </c>
      <c r="G37" s="395" t="s">
        <v>55</v>
      </c>
      <c r="H37" s="395" t="s">
        <v>673</v>
      </c>
      <c r="I37" s="396" t="s">
        <v>674</v>
      </c>
    </row>
    <row r="38" spans="1:12" s="1" customFormat="1" ht="18" customHeight="1" x14ac:dyDescent="0.15">
      <c r="A38" s="361"/>
      <c r="B38" s="13"/>
      <c r="C38" s="13"/>
      <c r="D38" s="13"/>
      <c r="E38" s="13"/>
      <c r="F38" s="13"/>
      <c r="G38" s="13"/>
      <c r="H38" s="13"/>
      <c r="I38" s="13"/>
      <c r="J38" s="13"/>
      <c r="K38" s="13"/>
      <c r="L38" s="13"/>
    </row>
    <row r="39" spans="1:12" s="1" customFormat="1" ht="15" customHeight="1" x14ac:dyDescent="0.15">
      <c r="A39" s="353" t="s">
        <v>56</v>
      </c>
      <c r="B39" s="13">
        <v>13490</v>
      </c>
      <c r="C39" s="344">
        <v>5937</v>
      </c>
      <c r="D39" s="344">
        <v>317</v>
      </c>
      <c r="E39" s="344">
        <v>218</v>
      </c>
      <c r="F39" s="354">
        <v>28</v>
      </c>
      <c r="G39" s="344">
        <v>57</v>
      </c>
      <c r="H39" s="344">
        <v>60</v>
      </c>
      <c r="I39" s="344">
        <v>6873</v>
      </c>
      <c r="J39" s="344"/>
      <c r="K39" s="344"/>
      <c r="L39" s="344"/>
    </row>
    <row r="40" spans="1:12" s="1" customFormat="1" ht="15" customHeight="1" x14ac:dyDescent="0.15">
      <c r="A40" s="353"/>
      <c r="B40" s="13"/>
      <c r="C40" s="354"/>
      <c r="D40" s="354"/>
      <c r="E40" s="354"/>
      <c r="F40" s="354"/>
      <c r="G40" s="354"/>
      <c r="H40" s="354"/>
      <c r="I40" s="354"/>
      <c r="J40" s="354"/>
      <c r="K40" s="354"/>
      <c r="L40" s="354"/>
    </row>
    <row r="41" spans="1:12" s="1" customFormat="1" ht="15" customHeight="1" x14ac:dyDescent="0.15">
      <c r="A41" s="353" t="s">
        <v>57</v>
      </c>
      <c r="B41" s="13">
        <v>4931</v>
      </c>
      <c r="C41" s="344">
        <v>2399</v>
      </c>
      <c r="D41" s="344">
        <v>102</v>
      </c>
      <c r="E41" s="344">
        <v>83</v>
      </c>
      <c r="F41" s="344">
        <v>13</v>
      </c>
      <c r="G41" s="344">
        <v>33</v>
      </c>
      <c r="H41" s="354">
        <v>7</v>
      </c>
      <c r="I41" s="344">
        <v>2294</v>
      </c>
      <c r="J41" s="344"/>
      <c r="K41" s="344"/>
      <c r="L41" s="344"/>
    </row>
    <row r="42" spans="1:12" s="1" customFormat="1" ht="15" customHeight="1" x14ac:dyDescent="0.15">
      <c r="A42" s="353"/>
      <c r="B42" s="13"/>
      <c r="C42" s="344"/>
      <c r="D42" s="344"/>
      <c r="E42" s="344"/>
      <c r="F42" s="344"/>
      <c r="G42" s="344"/>
      <c r="H42" s="354"/>
      <c r="I42" s="344"/>
      <c r="J42" s="344"/>
      <c r="K42" s="344"/>
      <c r="L42" s="344"/>
    </row>
    <row r="43" spans="1:12" s="1" customFormat="1" ht="15" customHeight="1" x14ac:dyDescent="0.15">
      <c r="A43" s="353" t="s">
        <v>660</v>
      </c>
      <c r="B43" s="362">
        <v>9</v>
      </c>
      <c r="C43" s="344">
        <v>3</v>
      </c>
      <c r="D43" s="344">
        <v>1</v>
      </c>
      <c r="E43" s="344">
        <v>1</v>
      </c>
      <c r="F43" s="344">
        <v>0</v>
      </c>
      <c r="G43" s="344">
        <v>0</v>
      </c>
      <c r="H43" s="354">
        <v>0</v>
      </c>
      <c r="I43" s="344">
        <v>4</v>
      </c>
      <c r="J43" s="344"/>
      <c r="K43" s="344"/>
      <c r="L43" s="344"/>
    </row>
    <row r="44" spans="1:12" s="1" customFormat="1" ht="4.5" customHeight="1" thickBot="1" x14ac:dyDescent="0.2">
      <c r="A44" s="356"/>
      <c r="B44" s="347"/>
      <c r="C44" s="347"/>
      <c r="D44" s="347"/>
      <c r="E44" s="347"/>
      <c r="F44" s="347"/>
      <c r="G44" s="347"/>
      <c r="H44" s="347"/>
      <c r="I44" s="347"/>
      <c r="J44" s="13"/>
      <c r="K44" s="13"/>
      <c r="L44" s="13"/>
    </row>
  </sheetData>
  <mergeCells count="20">
    <mergeCell ref="M4:M5"/>
    <mergeCell ref="N4:N5"/>
    <mergeCell ref="A4:A5"/>
    <mergeCell ref="A21:A22"/>
    <mergeCell ref="F21:I21"/>
    <mergeCell ref="B21:E21"/>
    <mergeCell ref="B4:B5"/>
    <mergeCell ref="C4:L4"/>
    <mergeCell ref="J21:K21"/>
    <mergeCell ref="J22:K22"/>
    <mergeCell ref="J23:K23"/>
    <mergeCell ref="J24:K24"/>
    <mergeCell ref="J25:K25"/>
    <mergeCell ref="J26:K26"/>
    <mergeCell ref="J27:K27"/>
    <mergeCell ref="J28:K28"/>
    <mergeCell ref="J29:K29"/>
    <mergeCell ref="J30:K30"/>
    <mergeCell ref="J31:K31"/>
    <mergeCell ref="J32:K32"/>
  </mergeCells>
  <phoneticPr fontId="2"/>
  <pageMargins left="0.78740157480314965" right="0.59055118110236227" top="0.39370078740157483" bottom="0.39370078740157483" header="0.51181102362204722" footer="0.39370078740157483"/>
  <pageSetup paperSize="9" scale="90" firstPageNumber="3" orientation="portrait" useFirstPageNumber="1" r:id="rId1"/>
  <headerFooter scaleWithDoc="0"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pageSetUpPr fitToPage="1"/>
  </sheetPr>
  <dimension ref="A1:Q74"/>
  <sheetViews>
    <sheetView showZeros="0" view="pageBreakPreview" zoomScale="130" zoomScaleNormal="100" zoomScaleSheetLayoutView="130" workbookViewId="0"/>
  </sheetViews>
  <sheetFormatPr defaultColWidth="9" defaultRowHeight="11.5" x14ac:dyDescent="0.15"/>
  <cols>
    <col min="1" max="1" width="10.36328125" style="436" customWidth="1"/>
    <col min="2" max="2" width="7.6328125" style="432" customWidth="1"/>
    <col min="3" max="8" width="5.6328125" style="432" customWidth="1"/>
    <col min="9" max="9" width="6.08984375" style="432" customWidth="1"/>
    <col min="10" max="12" width="5.6328125" style="432" customWidth="1"/>
    <col min="13" max="13" width="6.08984375" style="432" customWidth="1"/>
    <col min="14" max="17" width="5.6328125" style="432" customWidth="1"/>
    <col min="18" max="16384" width="9" style="432"/>
  </cols>
  <sheetData>
    <row r="1" spans="1:17" s="461" customFormat="1" x14ac:dyDescent="0.15">
      <c r="A1" s="460" t="s">
        <v>534</v>
      </c>
    </row>
    <row r="2" spans="1:17" s="461" customFormat="1" ht="12" thickBot="1" x14ac:dyDescent="0.2">
      <c r="A2" s="463" t="s">
        <v>815</v>
      </c>
    </row>
    <row r="3" spans="1:17" s="461" customFormat="1" x14ac:dyDescent="0.15">
      <c r="A3" s="640"/>
      <c r="B3" s="641"/>
      <c r="C3" s="642"/>
      <c r="D3" s="643" t="s">
        <v>13</v>
      </c>
      <c r="E3" s="642"/>
      <c r="F3" s="642"/>
      <c r="G3" s="641"/>
      <c r="H3" s="642"/>
      <c r="I3" s="643" t="s">
        <v>597</v>
      </c>
      <c r="J3" s="642"/>
      <c r="K3" s="642"/>
      <c r="L3" s="641"/>
      <c r="M3" s="642"/>
      <c r="N3" s="643" t="s">
        <v>596</v>
      </c>
      <c r="O3" s="642"/>
      <c r="P3" s="642"/>
      <c r="Q3" s="476"/>
    </row>
    <row r="4" spans="1:17" s="461" customFormat="1" ht="24" customHeight="1" x14ac:dyDescent="0.15">
      <c r="A4" s="644"/>
      <c r="B4" s="1764" t="s">
        <v>595</v>
      </c>
      <c r="C4" s="1765"/>
      <c r="D4" s="1764" t="s">
        <v>594</v>
      </c>
      <c r="E4" s="1765"/>
      <c r="F4" s="645" t="s">
        <v>593</v>
      </c>
      <c r="G4" s="1764" t="s">
        <v>595</v>
      </c>
      <c r="H4" s="1765"/>
      <c r="I4" s="1764" t="s">
        <v>594</v>
      </c>
      <c r="J4" s="1765"/>
      <c r="K4" s="645" t="s">
        <v>593</v>
      </c>
      <c r="L4" s="1764" t="s">
        <v>595</v>
      </c>
      <c r="M4" s="1765"/>
      <c r="N4" s="1764" t="s">
        <v>594</v>
      </c>
      <c r="O4" s="1765"/>
      <c r="P4" s="646" t="s">
        <v>593</v>
      </c>
      <c r="Q4" s="476"/>
    </row>
    <row r="5" spans="1:17" s="461" customFormat="1" x14ac:dyDescent="0.15">
      <c r="A5" s="475" t="s">
        <v>762</v>
      </c>
      <c r="B5" s="476">
        <v>7</v>
      </c>
      <c r="C5" s="647">
        <v>1</v>
      </c>
      <c r="D5" s="1762">
        <v>8548</v>
      </c>
      <c r="E5" s="1762"/>
      <c r="F5" s="648">
        <v>110</v>
      </c>
      <c r="G5" s="476">
        <v>2</v>
      </c>
      <c r="H5" s="647">
        <v>1</v>
      </c>
      <c r="I5" s="1763">
        <v>2742</v>
      </c>
      <c r="J5" s="1763"/>
      <c r="K5" s="649">
        <v>54</v>
      </c>
      <c r="L5" s="476">
        <v>5</v>
      </c>
      <c r="M5" s="647">
        <v>0</v>
      </c>
      <c r="N5" s="1762">
        <v>5806</v>
      </c>
      <c r="O5" s="1762"/>
      <c r="P5" s="650">
        <v>56</v>
      </c>
      <c r="Q5" s="476"/>
    </row>
    <row r="6" spans="1:17" s="461" customFormat="1" x14ac:dyDescent="0.15">
      <c r="A6" s="475" t="s">
        <v>591</v>
      </c>
      <c r="B6" s="476">
        <v>7</v>
      </c>
      <c r="C6" s="647">
        <v>1</v>
      </c>
      <c r="D6" s="1762">
        <v>8951</v>
      </c>
      <c r="E6" s="1762"/>
      <c r="F6" s="648">
        <v>111</v>
      </c>
      <c r="G6" s="476">
        <v>2</v>
      </c>
      <c r="H6" s="647">
        <v>1</v>
      </c>
      <c r="I6" s="1763">
        <v>2788</v>
      </c>
      <c r="J6" s="1763"/>
      <c r="K6" s="649">
        <v>54</v>
      </c>
      <c r="L6" s="476">
        <v>5</v>
      </c>
      <c r="M6" s="647">
        <v>0</v>
      </c>
      <c r="N6" s="1762">
        <v>6163</v>
      </c>
      <c r="O6" s="1762"/>
      <c r="P6" s="650">
        <v>57</v>
      </c>
      <c r="Q6" s="476"/>
    </row>
    <row r="7" spans="1:17" s="461" customFormat="1" x14ac:dyDescent="0.15">
      <c r="A7" s="475" t="s">
        <v>590</v>
      </c>
      <c r="B7" s="651">
        <v>7</v>
      </c>
      <c r="C7" s="647">
        <v>1</v>
      </c>
      <c r="D7" s="1762">
        <v>8900</v>
      </c>
      <c r="E7" s="1762"/>
      <c r="F7" s="648">
        <v>103</v>
      </c>
      <c r="G7" s="476">
        <v>2</v>
      </c>
      <c r="H7" s="647">
        <v>1</v>
      </c>
      <c r="I7" s="1763">
        <v>2837</v>
      </c>
      <c r="J7" s="1763"/>
      <c r="K7" s="649">
        <v>55</v>
      </c>
      <c r="L7" s="476">
        <v>5</v>
      </c>
      <c r="M7" s="647">
        <v>0</v>
      </c>
      <c r="N7" s="1762">
        <v>6063</v>
      </c>
      <c r="O7" s="1762"/>
      <c r="P7" s="648">
        <v>48</v>
      </c>
      <c r="Q7" s="476"/>
    </row>
    <row r="8" spans="1:17" s="461" customFormat="1" x14ac:dyDescent="0.15">
      <c r="A8" s="475" t="s">
        <v>589</v>
      </c>
      <c r="B8" s="651">
        <v>7</v>
      </c>
      <c r="C8" s="647">
        <v>1</v>
      </c>
      <c r="D8" s="1762">
        <v>8633</v>
      </c>
      <c r="E8" s="1762"/>
      <c r="F8" s="648">
        <v>99</v>
      </c>
      <c r="G8" s="476">
        <v>2</v>
      </c>
      <c r="H8" s="647">
        <v>1</v>
      </c>
      <c r="I8" s="1763">
        <v>2876</v>
      </c>
      <c r="J8" s="1763"/>
      <c r="K8" s="649">
        <v>55</v>
      </c>
      <c r="L8" s="476">
        <v>5</v>
      </c>
      <c r="M8" s="647"/>
      <c r="N8" s="1762">
        <v>5757</v>
      </c>
      <c r="O8" s="1762"/>
      <c r="P8" s="648">
        <v>44</v>
      </c>
      <c r="Q8" s="476"/>
    </row>
    <row r="9" spans="1:17" s="464" customFormat="1" x14ac:dyDescent="0.15">
      <c r="A9" s="475" t="s">
        <v>586</v>
      </c>
      <c r="B9" s="651">
        <v>7</v>
      </c>
      <c r="C9" s="647">
        <v>1</v>
      </c>
      <c r="D9" s="1762">
        <v>7976</v>
      </c>
      <c r="E9" s="1762"/>
      <c r="F9" s="648">
        <v>92</v>
      </c>
      <c r="G9" s="476">
        <v>2</v>
      </c>
      <c r="H9" s="647">
        <v>1</v>
      </c>
      <c r="I9" s="1763">
        <v>2840</v>
      </c>
      <c r="J9" s="1763"/>
      <c r="K9" s="649">
        <v>54</v>
      </c>
      <c r="L9" s="476">
        <v>5</v>
      </c>
      <c r="M9" s="647"/>
      <c r="N9" s="1762">
        <v>5136</v>
      </c>
      <c r="O9" s="1762"/>
      <c r="P9" s="648">
        <v>38</v>
      </c>
      <c r="Q9" s="558"/>
    </row>
    <row r="10" spans="1:17" s="476" customFormat="1" x14ac:dyDescent="0.15">
      <c r="A10" s="475" t="s">
        <v>560</v>
      </c>
      <c r="B10" s="651">
        <v>7</v>
      </c>
      <c r="C10" s="647">
        <v>1</v>
      </c>
      <c r="D10" s="1762">
        <v>7613</v>
      </c>
      <c r="E10" s="1762"/>
      <c r="F10" s="648">
        <v>85</v>
      </c>
      <c r="G10" s="476">
        <v>2</v>
      </c>
      <c r="H10" s="647">
        <v>1</v>
      </c>
      <c r="I10" s="1763">
        <v>2918</v>
      </c>
      <c r="J10" s="1763"/>
      <c r="K10" s="649">
        <v>55</v>
      </c>
      <c r="L10" s="476">
        <v>5</v>
      </c>
      <c r="M10" s="647"/>
      <c r="N10" s="1762">
        <v>4695</v>
      </c>
      <c r="O10" s="1762"/>
      <c r="P10" s="648">
        <v>30</v>
      </c>
    </row>
    <row r="11" spans="1:17" s="461" customFormat="1" x14ac:dyDescent="0.15">
      <c r="A11" s="475" t="s">
        <v>559</v>
      </c>
      <c r="B11" s="651">
        <v>7</v>
      </c>
      <c r="C11" s="647">
        <v>1</v>
      </c>
      <c r="D11" s="1762">
        <v>7269</v>
      </c>
      <c r="E11" s="1762"/>
      <c r="F11" s="648">
        <v>86</v>
      </c>
      <c r="G11" s="476">
        <v>2</v>
      </c>
      <c r="H11" s="647">
        <v>1</v>
      </c>
      <c r="I11" s="1763">
        <v>2889</v>
      </c>
      <c r="J11" s="1763"/>
      <c r="K11" s="649">
        <v>55</v>
      </c>
      <c r="L11" s="476">
        <v>5</v>
      </c>
      <c r="M11" s="647"/>
      <c r="N11" s="1762">
        <v>4380</v>
      </c>
      <c r="O11" s="1762"/>
      <c r="P11" s="648">
        <v>31</v>
      </c>
      <c r="Q11" s="476"/>
    </row>
    <row r="12" spans="1:17" s="464" customFormat="1" x14ac:dyDescent="0.15">
      <c r="A12" s="475" t="s">
        <v>557</v>
      </c>
      <c r="B12" s="651">
        <v>6</v>
      </c>
      <c r="C12" s="647">
        <v>1</v>
      </c>
      <c r="D12" s="1762">
        <v>6908</v>
      </c>
      <c r="E12" s="1762"/>
      <c r="F12" s="648">
        <v>84</v>
      </c>
      <c r="G12" s="476">
        <v>2</v>
      </c>
      <c r="H12" s="647">
        <v>1</v>
      </c>
      <c r="I12" s="1763">
        <v>2856</v>
      </c>
      <c r="J12" s="1763"/>
      <c r="K12" s="649">
        <v>56</v>
      </c>
      <c r="L12" s="476">
        <v>4</v>
      </c>
      <c r="M12" s="647"/>
      <c r="N12" s="1762">
        <v>4052</v>
      </c>
      <c r="O12" s="1762"/>
      <c r="P12" s="648">
        <v>28</v>
      </c>
      <c r="Q12" s="558"/>
    </row>
    <row r="13" spans="1:17" s="461" customFormat="1" x14ac:dyDescent="0.15">
      <c r="A13" s="475" t="s">
        <v>553</v>
      </c>
      <c r="B13" s="651">
        <v>6</v>
      </c>
      <c r="C13" s="647">
        <v>1</v>
      </c>
      <c r="D13" s="1762">
        <v>6726</v>
      </c>
      <c r="E13" s="1762"/>
      <c r="F13" s="648">
        <v>77</v>
      </c>
      <c r="G13" s="476">
        <v>2</v>
      </c>
      <c r="H13" s="647">
        <v>1</v>
      </c>
      <c r="I13" s="1763">
        <v>2835</v>
      </c>
      <c r="J13" s="1763"/>
      <c r="K13" s="649">
        <v>55</v>
      </c>
      <c r="L13" s="476">
        <v>4</v>
      </c>
      <c r="M13" s="647"/>
      <c r="N13" s="1762">
        <v>3891</v>
      </c>
      <c r="O13" s="1762"/>
      <c r="P13" s="648">
        <v>22</v>
      </c>
      <c r="Q13" s="476"/>
    </row>
    <row r="14" spans="1:17" s="464" customFormat="1" x14ac:dyDescent="0.15">
      <c r="A14" s="475" t="s">
        <v>588</v>
      </c>
      <c r="B14" s="651">
        <v>6</v>
      </c>
      <c r="C14" s="647">
        <v>1</v>
      </c>
      <c r="D14" s="1762">
        <v>6601</v>
      </c>
      <c r="E14" s="1762"/>
      <c r="F14" s="648">
        <v>76</v>
      </c>
      <c r="G14" s="476">
        <v>2</v>
      </c>
      <c r="H14" s="647">
        <v>1</v>
      </c>
      <c r="I14" s="1763">
        <v>2841</v>
      </c>
      <c r="J14" s="1763"/>
      <c r="K14" s="649">
        <v>55</v>
      </c>
      <c r="L14" s="476">
        <v>4</v>
      </c>
      <c r="M14" s="647"/>
      <c r="N14" s="1762">
        <v>3760</v>
      </c>
      <c r="O14" s="1762"/>
      <c r="P14" s="648">
        <v>21</v>
      </c>
      <c r="Q14" s="558"/>
    </row>
    <row r="15" spans="1:17" s="464" customFormat="1" x14ac:dyDescent="0.15">
      <c r="A15" s="475" t="s">
        <v>539</v>
      </c>
      <c r="B15" s="651">
        <v>6</v>
      </c>
      <c r="C15" s="647">
        <v>1</v>
      </c>
      <c r="D15" s="1762">
        <v>6595</v>
      </c>
      <c r="E15" s="1762"/>
      <c r="F15" s="648">
        <v>73</v>
      </c>
      <c r="G15" s="476">
        <v>2</v>
      </c>
      <c r="H15" s="647">
        <v>1</v>
      </c>
      <c r="I15" s="1763">
        <v>2882</v>
      </c>
      <c r="J15" s="1763"/>
      <c r="K15" s="649">
        <v>53</v>
      </c>
      <c r="L15" s="476">
        <v>4</v>
      </c>
      <c r="M15" s="647"/>
      <c r="N15" s="1762">
        <v>3713</v>
      </c>
      <c r="O15" s="1762"/>
      <c r="P15" s="648">
        <v>20</v>
      </c>
      <c r="Q15" s="558"/>
    </row>
    <row r="16" spans="1:17" s="464" customFormat="1" x14ac:dyDescent="0.15">
      <c r="A16" s="475" t="s">
        <v>587</v>
      </c>
      <c r="B16" s="651">
        <v>5</v>
      </c>
      <c r="C16" s="647">
        <v>1</v>
      </c>
      <c r="D16" s="1762">
        <v>6841</v>
      </c>
      <c r="E16" s="1762"/>
      <c r="F16" s="648">
        <v>73</v>
      </c>
      <c r="G16" s="476">
        <v>2</v>
      </c>
      <c r="H16" s="647">
        <v>1</v>
      </c>
      <c r="I16" s="1763">
        <v>2962</v>
      </c>
      <c r="J16" s="1763"/>
      <c r="K16" s="649">
        <v>53</v>
      </c>
      <c r="L16" s="476">
        <v>3</v>
      </c>
      <c r="M16" s="647"/>
      <c r="N16" s="1762">
        <v>3879</v>
      </c>
      <c r="O16" s="1762"/>
      <c r="P16" s="648">
        <v>20</v>
      </c>
      <c r="Q16" s="558"/>
    </row>
    <row r="17" spans="1:17" s="476" customFormat="1" x14ac:dyDescent="0.15">
      <c r="A17" s="475" t="s">
        <v>561</v>
      </c>
      <c r="B17" s="651">
        <v>5</v>
      </c>
      <c r="C17" s="647">
        <v>1</v>
      </c>
      <c r="D17" s="1762">
        <v>6936</v>
      </c>
      <c r="E17" s="1762"/>
      <c r="F17" s="648">
        <v>74</v>
      </c>
      <c r="G17" s="476">
        <v>2</v>
      </c>
      <c r="H17" s="647">
        <v>1</v>
      </c>
      <c r="I17" s="1763">
        <v>3006</v>
      </c>
      <c r="J17" s="1763"/>
      <c r="K17" s="649">
        <v>53</v>
      </c>
      <c r="L17" s="476">
        <v>3</v>
      </c>
      <c r="M17" s="647"/>
      <c r="N17" s="1762">
        <v>3930</v>
      </c>
      <c r="O17" s="1762"/>
      <c r="P17" s="648">
        <v>21</v>
      </c>
    </row>
    <row r="18" spans="1:17" s="476" customFormat="1" x14ac:dyDescent="0.15">
      <c r="A18" s="475" t="s">
        <v>583</v>
      </c>
      <c r="B18" s="651">
        <v>6</v>
      </c>
      <c r="C18" s="647">
        <v>2</v>
      </c>
      <c r="D18" s="1762">
        <v>8349</v>
      </c>
      <c r="E18" s="1762"/>
      <c r="F18" s="648">
        <v>87</v>
      </c>
      <c r="G18" s="476">
        <v>2</v>
      </c>
      <c r="H18" s="647">
        <v>1</v>
      </c>
      <c r="I18" s="1763">
        <v>3055</v>
      </c>
      <c r="J18" s="1763"/>
      <c r="K18" s="649">
        <v>55</v>
      </c>
      <c r="L18" s="476">
        <v>4</v>
      </c>
      <c r="M18" s="647">
        <v>1</v>
      </c>
      <c r="N18" s="1762">
        <v>5294</v>
      </c>
      <c r="O18" s="1762"/>
      <c r="P18" s="648">
        <v>32</v>
      </c>
    </row>
    <row r="19" spans="1:17" s="461" customFormat="1" x14ac:dyDescent="0.15">
      <c r="A19" s="475" t="s">
        <v>558</v>
      </c>
      <c r="B19" s="651">
        <v>6</v>
      </c>
      <c r="C19" s="647">
        <v>2</v>
      </c>
      <c r="D19" s="1762">
        <v>8722</v>
      </c>
      <c r="E19" s="1762"/>
      <c r="F19" s="648">
        <v>94</v>
      </c>
      <c r="G19" s="476">
        <v>2</v>
      </c>
      <c r="H19" s="647">
        <v>1</v>
      </c>
      <c r="I19" s="1763">
        <v>3099</v>
      </c>
      <c r="J19" s="1763"/>
      <c r="K19" s="649">
        <v>55</v>
      </c>
      <c r="L19" s="476">
        <v>4</v>
      </c>
      <c r="M19" s="647">
        <v>1</v>
      </c>
      <c r="N19" s="1762">
        <v>5623</v>
      </c>
      <c r="O19" s="1762"/>
      <c r="P19" s="648">
        <v>39</v>
      </c>
      <c r="Q19" s="476"/>
    </row>
    <row r="20" spans="1:17" s="461" customFormat="1" x14ac:dyDescent="0.15">
      <c r="A20" s="475" t="s">
        <v>556</v>
      </c>
      <c r="B20" s="651">
        <v>6</v>
      </c>
      <c r="C20" s="647">
        <v>2</v>
      </c>
      <c r="D20" s="1762">
        <v>8758</v>
      </c>
      <c r="E20" s="1762"/>
      <c r="F20" s="648">
        <v>93</v>
      </c>
      <c r="G20" s="476">
        <v>2</v>
      </c>
      <c r="H20" s="647">
        <v>1</v>
      </c>
      <c r="I20" s="1763">
        <v>2999</v>
      </c>
      <c r="J20" s="1763"/>
      <c r="K20" s="649">
        <v>57</v>
      </c>
      <c r="L20" s="476">
        <v>4</v>
      </c>
      <c r="M20" s="647">
        <v>1</v>
      </c>
      <c r="N20" s="1762">
        <v>5759</v>
      </c>
      <c r="O20" s="1762"/>
      <c r="P20" s="648">
        <v>36</v>
      </c>
      <c r="Q20" s="476"/>
    </row>
    <row r="21" spans="1:17" s="464" customFormat="1" x14ac:dyDescent="0.15">
      <c r="A21" s="475" t="s">
        <v>554</v>
      </c>
      <c r="B21" s="651">
        <v>6</v>
      </c>
      <c r="C21" s="647">
        <v>2</v>
      </c>
      <c r="D21" s="1762">
        <v>8535</v>
      </c>
      <c r="E21" s="1762"/>
      <c r="F21" s="648">
        <v>92</v>
      </c>
      <c r="G21" s="476">
        <v>2</v>
      </c>
      <c r="H21" s="647">
        <v>1</v>
      </c>
      <c r="I21" s="1763">
        <v>2874</v>
      </c>
      <c r="J21" s="1763"/>
      <c r="K21" s="649">
        <v>58</v>
      </c>
      <c r="L21" s="476">
        <v>4</v>
      </c>
      <c r="M21" s="647">
        <v>1</v>
      </c>
      <c r="N21" s="1762">
        <v>5661</v>
      </c>
      <c r="O21" s="1762"/>
      <c r="P21" s="648">
        <v>34</v>
      </c>
      <c r="Q21" s="558"/>
    </row>
    <row r="22" spans="1:17" s="461" customFormat="1" x14ac:dyDescent="0.15">
      <c r="A22" s="475" t="s">
        <v>540</v>
      </c>
      <c r="B22" s="476">
        <v>6</v>
      </c>
      <c r="C22" s="647">
        <v>2</v>
      </c>
      <c r="D22" s="1762">
        <v>8357</v>
      </c>
      <c r="E22" s="1762"/>
      <c r="F22" s="648">
        <v>98</v>
      </c>
      <c r="G22" s="476">
        <v>2</v>
      </c>
      <c r="H22" s="647">
        <v>1</v>
      </c>
      <c r="I22" s="1763">
        <v>2780</v>
      </c>
      <c r="J22" s="1763"/>
      <c r="K22" s="649">
        <v>59</v>
      </c>
      <c r="L22" s="476">
        <v>4</v>
      </c>
      <c r="M22" s="647">
        <v>1</v>
      </c>
      <c r="N22" s="1762">
        <v>5577</v>
      </c>
      <c r="O22" s="1762"/>
      <c r="P22" s="648">
        <v>39</v>
      </c>
      <c r="Q22" s="476"/>
    </row>
    <row r="23" spans="1:17" s="461" customFormat="1" x14ac:dyDescent="0.15">
      <c r="A23" s="475" t="s">
        <v>564</v>
      </c>
      <c r="B23" s="476">
        <v>6</v>
      </c>
      <c r="C23" s="647">
        <v>2</v>
      </c>
      <c r="D23" s="1762">
        <v>8197</v>
      </c>
      <c r="E23" s="1762"/>
      <c r="F23" s="648">
        <v>95</v>
      </c>
      <c r="G23" s="476">
        <v>2</v>
      </c>
      <c r="H23" s="647">
        <v>1</v>
      </c>
      <c r="I23" s="1763">
        <v>2604</v>
      </c>
      <c r="J23" s="1763"/>
      <c r="K23" s="649">
        <v>56</v>
      </c>
      <c r="L23" s="476">
        <v>4</v>
      </c>
      <c r="M23" s="647">
        <v>1</v>
      </c>
      <c r="N23" s="1762">
        <v>5593</v>
      </c>
      <c r="O23" s="1762"/>
      <c r="P23" s="648">
        <v>39</v>
      </c>
      <c r="Q23" s="476"/>
    </row>
    <row r="24" spans="1:17" s="461" customFormat="1" x14ac:dyDescent="0.15">
      <c r="A24" s="475">
        <v>30</v>
      </c>
      <c r="B24" s="476">
        <v>6</v>
      </c>
      <c r="C24" s="647">
        <v>2</v>
      </c>
      <c r="D24" s="1762">
        <v>7771</v>
      </c>
      <c r="E24" s="1762"/>
      <c r="F24" s="648">
        <v>91</v>
      </c>
      <c r="G24" s="476">
        <v>2</v>
      </c>
      <c r="H24" s="647">
        <v>1</v>
      </c>
      <c r="I24" s="1763">
        <v>2457</v>
      </c>
      <c r="J24" s="1763"/>
      <c r="K24" s="649">
        <v>56</v>
      </c>
      <c r="L24" s="476">
        <v>4</v>
      </c>
      <c r="M24" s="647">
        <v>1</v>
      </c>
      <c r="N24" s="1762">
        <v>5314</v>
      </c>
      <c r="O24" s="1762"/>
      <c r="P24" s="648">
        <v>35</v>
      </c>
      <c r="Q24" s="476"/>
    </row>
    <row r="25" spans="1:17" s="461" customFormat="1" ht="14.25" customHeight="1" x14ac:dyDescent="0.15">
      <c r="A25" s="475" t="s">
        <v>655</v>
      </c>
      <c r="B25" s="476">
        <v>6</v>
      </c>
      <c r="C25" s="647">
        <v>2</v>
      </c>
      <c r="D25" s="1762">
        <v>7748</v>
      </c>
      <c r="E25" s="1762"/>
      <c r="F25" s="648">
        <v>95</v>
      </c>
      <c r="G25" s="476">
        <v>2</v>
      </c>
      <c r="H25" s="647">
        <v>1</v>
      </c>
      <c r="I25" s="1763">
        <v>2333</v>
      </c>
      <c r="J25" s="1763"/>
      <c r="K25" s="649">
        <v>52</v>
      </c>
      <c r="L25" s="476">
        <v>4</v>
      </c>
      <c r="M25" s="647">
        <v>1</v>
      </c>
      <c r="N25" s="1762">
        <v>5415</v>
      </c>
      <c r="O25" s="1762"/>
      <c r="P25" s="648">
        <v>43</v>
      </c>
      <c r="Q25" s="476"/>
    </row>
    <row r="26" spans="1:17" s="461" customFormat="1" ht="14.25" customHeight="1" x14ac:dyDescent="0.15">
      <c r="A26" s="475" t="s">
        <v>732</v>
      </c>
      <c r="B26" s="476">
        <v>6</v>
      </c>
      <c r="C26" s="647">
        <v>2</v>
      </c>
      <c r="D26" s="1762">
        <v>7627</v>
      </c>
      <c r="E26" s="1762"/>
      <c r="F26" s="648">
        <v>98</v>
      </c>
      <c r="G26" s="476">
        <v>2</v>
      </c>
      <c r="H26" s="647">
        <v>1</v>
      </c>
      <c r="I26" s="1763">
        <v>2226</v>
      </c>
      <c r="J26" s="1763"/>
      <c r="K26" s="649">
        <v>53</v>
      </c>
      <c r="L26" s="476">
        <v>4</v>
      </c>
      <c r="M26" s="647">
        <v>1</v>
      </c>
      <c r="N26" s="1762">
        <v>5401</v>
      </c>
      <c r="O26" s="1762"/>
      <c r="P26" s="648">
        <v>45</v>
      </c>
      <c r="Q26" s="476"/>
    </row>
    <row r="27" spans="1:17" s="461" customFormat="1" ht="14.25" customHeight="1" x14ac:dyDescent="0.15">
      <c r="A27" s="475">
        <v>3</v>
      </c>
      <c r="B27" s="476">
        <v>6</v>
      </c>
      <c r="C27" s="647">
        <v>2</v>
      </c>
      <c r="D27" s="1762">
        <v>8200</v>
      </c>
      <c r="E27" s="1762"/>
      <c r="F27" s="648">
        <v>108</v>
      </c>
      <c r="G27" s="476">
        <v>2</v>
      </c>
      <c r="H27" s="647">
        <v>1</v>
      </c>
      <c r="I27" s="1763">
        <v>2206</v>
      </c>
      <c r="J27" s="1763"/>
      <c r="K27" s="649">
        <v>51</v>
      </c>
      <c r="L27" s="476">
        <v>4</v>
      </c>
      <c r="M27" s="647">
        <v>1</v>
      </c>
      <c r="N27" s="1762">
        <v>5994</v>
      </c>
      <c r="O27" s="1762"/>
      <c r="P27" s="648">
        <v>57</v>
      </c>
      <c r="Q27" s="476"/>
    </row>
    <row r="28" spans="1:17" s="461" customFormat="1" ht="14.25" customHeight="1" x14ac:dyDescent="0.15">
      <c r="A28" s="475">
        <v>4</v>
      </c>
      <c r="B28" s="476">
        <v>6</v>
      </c>
      <c r="C28" s="647">
        <v>2</v>
      </c>
      <c r="D28" s="1762">
        <v>9059</v>
      </c>
      <c r="E28" s="1762"/>
      <c r="F28" s="648">
        <v>98</v>
      </c>
      <c r="G28" s="476">
        <v>2</v>
      </c>
      <c r="H28" s="647">
        <v>1</v>
      </c>
      <c r="I28" s="1763">
        <v>2378</v>
      </c>
      <c r="J28" s="1763"/>
      <c r="K28" s="649">
        <v>49</v>
      </c>
      <c r="L28" s="476">
        <v>4</v>
      </c>
      <c r="M28" s="647">
        <v>1</v>
      </c>
      <c r="N28" s="1762">
        <v>6681</v>
      </c>
      <c r="O28" s="1762"/>
      <c r="P28" s="648">
        <v>49</v>
      </c>
      <c r="Q28" s="476"/>
    </row>
    <row r="29" spans="1:17" s="461" customFormat="1" ht="14.25" customHeight="1" x14ac:dyDescent="0.15">
      <c r="A29" s="475">
        <v>5</v>
      </c>
      <c r="B29" s="476">
        <v>7</v>
      </c>
      <c r="C29" s="647">
        <v>2</v>
      </c>
      <c r="D29" s="1762">
        <v>10202</v>
      </c>
      <c r="E29" s="1762"/>
      <c r="F29" s="648">
        <v>103</v>
      </c>
      <c r="G29" s="476">
        <v>2</v>
      </c>
      <c r="H29" s="647">
        <v>1</v>
      </c>
      <c r="I29" s="1763">
        <v>2685</v>
      </c>
      <c r="J29" s="1763"/>
      <c r="K29" s="649">
        <v>51</v>
      </c>
      <c r="L29" s="476">
        <v>5</v>
      </c>
      <c r="M29" s="647">
        <v>1</v>
      </c>
      <c r="N29" s="1762">
        <v>7517</v>
      </c>
      <c r="O29" s="1762"/>
      <c r="P29" s="648">
        <v>52</v>
      </c>
      <c r="Q29" s="476"/>
    </row>
    <row r="30" spans="1:17" s="461" customFormat="1" ht="14.25" customHeight="1" thickBot="1" x14ac:dyDescent="0.2">
      <c r="A30" s="652">
        <v>6</v>
      </c>
      <c r="B30" s="653">
        <v>8</v>
      </c>
      <c r="C30" s="654">
        <v>3</v>
      </c>
      <c r="D30" s="1766">
        <v>10541</v>
      </c>
      <c r="E30" s="1766"/>
      <c r="F30" s="655">
        <v>148</v>
      </c>
      <c r="G30" s="653">
        <v>2</v>
      </c>
      <c r="H30" s="654">
        <v>1</v>
      </c>
      <c r="I30" s="1767">
        <v>2826</v>
      </c>
      <c r="J30" s="1767"/>
      <c r="K30" s="656">
        <v>55</v>
      </c>
      <c r="L30" s="653">
        <v>6</v>
      </c>
      <c r="M30" s="654">
        <v>2</v>
      </c>
      <c r="N30" s="1766">
        <v>7715</v>
      </c>
      <c r="O30" s="1766"/>
      <c r="P30" s="655">
        <v>93</v>
      </c>
      <c r="Q30" s="476"/>
    </row>
    <row r="31" spans="1:17" s="492" customFormat="1" ht="14" customHeight="1" x14ac:dyDescent="0.15">
      <c r="A31" s="657" t="s">
        <v>761</v>
      </c>
    </row>
    <row r="32" spans="1:17" s="461" customFormat="1" x14ac:dyDescent="0.15">
      <c r="A32" s="657" t="s">
        <v>760</v>
      </c>
    </row>
    <row r="33" spans="1:17" s="461" customFormat="1" x14ac:dyDescent="0.15">
      <c r="A33" s="460"/>
    </row>
    <row r="34" spans="1:17" s="628" customFormat="1" ht="12.5" thickBot="1" x14ac:dyDescent="0.25">
      <c r="A34" s="627" t="s">
        <v>816</v>
      </c>
      <c r="P34" s="628" t="s">
        <v>532</v>
      </c>
    </row>
    <row r="35" spans="1:17" s="628" customFormat="1" ht="12" x14ac:dyDescent="0.2">
      <c r="A35" s="1760" t="s">
        <v>817</v>
      </c>
      <c r="B35" s="629"/>
      <c r="C35" s="629"/>
      <c r="D35" s="629"/>
      <c r="E35" s="629" t="s">
        <v>818</v>
      </c>
      <c r="F35" s="629"/>
      <c r="G35" s="629"/>
      <c r="H35" s="630"/>
      <c r="I35" s="631" t="s">
        <v>819</v>
      </c>
      <c r="J35" s="632"/>
      <c r="K35" s="629"/>
      <c r="L35" s="630"/>
      <c r="M35" s="633"/>
      <c r="N35" s="629"/>
      <c r="O35" s="629" t="s">
        <v>820</v>
      </c>
      <c r="P35" s="629"/>
      <c r="Q35" s="629"/>
    </row>
    <row r="36" spans="1:17" s="628" customFormat="1" ht="12" x14ac:dyDescent="0.2">
      <c r="A36" s="1761"/>
      <c r="B36" s="634" t="s">
        <v>13</v>
      </c>
      <c r="C36" s="635" t="s">
        <v>821</v>
      </c>
      <c r="D36" s="635" t="s">
        <v>822</v>
      </c>
      <c r="E36" s="635" t="s">
        <v>823</v>
      </c>
      <c r="F36" s="635" t="s">
        <v>824</v>
      </c>
      <c r="G36" s="635" t="s">
        <v>825</v>
      </c>
      <c r="H36" s="635" t="s">
        <v>826</v>
      </c>
      <c r="I36" s="635" t="s">
        <v>13</v>
      </c>
      <c r="J36" s="635" t="s">
        <v>821</v>
      </c>
      <c r="K36" s="635" t="s">
        <v>822</v>
      </c>
      <c r="L36" s="635" t="s">
        <v>823</v>
      </c>
      <c r="M36" s="635" t="s">
        <v>13</v>
      </c>
      <c r="N36" s="635" t="s">
        <v>821</v>
      </c>
      <c r="O36" s="635" t="s">
        <v>822</v>
      </c>
      <c r="P36" s="635" t="s">
        <v>823</v>
      </c>
      <c r="Q36" s="636" t="s">
        <v>824</v>
      </c>
    </row>
    <row r="37" spans="1:17" s="662" customFormat="1" ht="12" x14ac:dyDescent="0.2">
      <c r="A37" s="658" t="s">
        <v>827</v>
      </c>
      <c r="B37" s="659">
        <v>689</v>
      </c>
      <c r="C37" s="660">
        <v>63</v>
      </c>
      <c r="D37" s="660">
        <v>105</v>
      </c>
      <c r="E37" s="660">
        <v>124</v>
      </c>
      <c r="F37" s="660">
        <v>149</v>
      </c>
      <c r="G37" s="660">
        <v>131</v>
      </c>
      <c r="H37" s="660">
        <v>117</v>
      </c>
      <c r="I37" s="660">
        <v>257</v>
      </c>
      <c r="J37" s="660">
        <v>80</v>
      </c>
      <c r="K37" s="660">
        <v>95</v>
      </c>
      <c r="L37" s="660">
        <v>82</v>
      </c>
      <c r="M37" s="660">
        <v>153</v>
      </c>
      <c r="N37" s="660">
        <v>80</v>
      </c>
      <c r="O37" s="660">
        <v>41</v>
      </c>
      <c r="P37" s="660">
        <v>32</v>
      </c>
      <c r="Q37" s="661">
        <v>0</v>
      </c>
    </row>
    <row r="38" spans="1:17" s="662" customFormat="1" ht="12" x14ac:dyDescent="0.2">
      <c r="A38" s="658"/>
      <c r="B38" s="663">
        <v>670</v>
      </c>
      <c r="C38" s="664">
        <v>61</v>
      </c>
      <c r="D38" s="664">
        <v>102</v>
      </c>
      <c r="E38" s="664">
        <v>122</v>
      </c>
      <c r="F38" s="664">
        <v>147</v>
      </c>
      <c r="G38" s="664">
        <v>125</v>
      </c>
      <c r="H38" s="664">
        <v>113</v>
      </c>
      <c r="I38" s="664">
        <v>159</v>
      </c>
      <c r="J38" s="664">
        <v>46</v>
      </c>
      <c r="K38" s="664">
        <v>59</v>
      </c>
      <c r="L38" s="664">
        <v>54</v>
      </c>
      <c r="M38" s="664">
        <v>63</v>
      </c>
      <c r="N38" s="664">
        <v>40</v>
      </c>
      <c r="O38" s="664">
        <v>16</v>
      </c>
      <c r="P38" s="664">
        <v>7</v>
      </c>
      <c r="Q38" s="664">
        <v>0</v>
      </c>
    </row>
    <row r="39" spans="1:17" s="662" customFormat="1" ht="12" x14ac:dyDescent="0.2">
      <c r="A39" s="658" t="s">
        <v>828</v>
      </c>
      <c r="B39" s="659">
        <v>736</v>
      </c>
      <c r="C39" s="660">
        <v>64</v>
      </c>
      <c r="D39" s="660">
        <v>120</v>
      </c>
      <c r="E39" s="660">
        <v>120</v>
      </c>
      <c r="F39" s="660">
        <v>140</v>
      </c>
      <c r="G39" s="660">
        <v>151</v>
      </c>
      <c r="H39" s="660">
        <v>141</v>
      </c>
      <c r="I39" s="660">
        <v>337</v>
      </c>
      <c r="J39" s="660">
        <v>120</v>
      </c>
      <c r="K39" s="660">
        <v>86</v>
      </c>
      <c r="L39" s="660">
        <v>131</v>
      </c>
      <c r="M39" s="660">
        <v>158</v>
      </c>
      <c r="N39" s="660">
        <v>89</v>
      </c>
      <c r="O39" s="660">
        <v>28</v>
      </c>
      <c r="P39" s="660">
        <v>41</v>
      </c>
      <c r="Q39" s="665"/>
    </row>
    <row r="40" spans="1:17" s="662" customFormat="1" ht="12" x14ac:dyDescent="0.2">
      <c r="A40" s="658"/>
      <c r="B40" s="663">
        <v>725</v>
      </c>
      <c r="C40" s="664">
        <v>64</v>
      </c>
      <c r="D40" s="664">
        <v>119</v>
      </c>
      <c r="E40" s="664">
        <v>120</v>
      </c>
      <c r="F40" s="664">
        <v>138</v>
      </c>
      <c r="G40" s="664">
        <v>146</v>
      </c>
      <c r="H40" s="664">
        <v>138</v>
      </c>
      <c r="I40" s="664">
        <v>239</v>
      </c>
      <c r="J40" s="664">
        <v>86</v>
      </c>
      <c r="K40" s="664">
        <v>65</v>
      </c>
      <c r="L40" s="664">
        <v>88</v>
      </c>
      <c r="M40" s="664">
        <v>78</v>
      </c>
      <c r="N40" s="664">
        <v>52</v>
      </c>
      <c r="O40" s="664">
        <v>13</v>
      </c>
      <c r="P40" s="664">
        <v>13</v>
      </c>
      <c r="Q40" s="664"/>
    </row>
    <row r="41" spans="1:17" s="662" customFormat="1" ht="12" x14ac:dyDescent="0.2">
      <c r="A41" s="658" t="s">
        <v>829</v>
      </c>
      <c r="B41" s="659">
        <v>835</v>
      </c>
      <c r="C41" s="660">
        <v>75</v>
      </c>
      <c r="D41" s="660">
        <v>113</v>
      </c>
      <c r="E41" s="660">
        <v>155</v>
      </c>
      <c r="F41" s="660">
        <v>158</v>
      </c>
      <c r="G41" s="660">
        <v>174</v>
      </c>
      <c r="H41" s="660">
        <v>160</v>
      </c>
      <c r="I41" s="660">
        <v>281</v>
      </c>
      <c r="J41" s="660">
        <v>85</v>
      </c>
      <c r="K41" s="660">
        <v>108</v>
      </c>
      <c r="L41" s="660">
        <v>88</v>
      </c>
      <c r="M41" s="660">
        <v>234</v>
      </c>
      <c r="N41" s="660">
        <v>111</v>
      </c>
      <c r="O41" s="660">
        <v>68</v>
      </c>
      <c r="P41" s="660">
        <v>55</v>
      </c>
      <c r="Q41" s="664">
        <v>0</v>
      </c>
    </row>
    <row r="42" spans="1:17" s="662" customFormat="1" ht="12" x14ac:dyDescent="0.2">
      <c r="A42" s="658"/>
      <c r="B42" s="663">
        <v>823</v>
      </c>
      <c r="C42" s="664">
        <v>74</v>
      </c>
      <c r="D42" s="664">
        <v>111</v>
      </c>
      <c r="E42" s="664">
        <v>152</v>
      </c>
      <c r="F42" s="664">
        <v>158</v>
      </c>
      <c r="G42" s="664">
        <v>171</v>
      </c>
      <c r="H42" s="664">
        <v>157</v>
      </c>
      <c r="I42" s="664">
        <v>170</v>
      </c>
      <c r="J42" s="664">
        <v>54</v>
      </c>
      <c r="K42" s="664">
        <v>57</v>
      </c>
      <c r="L42" s="664">
        <v>59</v>
      </c>
      <c r="M42" s="664">
        <v>136</v>
      </c>
      <c r="N42" s="664">
        <v>72</v>
      </c>
      <c r="O42" s="664">
        <v>37</v>
      </c>
      <c r="P42" s="664">
        <v>27</v>
      </c>
      <c r="Q42" s="664">
        <v>0</v>
      </c>
    </row>
    <row r="43" spans="1:17" s="662" customFormat="1" ht="12" x14ac:dyDescent="0.2">
      <c r="A43" s="658" t="s">
        <v>830</v>
      </c>
      <c r="B43" s="659">
        <v>683</v>
      </c>
      <c r="C43" s="660">
        <v>57</v>
      </c>
      <c r="D43" s="660">
        <v>90</v>
      </c>
      <c r="E43" s="660">
        <v>132</v>
      </c>
      <c r="F43" s="660">
        <v>127</v>
      </c>
      <c r="G43" s="660">
        <v>139</v>
      </c>
      <c r="H43" s="660">
        <v>138</v>
      </c>
      <c r="I43" s="660">
        <v>279</v>
      </c>
      <c r="J43" s="660">
        <v>93</v>
      </c>
      <c r="K43" s="660">
        <v>93</v>
      </c>
      <c r="L43" s="660">
        <v>93</v>
      </c>
      <c r="M43" s="660">
        <v>219</v>
      </c>
      <c r="N43" s="660">
        <v>97</v>
      </c>
      <c r="O43" s="660">
        <v>67</v>
      </c>
      <c r="P43" s="660">
        <v>54</v>
      </c>
      <c r="Q43" s="660">
        <v>1</v>
      </c>
    </row>
    <row r="44" spans="1:17" s="662" customFormat="1" ht="12" x14ac:dyDescent="0.2">
      <c r="A44" s="658"/>
      <c r="B44" s="663">
        <v>671</v>
      </c>
      <c r="C44" s="664">
        <v>55</v>
      </c>
      <c r="D44" s="664">
        <v>90</v>
      </c>
      <c r="E44" s="664">
        <v>129</v>
      </c>
      <c r="F44" s="664">
        <v>127</v>
      </c>
      <c r="G44" s="664">
        <v>136</v>
      </c>
      <c r="H44" s="664">
        <v>134</v>
      </c>
      <c r="I44" s="664">
        <v>195</v>
      </c>
      <c r="J44" s="664">
        <v>62</v>
      </c>
      <c r="K44" s="664">
        <v>66</v>
      </c>
      <c r="L44" s="664">
        <v>67</v>
      </c>
      <c r="M44" s="664">
        <v>143</v>
      </c>
      <c r="N44" s="664">
        <v>64</v>
      </c>
      <c r="O44" s="664">
        <v>47</v>
      </c>
      <c r="P44" s="664">
        <v>31</v>
      </c>
      <c r="Q44" s="664">
        <v>1</v>
      </c>
    </row>
    <row r="45" spans="1:17" s="662" customFormat="1" ht="12" x14ac:dyDescent="0.2">
      <c r="A45" s="658" t="s">
        <v>831</v>
      </c>
      <c r="B45" s="659">
        <v>651</v>
      </c>
      <c r="C45" s="660">
        <v>65</v>
      </c>
      <c r="D45" s="660">
        <v>107</v>
      </c>
      <c r="E45" s="660">
        <v>112</v>
      </c>
      <c r="F45" s="660">
        <v>107</v>
      </c>
      <c r="G45" s="660">
        <v>134</v>
      </c>
      <c r="H45" s="660">
        <v>126</v>
      </c>
      <c r="I45" s="660">
        <v>217</v>
      </c>
      <c r="J45" s="660">
        <v>82</v>
      </c>
      <c r="K45" s="660">
        <v>66</v>
      </c>
      <c r="L45" s="660">
        <v>69</v>
      </c>
      <c r="M45" s="660">
        <v>160</v>
      </c>
      <c r="N45" s="660">
        <v>80</v>
      </c>
      <c r="O45" s="660">
        <v>39</v>
      </c>
      <c r="P45" s="660">
        <v>40</v>
      </c>
      <c r="Q45" s="660">
        <v>1</v>
      </c>
    </row>
    <row r="46" spans="1:17" s="662" customFormat="1" ht="12" x14ac:dyDescent="0.2">
      <c r="A46" s="658"/>
      <c r="B46" s="663">
        <v>636</v>
      </c>
      <c r="C46" s="664">
        <v>65</v>
      </c>
      <c r="D46" s="664">
        <v>107</v>
      </c>
      <c r="E46" s="664">
        <v>111</v>
      </c>
      <c r="F46" s="664">
        <v>104</v>
      </c>
      <c r="G46" s="664">
        <v>125</v>
      </c>
      <c r="H46" s="664">
        <v>124</v>
      </c>
      <c r="I46" s="664">
        <v>152</v>
      </c>
      <c r="J46" s="664">
        <v>56</v>
      </c>
      <c r="K46" s="664">
        <v>48</v>
      </c>
      <c r="L46" s="664">
        <v>48</v>
      </c>
      <c r="M46" s="664">
        <v>87</v>
      </c>
      <c r="N46" s="664">
        <v>44</v>
      </c>
      <c r="O46" s="664">
        <v>30</v>
      </c>
      <c r="P46" s="664">
        <v>12</v>
      </c>
      <c r="Q46" s="664">
        <v>1</v>
      </c>
    </row>
    <row r="47" spans="1:17" s="662" customFormat="1" ht="12" x14ac:dyDescent="0.2">
      <c r="A47" s="658" t="s">
        <v>832</v>
      </c>
      <c r="B47" s="659">
        <v>664</v>
      </c>
      <c r="C47" s="660">
        <v>61</v>
      </c>
      <c r="D47" s="660">
        <v>100</v>
      </c>
      <c r="E47" s="660">
        <v>121</v>
      </c>
      <c r="F47" s="660">
        <v>126</v>
      </c>
      <c r="G47" s="660">
        <v>140</v>
      </c>
      <c r="H47" s="660">
        <v>116</v>
      </c>
      <c r="I47" s="660">
        <v>279</v>
      </c>
      <c r="J47" s="660">
        <v>105</v>
      </c>
      <c r="K47" s="660">
        <v>78</v>
      </c>
      <c r="L47" s="660">
        <v>96</v>
      </c>
      <c r="M47" s="660">
        <v>156</v>
      </c>
      <c r="N47" s="660">
        <v>70</v>
      </c>
      <c r="O47" s="660">
        <v>45</v>
      </c>
      <c r="P47" s="660">
        <v>41</v>
      </c>
      <c r="Q47" s="660">
        <v>0</v>
      </c>
    </row>
    <row r="48" spans="1:17" s="662" customFormat="1" ht="12" x14ac:dyDescent="0.2">
      <c r="A48" s="666"/>
      <c r="B48" s="663">
        <v>651</v>
      </c>
      <c r="C48" s="664">
        <v>61</v>
      </c>
      <c r="D48" s="664">
        <v>100</v>
      </c>
      <c r="E48" s="664">
        <v>119</v>
      </c>
      <c r="F48" s="664">
        <v>122</v>
      </c>
      <c r="G48" s="664">
        <v>136</v>
      </c>
      <c r="H48" s="664">
        <v>113</v>
      </c>
      <c r="I48" s="664">
        <v>205</v>
      </c>
      <c r="J48" s="664">
        <v>76</v>
      </c>
      <c r="K48" s="664">
        <v>57</v>
      </c>
      <c r="L48" s="664">
        <v>72</v>
      </c>
      <c r="M48" s="664">
        <v>71</v>
      </c>
      <c r="N48" s="664">
        <v>38</v>
      </c>
      <c r="O48" s="664">
        <v>21</v>
      </c>
      <c r="P48" s="664">
        <v>12</v>
      </c>
      <c r="Q48" s="664">
        <v>0</v>
      </c>
    </row>
    <row r="49" spans="1:17" s="662" customFormat="1" ht="12" x14ac:dyDescent="0.2">
      <c r="A49" s="666" t="s">
        <v>833</v>
      </c>
      <c r="B49" s="659">
        <v>733</v>
      </c>
      <c r="C49" s="661">
        <v>89</v>
      </c>
      <c r="D49" s="661">
        <v>115</v>
      </c>
      <c r="E49" s="661">
        <v>137</v>
      </c>
      <c r="F49" s="661">
        <v>132</v>
      </c>
      <c r="G49" s="661">
        <v>142</v>
      </c>
      <c r="H49" s="661">
        <v>118</v>
      </c>
      <c r="I49" s="660">
        <v>257</v>
      </c>
      <c r="J49" s="661">
        <v>90</v>
      </c>
      <c r="K49" s="661">
        <v>89</v>
      </c>
      <c r="L49" s="661">
        <v>78</v>
      </c>
      <c r="M49" s="660">
        <v>138</v>
      </c>
      <c r="N49" s="661">
        <v>74</v>
      </c>
      <c r="O49" s="661">
        <v>43</v>
      </c>
      <c r="P49" s="661">
        <v>21</v>
      </c>
      <c r="Q49" s="667">
        <v>0</v>
      </c>
    </row>
    <row r="50" spans="1:17" s="662" customFormat="1" ht="12" x14ac:dyDescent="0.2">
      <c r="A50" s="666"/>
      <c r="B50" s="663">
        <v>708</v>
      </c>
      <c r="C50" s="667">
        <v>88</v>
      </c>
      <c r="D50" s="667">
        <v>113</v>
      </c>
      <c r="E50" s="667">
        <v>134</v>
      </c>
      <c r="F50" s="667">
        <v>131</v>
      </c>
      <c r="G50" s="667">
        <v>130</v>
      </c>
      <c r="H50" s="667">
        <v>112</v>
      </c>
      <c r="I50" s="664">
        <v>193</v>
      </c>
      <c r="J50" s="667">
        <v>64</v>
      </c>
      <c r="K50" s="667">
        <v>67</v>
      </c>
      <c r="L50" s="667">
        <v>62</v>
      </c>
      <c r="M50" s="664">
        <v>89</v>
      </c>
      <c r="N50" s="667">
        <v>54</v>
      </c>
      <c r="O50" s="667">
        <v>24</v>
      </c>
      <c r="P50" s="667">
        <v>11</v>
      </c>
      <c r="Q50" s="667">
        <v>0</v>
      </c>
    </row>
    <row r="51" spans="1:17" s="662" customFormat="1" ht="12" x14ac:dyDescent="0.2">
      <c r="A51" s="666" t="s">
        <v>834</v>
      </c>
      <c r="B51" s="659">
        <v>787</v>
      </c>
      <c r="C51" s="661">
        <v>92</v>
      </c>
      <c r="D51" s="661">
        <v>140</v>
      </c>
      <c r="E51" s="661">
        <v>129</v>
      </c>
      <c r="F51" s="661">
        <v>138</v>
      </c>
      <c r="G51" s="661">
        <v>160</v>
      </c>
      <c r="H51" s="661">
        <v>128</v>
      </c>
      <c r="I51" s="660">
        <v>254</v>
      </c>
      <c r="J51" s="661">
        <v>80</v>
      </c>
      <c r="K51" s="661">
        <v>87</v>
      </c>
      <c r="L51" s="661">
        <v>87</v>
      </c>
      <c r="M51" s="660">
        <v>132</v>
      </c>
      <c r="N51" s="661">
        <v>70</v>
      </c>
      <c r="O51" s="661">
        <v>33</v>
      </c>
      <c r="P51" s="661">
        <v>29</v>
      </c>
      <c r="Q51" s="661">
        <v>0</v>
      </c>
    </row>
    <row r="52" spans="1:17" s="662" customFormat="1" ht="12" x14ac:dyDescent="0.2">
      <c r="A52" s="666"/>
      <c r="B52" s="663">
        <v>774</v>
      </c>
      <c r="C52" s="667">
        <v>92</v>
      </c>
      <c r="D52" s="667">
        <v>138</v>
      </c>
      <c r="E52" s="667">
        <v>129</v>
      </c>
      <c r="F52" s="667">
        <v>136</v>
      </c>
      <c r="G52" s="667">
        <v>155</v>
      </c>
      <c r="H52" s="667">
        <v>124</v>
      </c>
      <c r="I52" s="664">
        <v>213</v>
      </c>
      <c r="J52" s="667">
        <v>65</v>
      </c>
      <c r="K52" s="667">
        <v>75</v>
      </c>
      <c r="L52" s="667">
        <v>73</v>
      </c>
      <c r="M52" s="664">
        <v>65</v>
      </c>
      <c r="N52" s="667">
        <v>45</v>
      </c>
      <c r="O52" s="667">
        <v>11</v>
      </c>
      <c r="P52" s="667">
        <v>9</v>
      </c>
      <c r="Q52" s="667">
        <v>0</v>
      </c>
    </row>
    <row r="53" spans="1:17" s="662" customFormat="1" ht="12" x14ac:dyDescent="0.2">
      <c r="A53" s="666" t="s">
        <v>835</v>
      </c>
      <c r="B53" s="668">
        <v>931</v>
      </c>
      <c r="C53" s="661">
        <v>98</v>
      </c>
      <c r="D53" s="661">
        <v>146</v>
      </c>
      <c r="E53" s="661">
        <v>189</v>
      </c>
      <c r="F53" s="661">
        <v>186</v>
      </c>
      <c r="G53" s="661">
        <v>156</v>
      </c>
      <c r="H53" s="661">
        <v>156</v>
      </c>
      <c r="I53" s="669">
        <v>309</v>
      </c>
      <c r="J53" s="661">
        <v>113</v>
      </c>
      <c r="K53" s="661">
        <v>86</v>
      </c>
      <c r="L53" s="661">
        <v>110</v>
      </c>
      <c r="M53" s="669">
        <v>135</v>
      </c>
      <c r="N53" s="661">
        <v>85</v>
      </c>
      <c r="O53" s="661">
        <v>30</v>
      </c>
      <c r="P53" s="661">
        <v>20</v>
      </c>
      <c r="Q53" s="661">
        <v>0</v>
      </c>
    </row>
    <row r="54" spans="1:17" s="662" customFormat="1" ht="12" x14ac:dyDescent="0.2">
      <c r="A54" s="670"/>
      <c r="B54" s="671">
        <v>909</v>
      </c>
      <c r="C54" s="667">
        <v>98</v>
      </c>
      <c r="D54" s="667">
        <v>144</v>
      </c>
      <c r="E54" s="667">
        <v>186</v>
      </c>
      <c r="F54" s="667">
        <v>177</v>
      </c>
      <c r="G54" s="667">
        <v>152</v>
      </c>
      <c r="H54" s="667">
        <v>152</v>
      </c>
      <c r="I54" s="671">
        <v>249</v>
      </c>
      <c r="J54" s="667">
        <v>87</v>
      </c>
      <c r="K54" s="667">
        <v>67</v>
      </c>
      <c r="L54" s="667">
        <v>95</v>
      </c>
      <c r="M54" s="671">
        <v>68</v>
      </c>
      <c r="N54" s="667">
        <v>48</v>
      </c>
      <c r="O54" s="667">
        <v>16</v>
      </c>
      <c r="P54" s="667">
        <v>4</v>
      </c>
      <c r="Q54" s="667">
        <v>0</v>
      </c>
    </row>
    <row r="55" spans="1:17" s="662" customFormat="1" ht="12" x14ac:dyDescent="0.2">
      <c r="A55" s="666" t="s">
        <v>836</v>
      </c>
      <c r="B55" s="669">
        <v>958</v>
      </c>
      <c r="C55" s="661">
        <v>107</v>
      </c>
      <c r="D55" s="661">
        <v>151</v>
      </c>
      <c r="E55" s="661">
        <v>188</v>
      </c>
      <c r="F55" s="661">
        <v>200</v>
      </c>
      <c r="G55" s="661">
        <v>142</v>
      </c>
      <c r="H55" s="661">
        <v>170</v>
      </c>
      <c r="I55" s="669">
        <v>272</v>
      </c>
      <c r="J55" s="661">
        <v>90</v>
      </c>
      <c r="K55" s="661">
        <v>93</v>
      </c>
      <c r="L55" s="661">
        <v>89</v>
      </c>
      <c r="M55" s="669">
        <v>166</v>
      </c>
      <c r="N55" s="661">
        <v>94</v>
      </c>
      <c r="O55" s="661">
        <v>41</v>
      </c>
      <c r="P55" s="661">
        <v>31</v>
      </c>
      <c r="Q55" s="672">
        <v>0</v>
      </c>
    </row>
    <row r="56" spans="1:17" s="662" customFormat="1" ht="12" x14ac:dyDescent="0.2">
      <c r="A56" s="666"/>
      <c r="B56" s="671">
        <v>942</v>
      </c>
      <c r="C56" s="667">
        <v>106</v>
      </c>
      <c r="D56" s="667">
        <v>151</v>
      </c>
      <c r="E56" s="667">
        <v>186</v>
      </c>
      <c r="F56" s="667">
        <v>193</v>
      </c>
      <c r="G56" s="667">
        <v>139</v>
      </c>
      <c r="H56" s="667">
        <v>167</v>
      </c>
      <c r="I56" s="671">
        <v>221</v>
      </c>
      <c r="J56" s="667">
        <v>72</v>
      </c>
      <c r="K56" s="667">
        <v>72</v>
      </c>
      <c r="L56" s="667">
        <v>77</v>
      </c>
      <c r="M56" s="671">
        <v>77</v>
      </c>
      <c r="N56" s="667">
        <v>51</v>
      </c>
      <c r="O56" s="667">
        <v>12</v>
      </c>
      <c r="P56" s="667">
        <v>14</v>
      </c>
      <c r="Q56" s="673"/>
    </row>
    <row r="57" spans="1:17" s="662" customFormat="1" ht="12" x14ac:dyDescent="0.2">
      <c r="A57" s="666" t="s">
        <v>837</v>
      </c>
      <c r="B57" s="669">
        <v>761</v>
      </c>
      <c r="C57" s="661">
        <v>73</v>
      </c>
      <c r="D57" s="661">
        <v>130</v>
      </c>
      <c r="E57" s="661">
        <v>137</v>
      </c>
      <c r="F57" s="661">
        <v>148</v>
      </c>
      <c r="G57" s="661">
        <v>141</v>
      </c>
      <c r="H57" s="661">
        <v>132</v>
      </c>
      <c r="I57" s="669">
        <v>197</v>
      </c>
      <c r="J57" s="661">
        <v>63</v>
      </c>
      <c r="K57" s="661">
        <v>55</v>
      </c>
      <c r="L57" s="661">
        <v>79</v>
      </c>
      <c r="M57" s="669">
        <v>172</v>
      </c>
      <c r="N57" s="661">
        <v>80</v>
      </c>
      <c r="O57" s="661">
        <v>61</v>
      </c>
      <c r="P57" s="661">
        <v>31</v>
      </c>
      <c r="Q57" s="672"/>
    </row>
    <row r="58" spans="1:17" s="662" customFormat="1" ht="12" x14ac:dyDescent="0.2">
      <c r="A58" s="666"/>
      <c r="B58" s="671">
        <v>732</v>
      </c>
      <c r="C58" s="667">
        <v>72</v>
      </c>
      <c r="D58" s="667">
        <v>124</v>
      </c>
      <c r="E58" s="667">
        <v>136</v>
      </c>
      <c r="F58" s="667">
        <v>139</v>
      </c>
      <c r="G58" s="667">
        <v>136</v>
      </c>
      <c r="H58" s="667">
        <v>125</v>
      </c>
      <c r="I58" s="671">
        <v>164</v>
      </c>
      <c r="J58" s="667">
        <v>48</v>
      </c>
      <c r="K58" s="667">
        <v>46</v>
      </c>
      <c r="L58" s="667">
        <v>70</v>
      </c>
      <c r="M58" s="671">
        <v>62</v>
      </c>
      <c r="N58" s="667">
        <v>38</v>
      </c>
      <c r="O58" s="667">
        <v>15</v>
      </c>
      <c r="P58" s="667">
        <v>9</v>
      </c>
      <c r="Q58" s="673">
        <v>0</v>
      </c>
    </row>
    <row r="59" spans="1:17" s="662" customFormat="1" ht="12" x14ac:dyDescent="0.2">
      <c r="A59" s="666" t="s">
        <v>838</v>
      </c>
      <c r="B59" s="669">
        <v>753</v>
      </c>
      <c r="C59" s="661">
        <v>87</v>
      </c>
      <c r="D59" s="661">
        <v>100</v>
      </c>
      <c r="E59" s="661">
        <v>160</v>
      </c>
      <c r="F59" s="661">
        <v>128</v>
      </c>
      <c r="G59" s="661">
        <v>140</v>
      </c>
      <c r="H59" s="661">
        <v>138</v>
      </c>
      <c r="I59" s="669">
        <v>223</v>
      </c>
      <c r="J59" s="661">
        <v>74</v>
      </c>
      <c r="K59" s="661">
        <v>73</v>
      </c>
      <c r="L59" s="661">
        <v>76</v>
      </c>
      <c r="M59" s="669">
        <v>128</v>
      </c>
      <c r="N59" s="661">
        <v>67</v>
      </c>
      <c r="O59" s="661">
        <v>34</v>
      </c>
      <c r="P59" s="661">
        <v>27</v>
      </c>
      <c r="Q59" s="672">
        <v>0</v>
      </c>
    </row>
    <row r="60" spans="1:17" s="662" customFormat="1" ht="12" x14ac:dyDescent="0.2">
      <c r="A60" s="666"/>
      <c r="B60" s="671">
        <v>727</v>
      </c>
      <c r="C60" s="667">
        <v>85</v>
      </c>
      <c r="D60" s="667">
        <v>98</v>
      </c>
      <c r="E60" s="667">
        <v>158</v>
      </c>
      <c r="F60" s="667">
        <v>127</v>
      </c>
      <c r="G60" s="667">
        <v>131</v>
      </c>
      <c r="H60" s="667">
        <v>128</v>
      </c>
      <c r="I60" s="671">
        <v>192</v>
      </c>
      <c r="J60" s="667">
        <v>65</v>
      </c>
      <c r="K60" s="667">
        <v>66</v>
      </c>
      <c r="L60" s="667">
        <v>61</v>
      </c>
      <c r="M60" s="671">
        <v>42</v>
      </c>
      <c r="N60" s="667">
        <v>26</v>
      </c>
      <c r="O60" s="667">
        <v>11</v>
      </c>
      <c r="P60" s="667">
        <v>5</v>
      </c>
      <c r="Q60" s="672">
        <v>0</v>
      </c>
    </row>
    <row r="61" spans="1:17" s="662" customFormat="1" ht="12" x14ac:dyDescent="0.2">
      <c r="A61" s="666" t="s">
        <v>839</v>
      </c>
      <c r="B61" s="669">
        <v>1082</v>
      </c>
      <c r="C61" s="661">
        <v>120</v>
      </c>
      <c r="D61" s="661">
        <v>203</v>
      </c>
      <c r="E61" s="661">
        <v>181</v>
      </c>
      <c r="F61" s="661">
        <v>200</v>
      </c>
      <c r="G61" s="661">
        <v>188</v>
      </c>
      <c r="H61" s="661">
        <v>190</v>
      </c>
      <c r="I61" s="669">
        <v>272</v>
      </c>
      <c r="J61" s="661">
        <v>88</v>
      </c>
      <c r="K61" s="661">
        <v>91</v>
      </c>
      <c r="L61" s="661">
        <v>93</v>
      </c>
      <c r="M61" s="669">
        <v>134</v>
      </c>
      <c r="N61" s="661">
        <v>45</v>
      </c>
      <c r="O61" s="661">
        <v>54</v>
      </c>
      <c r="P61" s="661">
        <v>35</v>
      </c>
      <c r="Q61" s="672">
        <v>0</v>
      </c>
    </row>
    <row r="62" spans="1:17" s="662" customFormat="1" ht="12" x14ac:dyDescent="0.2">
      <c r="A62" s="658"/>
      <c r="B62" s="674">
        <v>1052</v>
      </c>
      <c r="C62" s="667">
        <v>120</v>
      </c>
      <c r="D62" s="667">
        <v>200</v>
      </c>
      <c r="E62" s="667">
        <v>177</v>
      </c>
      <c r="F62" s="667">
        <v>199</v>
      </c>
      <c r="G62" s="667">
        <v>180</v>
      </c>
      <c r="H62" s="667">
        <v>176</v>
      </c>
      <c r="I62" s="671">
        <v>238</v>
      </c>
      <c r="J62" s="667">
        <v>77</v>
      </c>
      <c r="K62" s="667">
        <v>82</v>
      </c>
      <c r="L62" s="667">
        <v>79</v>
      </c>
      <c r="M62" s="671">
        <v>67</v>
      </c>
      <c r="N62" s="667">
        <v>26</v>
      </c>
      <c r="O62" s="667">
        <v>19</v>
      </c>
      <c r="P62" s="667">
        <v>22</v>
      </c>
      <c r="Q62" s="673">
        <v>0</v>
      </c>
    </row>
    <row r="63" spans="1:17" s="662" customFormat="1" ht="12" x14ac:dyDescent="0.2">
      <c r="A63" s="666" t="s">
        <v>840</v>
      </c>
      <c r="B63" s="669">
        <v>858</v>
      </c>
      <c r="C63" s="661">
        <v>76</v>
      </c>
      <c r="D63" s="661">
        <v>147</v>
      </c>
      <c r="E63" s="661">
        <v>160</v>
      </c>
      <c r="F63" s="661">
        <v>157</v>
      </c>
      <c r="G63" s="661">
        <v>164</v>
      </c>
      <c r="H63" s="661">
        <v>154</v>
      </c>
      <c r="I63" s="669">
        <v>278</v>
      </c>
      <c r="J63" s="661">
        <v>89</v>
      </c>
      <c r="K63" s="661">
        <v>81</v>
      </c>
      <c r="L63" s="661">
        <v>108</v>
      </c>
      <c r="M63" s="669">
        <v>134</v>
      </c>
      <c r="N63" s="661">
        <v>44</v>
      </c>
      <c r="O63" s="661">
        <v>32</v>
      </c>
      <c r="P63" s="661">
        <v>58</v>
      </c>
      <c r="Q63" s="667">
        <v>0</v>
      </c>
    </row>
    <row r="64" spans="1:17" s="662" customFormat="1" ht="12" x14ac:dyDescent="0.2">
      <c r="A64" s="658"/>
      <c r="B64" s="674">
        <v>845</v>
      </c>
      <c r="C64" s="667">
        <v>76</v>
      </c>
      <c r="D64" s="667">
        <v>146</v>
      </c>
      <c r="E64" s="667">
        <v>160</v>
      </c>
      <c r="F64" s="667">
        <v>157</v>
      </c>
      <c r="G64" s="667">
        <v>157</v>
      </c>
      <c r="H64" s="667">
        <v>149</v>
      </c>
      <c r="I64" s="671">
        <v>250</v>
      </c>
      <c r="J64" s="667">
        <v>78</v>
      </c>
      <c r="K64" s="667">
        <v>73</v>
      </c>
      <c r="L64" s="667">
        <v>99</v>
      </c>
      <c r="M64" s="671">
        <v>40</v>
      </c>
      <c r="N64" s="667">
        <v>19</v>
      </c>
      <c r="O64" s="667">
        <v>13</v>
      </c>
      <c r="P64" s="667">
        <v>8</v>
      </c>
      <c r="Q64" s="667">
        <v>0</v>
      </c>
    </row>
    <row r="65" spans="1:17" s="662" customFormat="1" ht="12" x14ac:dyDescent="0.2">
      <c r="A65" s="666" t="s">
        <v>841</v>
      </c>
      <c r="B65" s="669">
        <v>817</v>
      </c>
      <c r="C65" s="661">
        <v>72</v>
      </c>
      <c r="D65" s="661">
        <v>134</v>
      </c>
      <c r="E65" s="661">
        <v>162</v>
      </c>
      <c r="F65" s="661">
        <v>153</v>
      </c>
      <c r="G65" s="661">
        <v>152</v>
      </c>
      <c r="H65" s="661">
        <v>144</v>
      </c>
      <c r="I65" s="669">
        <v>250</v>
      </c>
      <c r="J65" s="661">
        <v>71</v>
      </c>
      <c r="K65" s="661">
        <v>94</v>
      </c>
      <c r="L65" s="661">
        <v>85</v>
      </c>
      <c r="M65" s="669">
        <v>105</v>
      </c>
      <c r="N65" s="661">
        <v>34</v>
      </c>
      <c r="O65" s="661">
        <v>24</v>
      </c>
      <c r="P65" s="661">
        <v>47</v>
      </c>
      <c r="Q65" s="673">
        <v>0</v>
      </c>
    </row>
    <row r="66" spans="1:17" s="662" customFormat="1" ht="12" x14ac:dyDescent="0.2">
      <c r="A66" s="658"/>
      <c r="B66" s="674">
        <v>804</v>
      </c>
      <c r="C66" s="667">
        <v>70</v>
      </c>
      <c r="D66" s="667">
        <v>134</v>
      </c>
      <c r="E66" s="667">
        <v>161</v>
      </c>
      <c r="F66" s="667">
        <v>150</v>
      </c>
      <c r="G66" s="667">
        <v>151</v>
      </c>
      <c r="H66" s="667">
        <v>138</v>
      </c>
      <c r="I66" s="671">
        <v>224</v>
      </c>
      <c r="J66" s="667">
        <v>57</v>
      </c>
      <c r="K66" s="667">
        <v>87</v>
      </c>
      <c r="L66" s="667">
        <v>80</v>
      </c>
      <c r="M66" s="671">
        <v>32</v>
      </c>
      <c r="N66" s="667">
        <v>14</v>
      </c>
      <c r="O66" s="667">
        <v>15</v>
      </c>
      <c r="P66" s="667">
        <v>3</v>
      </c>
      <c r="Q66" s="673">
        <v>0</v>
      </c>
    </row>
    <row r="67" spans="1:17" s="662" customFormat="1" ht="12" x14ac:dyDescent="0.2">
      <c r="A67" s="666" t="s">
        <v>842</v>
      </c>
      <c r="B67" s="669">
        <v>706</v>
      </c>
      <c r="C67" s="661">
        <v>62</v>
      </c>
      <c r="D67" s="661">
        <v>111</v>
      </c>
      <c r="E67" s="661">
        <v>126</v>
      </c>
      <c r="F67" s="661">
        <v>167</v>
      </c>
      <c r="G67" s="661">
        <v>113</v>
      </c>
      <c r="H67" s="661">
        <v>127</v>
      </c>
      <c r="I67" s="669">
        <v>217</v>
      </c>
      <c r="J67" s="661">
        <v>86</v>
      </c>
      <c r="K67" s="661">
        <v>63</v>
      </c>
      <c r="L67" s="661">
        <v>68</v>
      </c>
      <c r="M67" s="669">
        <v>72</v>
      </c>
      <c r="N67" s="661">
        <v>29</v>
      </c>
      <c r="O67" s="661">
        <v>18</v>
      </c>
      <c r="P67" s="661">
        <v>24</v>
      </c>
      <c r="Q67" s="675">
        <v>1</v>
      </c>
    </row>
    <row r="68" spans="1:17" s="662" customFormat="1" ht="12" x14ac:dyDescent="0.2">
      <c r="A68" s="658"/>
      <c r="B68" s="674">
        <v>691</v>
      </c>
      <c r="C68" s="667">
        <v>62</v>
      </c>
      <c r="D68" s="667">
        <v>108</v>
      </c>
      <c r="E68" s="667">
        <v>126</v>
      </c>
      <c r="F68" s="667">
        <v>167</v>
      </c>
      <c r="G68" s="667">
        <v>111</v>
      </c>
      <c r="H68" s="667">
        <v>117</v>
      </c>
      <c r="I68" s="671">
        <v>190</v>
      </c>
      <c r="J68" s="667">
        <v>71</v>
      </c>
      <c r="K68" s="667">
        <v>53</v>
      </c>
      <c r="L68" s="667">
        <v>66</v>
      </c>
      <c r="M68" s="671">
        <v>36</v>
      </c>
      <c r="N68" s="667">
        <v>17</v>
      </c>
      <c r="O68" s="667">
        <v>12</v>
      </c>
      <c r="P68" s="667">
        <v>6</v>
      </c>
      <c r="Q68" s="667">
        <v>1</v>
      </c>
    </row>
    <row r="69" spans="1:17" s="662" customFormat="1" ht="12" x14ac:dyDescent="0.2">
      <c r="A69" s="670" t="s">
        <v>851</v>
      </c>
      <c r="B69" s="687">
        <v>663</v>
      </c>
      <c r="C69" s="672">
        <v>55</v>
      </c>
      <c r="D69" s="672">
        <v>107</v>
      </c>
      <c r="E69" s="672">
        <v>133</v>
      </c>
      <c r="F69" s="672">
        <v>134</v>
      </c>
      <c r="G69" s="672">
        <v>122</v>
      </c>
      <c r="H69" s="672">
        <v>112</v>
      </c>
      <c r="I69" s="687">
        <v>238</v>
      </c>
      <c r="J69" s="672">
        <v>92</v>
      </c>
      <c r="K69" s="672">
        <v>69</v>
      </c>
      <c r="L69" s="672">
        <v>77</v>
      </c>
      <c r="M69" s="687">
        <v>118</v>
      </c>
      <c r="N69" s="672">
        <v>49</v>
      </c>
      <c r="O69" s="672">
        <v>22</v>
      </c>
      <c r="P69" s="672">
        <v>46</v>
      </c>
      <c r="Q69" s="672">
        <v>1</v>
      </c>
    </row>
    <row r="70" spans="1:17" s="662" customFormat="1" ht="12.5" thickBot="1" x14ac:dyDescent="0.25">
      <c r="A70" s="688"/>
      <c r="B70" s="689">
        <v>655</v>
      </c>
      <c r="C70" s="690">
        <v>54</v>
      </c>
      <c r="D70" s="690">
        <v>107</v>
      </c>
      <c r="E70" s="690">
        <v>133</v>
      </c>
      <c r="F70" s="690">
        <v>133</v>
      </c>
      <c r="G70" s="690">
        <v>120</v>
      </c>
      <c r="H70" s="690">
        <v>108</v>
      </c>
      <c r="I70" s="691">
        <v>213</v>
      </c>
      <c r="J70" s="690">
        <v>84</v>
      </c>
      <c r="K70" s="690">
        <v>62</v>
      </c>
      <c r="L70" s="690">
        <v>67</v>
      </c>
      <c r="M70" s="691">
        <v>43</v>
      </c>
      <c r="N70" s="690">
        <v>25</v>
      </c>
      <c r="O70" s="690">
        <v>10</v>
      </c>
      <c r="P70" s="690">
        <v>7</v>
      </c>
      <c r="Q70" s="690">
        <v>1</v>
      </c>
    </row>
    <row r="71" spans="1:17" s="628" customFormat="1" ht="12" x14ac:dyDescent="0.2">
      <c r="A71" s="637" t="s">
        <v>843</v>
      </c>
      <c r="B71" s="638"/>
      <c r="C71" s="638"/>
      <c r="D71" s="638"/>
      <c r="E71" s="638"/>
      <c r="F71" s="638"/>
      <c r="G71" s="638"/>
      <c r="H71" s="638"/>
      <c r="I71" s="638"/>
      <c r="J71" s="638"/>
      <c r="K71" s="638"/>
      <c r="L71" s="638"/>
      <c r="M71" s="638"/>
      <c r="N71" s="638"/>
      <c r="O71" s="638"/>
      <c r="P71" s="638"/>
      <c r="Q71" s="638"/>
    </row>
    <row r="72" spans="1:17" s="628" customFormat="1" ht="12" x14ac:dyDescent="0.2">
      <c r="A72" s="637" t="s">
        <v>844</v>
      </c>
      <c r="B72" s="638"/>
      <c r="C72" s="638"/>
      <c r="D72" s="638"/>
      <c r="E72" s="638"/>
      <c r="F72" s="638"/>
      <c r="G72" s="638"/>
      <c r="H72" s="638"/>
      <c r="I72" s="638"/>
      <c r="J72" s="638"/>
      <c r="K72" s="638"/>
      <c r="L72" s="638"/>
      <c r="M72" s="638"/>
      <c r="N72" s="638"/>
      <c r="O72" s="638"/>
      <c r="P72" s="638"/>
      <c r="Q72" s="638"/>
    </row>
    <row r="73" spans="1:17" s="628" customFormat="1" ht="12" x14ac:dyDescent="0.2">
      <c r="A73" s="637" t="s">
        <v>845</v>
      </c>
      <c r="B73" s="638"/>
      <c r="C73" s="638"/>
      <c r="D73" s="638"/>
      <c r="E73" s="638"/>
      <c r="F73" s="638"/>
      <c r="G73" s="638"/>
      <c r="H73" s="638"/>
      <c r="I73" s="638"/>
      <c r="J73" s="638"/>
      <c r="K73" s="638"/>
      <c r="L73" s="638"/>
      <c r="M73" s="638"/>
      <c r="N73" s="638"/>
      <c r="O73" s="638"/>
      <c r="P73" s="638"/>
      <c r="Q73" s="638"/>
    </row>
    <row r="74" spans="1:17" s="628" customFormat="1" ht="12" x14ac:dyDescent="0.2">
      <c r="A74" s="639"/>
    </row>
  </sheetData>
  <mergeCells count="85">
    <mergeCell ref="N22:O22"/>
    <mergeCell ref="I22:J22"/>
    <mergeCell ref="D30:E30"/>
    <mergeCell ref="I30:J30"/>
    <mergeCell ref="N30:O30"/>
    <mergeCell ref="D27:E27"/>
    <mergeCell ref="I27:J27"/>
    <mergeCell ref="N27:O27"/>
    <mergeCell ref="D28:E28"/>
    <mergeCell ref="I28:J28"/>
    <mergeCell ref="N28:O28"/>
    <mergeCell ref="D29:E29"/>
    <mergeCell ref="N29:O29"/>
    <mergeCell ref="I29:J29"/>
    <mergeCell ref="I16:J16"/>
    <mergeCell ref="D25:E25"/>
    <mergeCell ref="I25:J25"/>
    <mergeCell ref="D15:E15"/>
    <mergeCell ref="D19:E19"/>
    <mergeCell ref="D21:E21"/>
    <mergeCell ref="I21:J21"/>
    <mergeCell ref="D18:E18"/>
    <mergeCell ref="I18:J18"/>
    <mergeCell ref="D20:E20"/>
    <mergeCell ref="I20:J20"/>
    <mergeCell ref="D16:E16"/>
    <mergeCell ref="D17:E17"/>
    <mergeCell ref="D22:E22"/>
    <mergeCell ref="D23:E23"/>
    <mergeCell ref="I23:J23"/>
    <mergeCell ref="D10:E10"/>
    <mergeCell ref="D14:E14"/>
    <mergeCell ref="B4:C4"/>
    <mergeCell ref="D7:E7"/>
    <mergeCell ref="D5:E5"/>
    <mergeCell ref="D6:E6"/>
    <mergeCell ref="D4:E4"/>
    <mergeCell ref="D8:E8"/>
    <mergeCell ref="D11:E11"/>
    <mergeCell ref="D9:E9"/>
    <mergeCell ref="D12:E12"/>
    <mergeCell ref="D13:E13"/>
    <mergeCell ref="I6:J6"/>
    <mergeCell ref="I10:J10"/>
    <mergeCell ref="N4:O4"/>
    <mergeCell ref="G4:H4"/>
    <mergeCell ref="N6:O6"/>
    <mergeCell ref="I5:J5"/>
    <mergeCell ref="N5:O5"/>
    <mergeCell ref="L4:M4"/>
    <mergeCell ref="I4:J4"/>
    <mergeCell ref="N7:O7"/>
    <mergeCell ref="I8:J8"/>
    <mergeCell ref="N16:O16"/>
    <mergeCell ref="N9:O9"/>
    <mergeCell ref="N8:O8"/>
    <mergeCell ref="N10:O10"/>
    <mergeCell ref="I7:J7"/>
    <mergeCell ref="I9:J9"/>
    <mergeCell ref="N12:O12"/>
    <mergeCell ref="I11:J11"/>
    <mergeCell ref="N11:O11"/>
    <mergeCell ref="I14:J14"/>
    <mergeCell ref="N14:O14"/>
    <mergeCell ref="N13:O13"/>
    <mergeCell ref="I12:J12"/>
    <mergeCell ref="I13:J13"/>
    <mergeCell ref="N15:O15"/>
    <mergeCell ref="I15:J15"/>
    <mergeCell ref="A35:A36"/>
    <mergeCell ref="N17:O17"/>
    <mergeCell ref="N18:O18"/>
    <mergeCell ref="N19:O19"/>
    <mergeCell ref="N21:O21"/>
    <mergeCell ref="N20:O20"/>
    <mergeCell ref="I19:J19"/>
    <mergeCell ref="I17:J17"/>
    <mergeCell ref="D26:E26"/>
    <mergeCell ref="I26:J26"/>
    <mergeCell ref="N26:O26"/>
    <mergeCell ref="N25:O25"/>
    <mergeCell ref="N23:O23"/>
    <mergeCell ref="D24:E24"/>
    <mergeCell ref="I24:J24"/>
    <mergeCell ref="N24:O24"/>
  </mergeCells>
  <phoneticPr fontId="2"/>
  <pageMargins left="0.78740157480314965" right="0.59055118110236227" top="0.39370078740157483" bottom="0.39370078740157483" header="0.51181102362204722" footer="0.39370078740157483"/>
  <pageSetup paperSize="9" scale="86" firstPageNumber="66"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B8" transitionEvaluation="1" codeName="Sheet4"/>
  <dimension ref="A1:Y83"/>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1796875" defaultRowHeight="11.5" x14ac:dyDescent="0.15"/>
  <cols>
    <col min="1" max="1" width="10.90625" style="39" customWidth="1"/>
    <col min="2" max="2" width="5.81640625" style="39" customWidth="1"/>
    <col min="3" max="3" width="3.36328125" style="39" customWidth="1"/>
    <col min="4" max="4" width="7.453125" style="39" customWidth="1"/>
    <col min="5" max="5" width="8.90625" style="39" customWidth="1"/>
    <col min="6" max="24" width="7.453125" style="39" customWidth="1"/>
    <col min="25" max="25" width="10.90625" style="39" customWidth="1"/>
    <col min="26" max="16384" width="14.1796875" style="39"/>
  </cols>
  <sheetData>
    <row r="1" spans="1:25" x14ac:dyDescent="0.15">
      <c r="A1" s="38" t="s">
        <v>167</v>
      </c>
      <c r="Y1" s="40" t="s">
        <v>167</v>
      </c>
    </row>
    <row r="2" spans="1:25" ht="14" x14ac:dyDescent="0.2">
      <c r="A2" s="1245" t="s">
        <v>166</v>
      </c>
      <c r="B2" s="1245"/>
      <c r="C2" s="1245"/>
      <c r="D2" s="1245"/>
      <c r="E2" s="1245"/>
      <c r="F2" s="1245"/>
      <c r="G2" s="1245"/>
      <c r="H2" s="1245"/>
      <c r="I2" s="1245"/>
      <c r="J2" s="1245"/>
      <c r="K2" s="1245"/>
      <c r="L2" s="1245"/>
      <c r="M2" s="1245"/>
    </row>
    <row r="3" spans="1:25" x14ac:dyDescent="0.15">
      <c r="A3" s="156" t="s">
        <v>165</v>
      </c>
    </row>
    <row r="4" spans="1:25" ht="12" thickBot="1" x14ac:dyDescent="0.2">
      <c r="A4" s="41" t="s">
        <v>164</v>
      </c>
      <c r="B4" s="42"/>
      <c r="C4" s="42"/>
      <c r="D4" s="42"/>
      <c r="E4" s="42"/>
      <c r="F4" s="42"/>
      <c r="G4" s="42"/>
      <c r="H4" s="42"/>
      <c r="I4" s="42"/>
      <c r="J4" s="42"/>
      <c r="K4" s="42"/>
      <c r="L4" s="42"/>
      <c r="M4" s="42"/>
      <c r="N4" s="42"/>
      <c r="O4" s="42"/>
      <c r="P4" s="42"/>
      <c r="Q4" s="42"/>
      <c r="R4" s="42"/>
      <c r="S4" s="42"/>
      <c r="T4" s="42"/>
      <c r="U4" s="42"/>
      <c r="V4" s="42"/>
      <c r="W4" s="42"/>
      <c r="X4" s="42"/>
      <c r="Y4" s="42"/>
    </row>
    <row r="5" spans="1:25" x14ac:dyDescent="0.15">
      <c r="A5" s="137"/>
      <c r="B5" s="1241" t="s">
        <v>163</v>
      </c>
      <c r="C5" s="1242"/>
      <c r="D5" s="330"/>
      <c r="E5" s="138"/>
      <c r="F5" s="54"/>
      <c r="G5" s="54"/>
      <c r="H5" s="140" t="s">
        <v>608</v>
      </c>
      <c r="I5" s="140" t="s">
        <v>162</v>
      </c>
      <c r="J5" s="140" t="s">
        <v>161</v>
      </c>
      <c r="K5" s="140" t="s">
        <v>158</v>
      </c>
      <c r="L5" s="54"/>
      <c r="M5" s="54"/>
      <c r="N5" s="138"/>
      <c r="O5" s="54"/>
      <c r="P5" s="140" t="s">
        <v>160</v>
      </c>
      <c r="Q5" s="140" t="s">
        <v>159</v>
      </c>
      <c r="R5" s="140" t="s">
        <v>158</v>
      </c>
      <c r="S5" s="54"/>
      <c r="T5" s="138"/>
      <c r="U5" s="139" t="s">
        <v>157</v>
      </c>
      <c r="V5" s="54"/>
      <c r="W5" s="1241" t="s">
        <v>156</v>
      </c>
      <c r="X5" s="1242"/>
      <c r="Y5" s="143"/>
    </row>
    <row r="6" spans="1:25" ht="12" customHeight="1" x14ac:dyDescent="0.15">
      <c r="A6" s="144" t="s">
        <v>147</v>
      </c>
      <c r="B6" s="1249" t="s">
        <v>155</v>
      </c>
      <c r="C6" s="1250"/>
      <c r="D6" s="331" t="s">
        <v>154</v>
      </c>
      <c r="E6" s="138"/>
      <c r="F6" s="139" t="s">
        <v>0</v>
      </c>
      <c r="G6" s="54"/>
      <c r="H6" s="1246" t="s">
        <v>153</v>
      </c>
      <c r="I6" s="1247"/>
      <c r="J6" s="1246" t="s">
        <v>152</v>
      </c>
      <c r="K6" s="1247"/>
      <c r="L6" s="1246" t="s">
        <v>151</v>
      </c>
      <c r="M6" s="1247"/>
      <c r="N6" s="138"/>
      <c r="O6" s="139" t="s">
        <v>150</v>
      </c>
      <c r="P6" s="54"/>
      <c r="Q6" s="138"/>
      <c r="R6" s="139" t="s">
        <v>149</v>
      </c>
      <c r="S6" s="54"/>
      <c r="T6" s="1246" t="s">
        <v>148</v>
      </c>
      <c r="U6" s="1248"/>
      <c r="V6" s="1247"/>
      <c r="W6" s="1243" t="s">
        <v>753</v>
      </c>
      <c r="X6" s="1244"/>
      <c r="Y6" s="405" t="s">
        <v>147</v>
      </c>
    </row>
    <row r="7" spans="1:25" x14ac:dyDescent="0.15">
      <c r="A7" s="54"/>
      <c r="B7" s="1251"/>
      <c r="C7" s="1252"/>
      <c r="D7" s="138"/>
      <c r="E7" s="398" t="s">
        <v>0</v>
      </c>
      <c r="F7" s="398" t="s">
        <v>146</v>
      </c>
      <c r="G7" s="398" t="s">
        <v>145</v>
      </c>
      <c r="H7" s="398" t="s">
        <v>0</v>
      </c>
      <c r="I7" s="398" t="s">
        <v>144</v>
      </c>
      <c r="J7" s="398" t="s">
        <v>0</v>
      </c>
      <c r="K7" s="398" t="s">
        <v>144</v>
      </c>
      <c r="L7" s="398" t="s">
        <v>0</v>
      </c>
      <c r="M7" s="314" t="s">
        <v>144</v>
      </c>
      <c r="N7" s="398" t="s">
        <v>0</v>
      </c>
      <c r="O7" s="398" t="s">
        <v>146</v>
      </c>
      <c r="P7" s="398" t="s">
        <v>145</v>
      </c>
      <c r="Q7" s="398" t="s">
        <v>0</v>
      </c>
      <c r="R7" s="398" t="s">
        <v>146</v>
      </c>
      <c r="S7" s="398" t="s">
        <v>145</v>
      </c>
      <c r="T7" s="398" t="s">
        <v>0</v>
      </c>
      <c r="U7" s="398" t="s">
        <v>146</v>
      </c>
      <c r="V7" s="398" t="s">
        <v>145</v>
      </c>
      <c r="W7" s="398" t="s">
        <v>0</v>
      </c>
      <c r="X7" s="398" t="s">
        <v>144</v>
      </c>
      <c r="Y7" s="138"/>
    </row>
    <row r="8" spans="1:25" ht="15" customHeight="1" x14ac:dyDescent="0.15">
      <c r="A8" s="17" t="s">
        <v>752</v>
      </c>
      <c r="B8" s="148">
        <v>390</v>
      </c>
      <c r="C8" s="332">
        <v>0</v>
      </c>
      <c r="D8" s="148">
        <v>2658</v>
      </c>
      <c r="E8" s="148">
        <v>57300</v>
      </c>
      <c r="F8" s="148">
        <v>28722</v>
      </c>
      <c r="G8" s="148">
        <v>28578</v>
      </c>
      <c r="H8" s="148">
        <v>17529</v>
      </c>
      <c r="I8" s="148">
        <v>8833</v>
      </c>
      <c r="J8" s="148">
        <v>19170</v>
      </c>
      <c r="K8" s="148">
        <v>9616</v>
      </c>
      <c r="L8" s="148">
        <v>20601</v>
      </c>
      <c r="M8" s="148">
        <v>10273</v>
      </c>
      <c r="N8" s="148">
        <v>4395</v>
      </c>
      <c r="O8" s="148">
        <v>272</v>
      </c>
      <c r="P8" s="148">
        <v>4123</v>
      </c>
      <c r="Q8" s="148">
        <v>1430</v>
      </c>
      <c r="R8" s="148">
        <v>71</v>
      </c>
      <c r="S8" s="148">
        <v>1359</v>
      </c>
      <c r="T8" s="148">
        <v>635</v>
      </c>
      <c r="U8" s="148">
        <v>315</v>
      </c>
      <c r="V8" s="148">
        <v>320</v>
      </c>
      <c r="W8" s="148">
        <v>22112</v>
      </c>
      <c r="X8" s="148">
        <v>11056</v>
      </c>
      <c r="Y8" s="406" t="s">
        <v>752</v>
      </c>
    </row>
    <row r="9" spans="1:25" ht="15" customHeight="1" x14ac:dyDescent="0.15">
      <c r="A9" s="18" t="s">
        <v>751</v>
      </c>
      <c r="B9" s="66">
        <v>382</v>
      </c>
      <c r="C9" s="66">
        <v>0</v>
      </c>
      <c r="D9" s="66">
        <v>2490</v>
      </c>
      <c r="E9" s="66">
        <v>51131</v>
      </c>
      <c r="F9" s="66">
        <v>25699</v>
      </c>
      <c r="G9" s="66">
        <v>25432</v>
      </c>
      <c r="H9" s="66">
        <v>15522</v>
      </c>
      <c r="I9" s="66">
        <v>7814</v>
      </c>
      <c r="J9" s="66">
        <v>16864</v>
      </c>
      <c r="K9" s="66">
        <v>8472</v>
      </c>
      <c r="L9" s="66">
        <v>18745</v>
      </c>
      <c r="M9" s="66">
        <v>9413</v>
      </c>
      <c r="N9" s="66">
        <v>4250</v>
      </c>
      <c r="O9" s="66">
        <v>259</v>
      </c>
      <c r="P9" s="66">
        <v>3991</v>
      </c>
      <c r="Q9" s="66">
        <v>1467</v>
      </c>
      <c r="R9" s="66">
        <v>60</v>
      </c>
      <c r="S9" s="66">
        <v>1407</v>
      </c>
      <c r="T9" s="66">
        <v>606</v>
      </c>
      <c r="U9" s="66">
        <v>299</v>
      </c>
      <c r="V9" s="66">
        <v>307</v>
      </c>
      <c r="W9" s="66">
        <v>20554</v>
      </c>
      <c r="X9" s="66">
        <v>10241</v>
      </c>
      <c r="Y9" s="408" t="s">
        <v>751</v>
      </c>
    </row>
    <row r="10" spans="1:25" x14ac:dyDescent="0.15">
      <c r="A10" s="153"/>
      <c r="B10" s="36"/>
      <c r="C10" s="36"/>
      <c r="D10" s="92"/>
      <c r="E10" s="92"/>
      <c r="F10" s="92"/>
      <c r="G10" s="92"/>
      <c r="H10" s="92"/>
      <c r="I10" s="92"/>
      <c r="J10" s="92"/>
      <c r="K10" s="92"/>
      <c r="L10" s="92"/>
      <c r="M10" s="92"/>
      <c r="N10" s="92"/>
      <c r="O10" s="92"/>
      <c r="P10" s="92"/>
      <c r="Q10" s="92"/>
      <c r="R10" s="92"/>
      <c r="S10" s="92"/>
      <c r="T10" s="92"/>
      <c r="U10" s="92"/>
      <c r="V10" s="92"/>
      <c r="W10" s="92"/>
      <c r="X10" s="92"/>
      <c r="Y10" s="143"/>
    </row>
    <row r="11" spans="1:25" x14ac:dyDescent="0.15">
      <c r="A11" s="155" t="s">
        <v>143</v>
      </c>
      <c r="B11" s="151">
        <v>1</v>
      </c>
      <c r="C11" s="151">
        <v>0</v>
      </c>
      <c r="D11" s="151">
        <v>6</v>
      </c>
      <c r="E11" s="151">
        <v>129</v>
      </c>
      <c r="F11" s="151">
        <v>71</v>
      </c>
      <c r="G11" s="151">
        <v>58</v>
      </c>
      <c r="H11" s="151">
        <v>35</v>
      </c>
      <c r="I11" s="151">
        <v>14</v>
      </c>
      <c r="J11" s="151">
        <v>49</v>
      </c>
      <c r="K11" s="151">
        <v>26</v>
      </c>
      <c r="L11" s="151">
        <v>45</v>
      </c>
      <c r="M11" s="151">
        <v>31</v>
      </c>
      <c r="N11" s="151">
        <v>11</v>
      </c>
      <c r="O11" s="151">
        <v>0</v>
      </c>
      <c r="P11" s="151">
        <v>11</v>
      </c>
      <c r="Q11" s="151">
        <v>3</v>
      </c>
      <c r="R11" s="151">
        <v>0</v>
      </c>
      <c r="S11" s="151">
        <v>3</v>
      </c>
      <c r="T11" s="151">
        <v>0</v>
      </c>
      <c r="U11" s="151">
        <v>0</v>
      </c>
      <c r="V11" s="151">
        <v>0</v>
      </c>
      <c r="W11" s="151">
        <v>50</v>
      </c>
      <c r="X11" s="151">
        <v>26</v>
      </c>
      <c r="Y11" s="419" t="s">
        <v>143</v>
      </c>
    </row>
    <row r="12" spans="1:25" x14ac:dyDescent="0.15">
      <c r="A12" s="157" t="s">
        <v>131</v>
      </c>
      <c r="B12" s="160">
        <v>1</v>
      </c>
      <c r="C12" s="160"/>
      <c r="D12" s="160">
        <v>6</v>
      </c>
      <c r="E12" s="160">
        <v>129</v>
      </c>
      <c r="F12" s="160">
        <v>71</v>
      </c>
      <c r="G12" s="160">
        <v>58</v>
      </c>
      <c r="H12" s="160">
        <v>35</v>
      </c>
      <c r="I12" s="160">
        <v>14</v>
      </c>
      <c r="J12" s="160">
        <v>49</v>
      </c>
      <c r="K12" s="160">
        <v>26</v>
      </c>
      <c r="L12" s="160">
        <v>45</v>
      </c>
      <c r="M12" s="160">
        <v>31</v>
      </c>
      <c r="N12" s="92">
        <v>11</v>
      </c>
      <c r="O12" s="92">
        <v>0</v>
      </c>
      <c r="P12" s="92">
        <v>11</v>
      </c>
      <c r="Q12" s="92">
        <v>3</v>
      </c>
      <c r="R12" s="160">
        <v>0</v>
      </c>
      <c r="S12" s="160">
        <v>3</v>
      </c>
      <c r="T12" s="92">
        <v>0</v>
      </c>
      <c r="U12" s="92">
        <v>0</v>
      </c>
      <c r="V12" s="92">
        <v>0</v>
      </c>
      <c r="W12" s="92">
        <v>50</v>
      </c>
      <c r="X12" s="92">
        <v>26</v>
      </c>
      <c r="Y12" s="52" t="s">
        <v>131</v>
      </c>
    </row>
    <row r="13" spans="1:25" x14ac:dyDescent="0.15">
      <c r="A13" s="153"/>
      <c r="B13" s="36"/>
      <c r="C13" s="36"/>
      <c r="D13" s="92"/>
      <c r="E13" s="92"/>
      <c r="F13" s="92"/>
      <c r="G13" s="92"/>
      <c r="H13" s="92"/>
      <c r="I13" s="92"/>
      <c r="J13" s="92"/>
      <c r="K13" s="92"/>
      <c r="L13" s="92"/>
      <c r="M13" s="92"/>
      <c r="N13" s="92"/>
      <c r="O13" s="92"/>
      <c r="P13" s="92"/>
      <c r="Q13" s="92"/>
      <c r="R13" s="92"/>
      <c r="S13" s="92"/>
      <c r="T13" s="92"/>
      <c r="U13" s="92"/>
      <c r="V13" s="92"/>
      <c r="W13" s="92"/>
      <c r="X13" s="92"/>
      <c r="Y13" s="143"/>
    </row>
    <row r="14" spans="1:25" x14ac:dyDescent="0.15">
      <c r="A14" s="155" t="s">
        <v>730</v>
      </c>
      <c r="B14" s="151">
        <v>50</v>
      </c>
      <c r="C14" s="151">
        <v>0</v>
      </c>
      <c r="D14" s="151">
        <v>189</v>
      </c>
      <c r="E14" s="151">
        <v>3172</v>
      </c>
      <c r="F14" s="151">
        <v>1643</v>
      </c>
      <c r="G14" s="151">
        <v>1529</v>
      </c>
      <c r="H14" s="151">
        <v>905</v>
      </c>
      <c r="I14" s="151">
        <v>469</v>
      </c>
      <c r="J14" s="151">
        <v>1031</v>
      </c>
      <c r="K14" s="151">
        <v>546</v>
      </c>
      <c r="L14" s="151">
        <v>1236</v>
      </c>
      <c r="M14" s="151">
        <v>628</v>
      </c>
      <c r="N14" s="151">
        <v>350</v>
      </c>
      <c r="O14" s="151">
        <v>6</v>
      </c>
      <c r="P14" s="151">
        <v>344</v>
      </c>
      <c r="Q14" s="151">
        <v>186</v>
      </c>
      <c r="R14" s="151">
        <v>2</v>
      </c>
      <c r="S14" s="151">
        <v>184</v>
      </c>
      <c r="T14" s="151">
        <v>7</v>
      </c>
      <c r="U14" s="151">
        <v>0</v>
      </c>
      <c r="V14" s="151">
        <v>7</v>
      </c>
      <c r="W14" s="151">
        <v>1390</v>
      </c>
      <c r="X14" s="151">
        <v>744</v>
      </c>
      <c r="Y14" s="419" t="s">
        <v>735</v>
      </c>
    </row>
    <row r="15" spans="1:25" x14ac:dyDescent="0.15">
      <c r="A15" s="157" t="s">
        <v>131</v>
      </c>
      <c r="B15" s="160">
        <v>20</v>
      </c>
      <c r="C15" s="160">
        <v>0</v>
      </c>
      <c r="D15" s="160">
        <v>78</v>
      </c>
      <c r="E15" s="92">
        <v>1210</v>
      </c>
      <c r="F15" s="92">
        <v>611</v>
      </c>
      <c r="G15" s="92">
        <v>599</v>
      </c>
      <c r="H15" s="160">
        <v>336</v>
      </c>
      <c r="I15" s="160">
        <v>171</v>
      </c>
      <c r="J15" s="160">
        <v>396</v>
      </c>
      <c r="K15" s="160">
        <v>199</v>
      </c>
      <c r="L15" s="160">
        <v>478</v>
      </c>
      <c r="M15" s="160">
        <v>241</v>
      </c>
      <c r="N15" s="92">
        <v>147</v>
      </c>
      <c r="O15" s="160">
        <v>3</v>
      </c>
      <c r="P15" s="160">
        <v>144</v>
      </c>
      <c r="Q15" s="92">
        <v>79</v>
      </c>
      <c r="R15" s="160">
        <v>2</v>
      </c>
      <c r="S15" s="160">
        <v>77</v>
      </c>
      <c r="T15" s="92">
        <v>0</v>
      </c>
      <c r="U15" s="160">
        <v>0</v>
      </c>
      <c r="V15" s="160">
        <v>0</v>
      </c>
      <c r="W15" s="92">
        <v>498</v>
      </c>
      <c r="X15" s="92">
        <v>269</v>
      </c>
      <c r="Y15" s="52" t="s">
        <v>131</v>
      </c>
    </row>
    <row r="16" spans="1:25" x14ac:dyDescent="0.15">
      <c r="A16" s="153"/>
      <c r="B16" s="36"/>
      <c r="C16" s="36"/>
      <c r="D16" s="92"/>
      <c r="E16" s="92"/>
      <c r="F16" s="92"/>
      <c r="G16" s="92"/>
      <c r="H16" s="159"/>
      <c r="I16" s="159"/>
      <c r="J16" s="159"/>
      <c r="K16" s="92"/>
      <c r="L16" s="92"/>
      <c r="M16" s="92"/>
      <c r="N16" s="92"/>
      <c r="O16" s="92"/>
      <c r="P16" s="92"/>
      <c r="Q16" s="92"/>
      <c r="R16" s="92"/>
      <c r="S16" s="92"/>
      <c r="T16" s="92"/>
      <c r="U16" s="92"/>
      <c r="V16" s="92"/>
      <c r="W16" s="92"/>
      <c r="X16" s="92"/>
      <c r="Y16" s="143"/>
    </row>
    <row r="17" spans="1:25" x14ac:dyDescent="0.15">
      <c r="A17" s="18" t="s">
        <v>142</v>
      </c>
      <c r="B17" s="151">
        <v>3</v>
      </c>
      <c r="C17" s="151">
        <v>0</v>
      </c>
      <c r="D17" s="151">
        <v>12</v>
      </c>
      <c r="E17" s="151">
        <v>184</v>
      </c>
      <c r="F17" s="151">
        <v>89</v>
      </c>
      <c r="G17" s="151">
        <v>95</v>
      </c>
      <c r="H17" s="151">
        <v>50</v>
      </c>
      <c r="I17" s="151">
        <v>21</v>
      </c>
      <c r="J17" s="151">
        <v>63</v>
      </c>
      <c r="K17" s="151">
        <v>35</v>
      </c>
      <c r="L17" s="151">
        <v>71</v>
      </c>
      <c r="M17" s="151">
        <v>33</v>
      </c>
      <c r="N17" s="151">
        <v>24</v>
      </c>
      <c r="O17" s="151">
        <v>0</v>
      </c>
      <c r="P17" s="151">
        <v>24</v>
      </c>
      <c r="Q17" s="151">
        <v>10</v>
      </c>
      <c r="R17" s="151">
        <v>0</v>
      </c>
      <c r="S17" s="151">
        <v>10</v>
      </c>
      <c r="T17" s="151">
        <v>7</v>
      </c>
      <c r="U17" s="151">
        <v>0</v>
      </c>
      <c r="V17" s="151">
        <v>7</v>
      </c>
      <c r="W17" s="151">
        <v>89</v>
      </c>
      <c r="X17" s="151">
        <v>48</v>
      </c>
      <c r="Y17" s="408" t="s">
        <v>142</v>
      </c>
    </row>
    <row r="18" spans="1:25" x14ac:dyDescent="0.15">
      <c r="A18" s="157" t="s">
        <v>117</v>
      </c>
      <c r="B18" s="160">
        <v>1</v>
      </c>
      <c r="C18" s="160">
        <v>0</v>
      </c>
      <c r="D18" s="160">
        <v>3</v>
      </c>
      <c r="E18" s="92">
        <v>38</v>
      </c>
      <c r="F18" s="92">
        <v>20</v>
      </c>
      <c r="G18" s="92">
        <v>18</v>
      </c>
      <c r="H18" s="160">
        <v>9</v>
      </c>
      <c r="I18" s="160">
        <v>4</v>
      </c>
      <c r="J18" s="160">
        <v>13</v>
      </c>
      <c r="K18" s="160">
        <v>8</v>
      </c>
      <c r="L18" s="160">
        <v>16</v>
      </c>
      <c r="M18" s="160">
        <v>8</v>
      </c>
      <c r="N18" s="92">
        <v>6</v>
      </c>
      <c r="O18" s="160">
        <v>0</v>
      </c>
      <c r="P18" s="160">
        <v>6</v>
      </c>
      <c r="Q18" s="92">
        <v>3</v>
      </c>
      <c r="R18" s="160">
        <v>0</v>
      </c>
      <c r="S18" s="160">
        <v>3</v>
      </c>
      <c r="T18" s="92">
        <v>6</v>
      </c>
      <c r="U18" s="294">
        <v>0</v>
      </c>
      <c r="V18" s="294">
        <v>6</v>
      </c>
      <c r="W18" s="160">
        <v>25</v>
      </c>
      <c r="X18" s="160">
        <v>14</v>
      </c>
      <c r="Y18" s="52" t="s">
        <v>117</v>
      </c>
    </row>
    <row r="19" spans="1:25" x14ac:dyDescent="0.15">
      <c r="A19" s="157" t="s">
        <v>115</v>
      </c>
      <c r="B19" s="160">
        <v>1</v>
      </c>
      <c r="C19" s="160">
        <v>0</v>
      </c>
      <c r="D19" s="160">
        <v>3</v>
      </c>
      <c r="E19" s="92">
        <v>41</v>
      </c>
      <c r="F19" s="92">
        <v>19</v>
      </c>
      <c r="G19" s="92">
        <v>22</v>
      </c>
      <c r="H19" s="160">
        <v>11</v>
      </c>
      <c r="I19" s="160">
        <v>7</v>
      </c>
      <c r="J19" s="160">
        <v>14</v>
      </c>
      <c r="K19" s="160">
        <v>6</v>
      </c>
      <c r="L19" s="160">
        <v>16</v>
      </c>
      <c r="M19" s="160">
        <v>6</v>
      </c>
      <c r="N19" s="92">
        <v>10</v>
      </c>
      <c r="O19" s="160">
        <v>0</v>
      </c>
      <c r="P19" s="160">
        <v>10</v>
      </c>
      <c r="Q19" s="92">
        <v>0</v>
      </c>
      <c r="R19" s="160">
        <v>0</v>
      </c>
      <c r="S19" s="160">
        <v>0</v>
      </c>
      <c r="T19" s="92">
        <v>1</v>
      </c>
      <c r="U19" s="294">
        <v>0</v>
      </c>
      <c r="V19" s="294">
        <v>1</v>
      </c>
      <c r="W19" s="160">
        <v>23</v>
      </c>
      <c r="X19" s="160">
        <v>13</v>
      </c>
      <c r="Y19" s="52" t="s">
        <v>115</v>
      </c>
    </row>
    <row r="20" spans="1:25" x14ac:dyDescent="0.15">
      <c r="A20" s="157" t="s">
        <v>710</v>
      </c>
      <c r="B20" s="160">
        <v>1</v>
      </c>
      <c r="C20" s="160">
        <v>0</v>
      </c>
      <c r="D20" s="160">
        <v>6</v>
      </c>
      <c r="E20" s="92">
        <v>105</v>
      </c>
      <c r="F20" s="92">
        <v>50</v>
      </c>
      <c r="G20" s="92">
        <v>55</v>
      </c>
      <c r="H20" s="160">
        <v>30</v>
      </c>
      <c r="I20" s="160">
        <v>10</v>
      </c>
      <c r="J20" s="160">
        <v>36</v>
      </c>
      <c r="K20" s="160">
        <v>21</v>
      </c>
      <c r="L20" s="160">
        <v>39</v>
      </c>
      <c r="M20" s="160">
        <v>19</v>
      </c>
      <c r="N20" s="92">
        <v>8</v>
      </c>
      <c r="O20" s="160">
        <v>0</v>
      </c>
      <c r="P20" s="160">
        <v>8</v>
      </c>
      <c r="Q20" s="92">
        <v>7</v>
      </c>
      <c r="R20" s="160">
        <v>0</v>
      </c>
      <c r="S20" s="160">
        <v>7</v>
      </c>
      <c r="T20" s="92">
        <v>0</v>
      </c>
      <c r="U20" s="160">
        <v>0</v>
      </c>
      <c r="V20" s="160">
        <v>0</v>
      </c>
      <c r="W20" s="160">
        <v>41</v>
      </c>
      <c r="X20" s="160">
        <v>21</v>
      </c>
      <c r="Y20" s="52" t="s">
        <v>736</v>
      </c>
    </row>
    <row r="21" spans="1:25" x14ac:dyDescent="0.15">
      <c r="A21" s="153"/>
      <c r="B21" s="36"/>
      <c r="C21" s="36"/>
      <c r="D21" s="92"/>
      <c r="E21" s="92"/>
      <c r="F21" s="92"/>
      <c r="G21" s="92"/>
      <c r="H21" s="159"/>
      <c r="I21" s="159"/>
      <c r="J21" s="159"/>
      <c r="K21" s="92"/>
      <c r="L21" s="92"/>
      <c r="M21" s="92"/>
      <c r="N21" s="92"/>
      <c r="O21" s="92"/>
      <c r="P21" s="92"/>
      <c r="Q21" s="92"/>
      <c r="R21" s="92"/>
      <c r="S21" s="92"/>
      <c r="T21" s="92"/>
      <c r="U21" s="92"/>
      <c r="V21" s="92"/>
      <c r="W21" s="92"/>
      <c r="X21" s="92"/>
      <c r="Y21" s="143"/>
    </row>
    <row r="22" spans="1:25" x14ac:dyDescent="0.15">
      <c r="A22" s="18" t="s">
        <v>140</v>
      </c>
      <c r="B22" s="151">
        <v>0</v>
      </c>
      <c r="C22" s="151">
        <v>0</v>
      </c>
      <c r="D22" s="151">
        <v>0</v>
      </c>
      <c r="E22" s="151">
        <v>0</v>
      </c>
      <c r="F22" s="151">
        <v>0</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c r="Y22" s="408" t="s">
        <v>140</v>
      </c>
    </row>
    <row r="23" spans="1:25" x14ac:dyDescent="0.15">
      <c r="A23" s="157" t="s">
        <v>123</v>
      </c>
      <c r="B23" s="160">
        <v>0</v>
      </c>
      <c r="C23" s="160">
        <v>0</v>
      </c>
      <c r="D23" s="160">
        <v>0</v>
      </c>
      <c r="E23" s="92">
        <v>0</v>
      </c>
      <c r="F23" s="92">
        <v>0</v>
      </c>
      <c r="G23" s="92">
        <v>0</v>
      </c>
      <c r="H23" s="160">
        <v>0</v>
      </c>
      <c r="I23" s="160">
        <v>0</v>
      </c>
      <c r="J23" s="160">
        <v>0</v>
      </c>
      <c r="K23" s="160">
        <v>0</v>
      </c>
      <c r="L23" s="160">
        <v>0</v>
      </c>
      <c r="M23" s="160">
        <v>0</v>
      </c>
      <c r="N23" s="92">
        <v>0</v>
      </c>
      <c r="O23" s="160">
        <v>0</v>
      </c>
      <c r="P23" s="160">
        <v>0</v>
      </c>
      <c r="Q23" s="92">
        <v>0</v>
      </c>
      <c r="R23" s="160">
        <v>0</v>
      </c>
      <c r="S23" s="160">
        <v>0</v>
      </c>
      <c r="T23" s="92">
        <v>0</v>
      </c>
      <c r="U23" s="160">
        <v>0</v>
      </c>
      <c r="V23" s="160">
        <v>0</v>
      </c>
      <c r="W23" s="160">
        <v>0</v>
      </c>
      <c r="X23" s="160">
        <v>0</v>
      </c>
      <c r="Y23" s="52" t="s">
        <v>123</v>
      </c>
    </row>
    <row r="24" spans="1:25" x14ac:dyDescent="0.15">
      <c r="A24" s="153"/>
      <c r="B24" s="36"/>
      <c r="C24" s="36"/>
      <c r="D24" s="92"/>
      <c r="E24" s="92"/>
      <c r="F24" s="92"/>
      <c r="G24" s="92"/>
      <c r="H24" s="159"/>
      <c r="I24" s="159"/>
      <c r="J24" s="159"/>
      <c r="K24" s="92"/>
      <c r="L24" s="92"/>
      <c r="M24" s="92"/>
      <c r="N24" s="92"/>
      <c r="O24" s="92"/>
      <c r="P24" s="92"/>
      <c r="Q24" s="92"/>
      <c r="R24" s="92"/>
      <c r="S24" s="92"/>
      <c r="T24" s="92"/>
      <c r="U24" s="92"/>
      <c r="V24" s="92"/>
      <c r="W24" s="92"/>
      <c r="X24" s="92"/>
      <c r="Y24" s="143"/>
    </row>
    <row r="25" spans="1:25" x14ac:dyDescent="0.15">
      <c r="A25" s="18" t="s">
        <v>139</v>
      </c>
      <c r="B25" s="151">
        <v>8</v>
      </c>
      <c r="C25" s="151">
        <v>0</v>
      </c>
      <c r="D25" s="151">
        <v>36</v>
      </c>
      <c r="E25" s="151">
        <v>608</v>
      </c>
      <c r="F25" s="151">
        <v>326</v>
      </c>
      <c r="G25" s="151">
        <v>282</v>
      </c>
      <c r="H25" s="151">
        <v>184</v>
      </c>
      <c r="I25" s="156">
        <v>100</v>
      </c>
      <c r="J25" s="156">
        <v>189</v>
      </c>
      <c r="K25" s="156">
        <v>103</v>
      </c>
      <c r="L25" s="156">
        <v>235</v>
      </c>
      <c r="M25" s="156">
        <v>123</v>
      </c>
      <c r="N25" s="156">
        <v>58</v>
      </c>
      <c r="O25" s="156">
        <v>2</v>
      </c>
      <c r="P25" s="156">
        <v>56</v>
      </c>
      <c r="Q25" s="156">
        <v>40</v>
      </c>
      <c r="R25" s="156">
        <v>0</v>
      </c>
      <c r="S25" s="156">
        <v>40</v>
      </c>
      <c r="T25" s="156">
        <v>0</v>
      </c>
      <c r="U25" s="156">
        <v>0</v>
      </c>
      <c r="V25" s="156">
        <v>0</v>
      </c>
      <c r="W25" s="156">
        <v>269</v>
      </c>
      <c r="X25" s="156">
        <v>150</v>
      </c>
      <c r="Y25" s="408" t="s">
        <v>139</v>
      </c>
    </row>
    <row r="26" spans="1:25" x14ac:dyDescent="0.15">
      <c r="A26" s="157" t="s">
        <v>126</v>
      </c>
      <c r="B26" s="160">
        <v>6</v>
      </c>
      <c r="C26" s="160">
        <v>0</v>
      </c>
      <c r="D26" s="160">
        <v>25</v>
      </c>
      <c r="E26" s="92">
        <v>442</v>
      </c>
      <c r="F26" s="92">
        <v>246</v>
      </c>
      <c r="G26" s="92">
        <v>196</v>
      </c>
      <c r="H26" s="160">
        <v>143</v>
      </c>
      <c r="I26" s="160">
        <v>84</v>
      </c>
      <c r="J26" s="160">
        <v>132</v>
      </c>
      <c r="K26" s="160">
        <v>73</v>
      </c>
      <c r="L26" s="294">
        <v>167</v>
      </c>
      <c r="M26" s="294">
        <v>89</v>
      </c>
      <c r="N26" s="92">
        <v>45</v>
      </c>
      <c r="O26" s="160">
        <v>1</v>
      </c>
      <c r="P26" s="160">
        <v>44</v>
      </c>
      <c r="Q26" s="92">
        <v>33</v>
      </c>
      <c r="R26" s="160">
        <v>0</v>
      </c>
      <c r="S26" s="160">
        <v>33</v>
      </c>
      <c r="T26" s="92">
        <v>0</v>
      </c>
      <c r="U26" s="294">
        <v>0</v>
      </c>
      <c r="V26" s="294">
        <v>0</v>
      </c>
      <c r="W26" s="160">
        <v>175</v>
      </c>
      <c r="X26" s="160">
        <v>95</v>
      </c>
      <c r="Y26" s="52" t="s">
        <v>126</v>
      </c>
    </row>
    <row r="27" spans="1:25" x14ac:dyDescent="0.15">
      <c r="A27" s="157" t="s">
        <v>138</v>
      </c>
      <c r="B27" s="160">
        <v>0</v>
      </c>
      <c r="C27" s="160">
        <v>0</v>
      </c>
      <c r="D27" s="160">
        <v>0</v>
      </c>
      <c r="E27" s="92">
        <v>0</v>
      </c>
      <c r="F27" s="92">
        <v>0</v>
      </c>
      <c r="G27" s="92">
        <v>0</v>
      </c>
      <c r="H27" s="160">
        <v>0</v>
      </c>
      <c r="I27" s="160">
        <v>0</v>
      </c>
      <c r="J27" s="160">
        <v>0</v>
      </c>
      <c r="K27" s="160">
        <v>0</v>
      </c>
      <c r="L27" s="294">
        <v>0</v>
      </c>
      <c r="M27" s="294">
        <v>0</v>
      </c>
      <c r="N27" s="92">
        <v>0</v>
      </c>
      <c r="O27" s="160">
        <v>0</v>
      </c>
      <c r="P27" s="160">
        <v>0</v>
      </c>
      <c r="Q27" s="92">
        <v>0</v>
      </c>
      <c r="R27" s="160">
        <v>0</v>
      </c>
      <c r="S27" s="160">
        <v>0</v>
      </c>
      <c r="T27" s="92">
        <v>0</v>
      </c>
      <c r="U27" s="294">
        <v>0</v>
      </c>
      <c r="V27" s="294">
        <v>0</v>
      </c>
      <c r="W27" s="160">
        <v>32</v>
      </c>
      <c r="X27" s="160">
        <v>17</v>
      </c>
      <c r="Y27" s="52" t="s">
        <v>138</v>
      </c>
    </row>
    <row r="28" spans="1:25" x14ac:dyDescent="0.15">
      <c r="A28" s="157" t="s">
        <v>111</v>
      </c>
      <c r="B28" s="160">
        <v>1</v>
      </c>
      <c r="C28" s="160">
        <v>0</v>
      </c>
      <c r="D28" s="160">
        <v>6</v>
      </c>
      <c r="E28" s="92">
        <v>63</v>
      </c>
      <c r="F28" s="92">
        <v>32</v>
      </c>
      <c r="G28" s="92">
        <v>31</v>
      </c>
      <c r="H28" s="160">
        <v>20</v>
      </c>
      <c r="I28" s="160">
        <v>6</v>
      </c>
      <c r="J28" s="160">
        <v>19</v>
      </c>
      <c r="K28" s="160">
        <v>13</v>
      </c>
      <c r="L28" s="294">
        <v>24</v>
      </c>
      <c r="M28" s="294">
        <v>13</v>
      </c>
      <c r="N28" s="92">
        <v>6</v>
      </c>
      <c r="O28" s="160">
        <v>0</v>
      </c>
      <c r="P28" s="160">
        <v>6</v>
      </c>
      <c r="Q28" s="92">
        <v>2</v>
      </c>
      <c r="R28" s="160">
        <v>0</v>
      </c>
      <c r="S28" s="160">
        <v>2</v>
      </c>
      <c r="T28" s="92">
        <v>0</v>
      </c>
      <c r="U28" s="160">
        <v>0</v>
      </c>
      <c r="V28" s="160">
        <v>0</v>
      </c>
      <c r="W28" s="160">
        <v>24</v>
      </c>
      <c r="X28" s="160">
        <v>13</v>
      </c>
      <c r="Y28" s="52" t="s">
        <v>111</v>
      </c>
    </row>
    <row r="29" spans="1:25" x14ac:dyDescent="0.15">
      <c r="A29" s="157" t="s">
        <v>137</v>
      </c>
      <c r="B29" s="160">
        <v>1</v>
      </c>
      <c r="C29" s="160">
        <v>0</v>
      </c>
      <c r="D29" s="160">
        <v>5</v>
      </c>
      <c r="E29" s="92">
        <v>103</v>
      </c>
      <c r="F29" s="92">
        <v>48</v>
      </c>
      <c r="G29" s="92">
        <v>55</v>
      </c>
      <c r="H29" s="160">
        <v>21</v>
      </c>
      <c r="I29" s="160">
        <v>10</v>
      </c>
      <c r="J29" s="160">
        <v>38</v>
      </c>
      <c r="K29" s="160">
        <v>17</v>
      </c>
      <c r="L29" s="294">
        <v>44</v>
      </c>
      <c r="M29" s="294">
        <v>21</v>
      </c>
      <c r="N29" s="92">
        <v>7</v>
      </c>
      <c r="O29" s="160">
        <v>1</v>
      </c>
      <c r="P29" s="160">
        <v>6</v>
      </c>
      <c r="Q29" s="92">
        <v>5</v>
      </c>
      <c r="R29" s="160">
        <v>0</v>
      </c>
      <c r="S29" s="160">
        <v>5</v>
      </c>
      <c r="T29" s="92">
        <v>0</v>
      </c>
      <c r="U29" s="160">
        <v>0</v>
      </c>
      <c r="V29" s="160">
        <v>0</v>
      </c>
      <c r="W29" s="160">
        <v>38</v>
      </c>
      <c r="X29" s="160">
        <v>25</v>
      </c>
      <c r="Y29" s="52" t="s">
        <v>137</v>
      </c>
    </row>
    <row r="30" spans="1:25" x14ac:dyDescent="0.15">
      <c r="A30" s="153"/>
      <c r="B30" s="36"/>
      <c r="C30" s="36"/>
      <c r="D30" s="92"/>
      <c r="E30" s="92"/>
      <c r="F30" s="92"/>
      <c r="G30" s="92"/>
      <c r="H30" s="159"/>
      <c r="I30" s="159"/>
      <c r="J30" s="159"/>
      <c r="K30" s="92"/>
      <c r="L30" s="92"/>
      <c r="M30" s="92"/>
      <c r="N30" s="92"/>
      <c r="O30" s="92"/>
      <c r="P30" s="92"/>
      <c r="Q30" s="92"/>
      <c r="R30" s="92"/>
      <c r="S30" s="92"/>
      <c r="T30" s="92"/>
      <c r="U30" s="92"/>
      <c r="V30" s="92"/>
      <c r="W30" s="92"/>
      <c r="X30" s="92"/>
      <c r="Y30" s="143"/>
    </row>
    <row r="31" spans="1:25" x14ac:dyDescent="0.15">
      <c r="A31" s="18" t="s">
        <v>136</v>
      </c>
      <c r="B31" s="151">
        <v>19</v>
      </c>
      <c r="C31" s="151">
        <v>0</v>
      </c>
      <c r="D31" s="151">
        <v>63</v>
      </c>
      <c r="E31" s="151">
        <v>1170</v>
      </c>
      <c r="F31" s="151">
        <v>617</v>
      </c>
      <c r="G31" s="151">
        <v>553</v>
      </c>
      <c r="H31" s="156">
        <v>335</v>
      </c>
      <c r="I31" s="156">
        <v>177</v>
      </c>
      <c r="J31" s="156">
        <v>383</v>
      </c>
      <c r="K31" s="156">
        <v>209</v>
      </c>
      <c r="L31" s="156">
        <v>452</v>
      </c>
      <c r="M31" s="156">
        <v>231</v>
      </c>
      <c r="N31" s="156">
        <v>121</v>
      </c>
      <c r="O31" s="156">
        <v>1</v>
      </c>
      <c r="P31" s="156">
        <v>120</v>
      </c>
      <c r="Q31" s="156">
        <v>57</v>
      </c>
      <c r="R31" s="156">
        <v>0</v>
      </c>
      <c r="S31" s="156">
        <v>57</v>
      </c>
      <c r="T31" s="156">
        <v>0</v>
      </c>
      <c r="U31" s="156">
        <v>0</v>
      </c>
      <c r="V31" s="156">
        <v>0</v>
      </c>
      <c r="W31" s="156">
        <v>534</v>
      </c>
      <c r="X31" s="156">
        <v>277</v>
      </c>
      <c r="Y31" s="408" t="s">
        <v>136</v>
      </c>
    </row>
    <row r="32" spans="1:25" x14ac:dyDescent="0.15">
      <c r="A32" s="157" t="s">
        <v>135</v>
      </c>
      <c r="B32" s="160">
        <v>5</v>
      </c>
      <c r="C32" s="160">
        <v>0</v>
      </c>
      <c r="D32" s="160">
        <v>20</v>
      </c>
      <c r="E32" s="92">
        <v>375</v>
      </c>
      <c r="F32" s="92">
        <v>198</v>
      </c>
      <c r="G32" s="92">
        <v>177</v>
      </c>
      <c r="H32" s="160">
        <v>112</v>
      </c>
      <c r="I32" s="160">
        <v>62</v>
      </c>
      <c r="J32" s="160">
        <v>129</v>
      </c>
      <c r="K32" s="160">
        <v>67</v>
      </c>
      <c r="L32" s="160">
        <v>134</v>
      </c>
      <c r="M32" s="160">
        <v>69</v>
      </c>
      <c r="N32" s="92">
        <v>35</v>
      </c>
      <c r="O32" s="160">
        <v>1</v>
      </c>
      <c r="P32" s="160">
        <v>34</v>
      </c>
      <c r="Q32" s="92">
        <v>32</v>
      </c>
      <c r="R32" s="160">
        <v>0</v>
      </c>
      <c r="S32" s="160">
        <v>32</v>
      </c>
      <c r="T32" s="92">
        <v>0</v>
      </c>
      <c r="U32" s="160">
        <v>0</v>
      </c>
      <c r="V32" s="160">
        <v>0</v>
      </c>
      <c r="W32" s="160">
        <v>141</v>
      </c>
      <c r="X32" s="160">
        <v>76</v>
      </c>
      <c r="Y32" s="52" t="s">
        <v>135</v>
      </c>
    </row>
    <row r="33" spans="1:25" x14ac:dyDescent="0.15">
      <c r="A33" s="157" t="s">
        <v>121</v>
      </c>
      <c r="B33" s="160">
        <v>9</v>
      </c>
      <c r="C33" s="160">
        <v>0</v>
      </c>
      <c r="D33" s="160">
        <v>13</v>
      </c>
      <c r="E33" s="92">
        <v>162</v>
      </c>
      <c r="F33" s="92">
        <v>87</v>
      </c>
      <c r="G33" s="92">
        <v>75</v>
      </c>
      <c r="H33" s="160">
        <v>24</v>
      </c>
      <c r="I33" s="160">
        <v>11</v>
      </c>
      <c r="J33" s="160">
        <v>67</v>
      </c>
      <c r="K33" s="160">
        <v>39</v>
      </c>
      <c r="L33" s="160">
        <v>71</v>
      </c>
      <c r="M33" s="160">
        <v>37</v>
      </c>
      <c r="N33" s="92">
        <v>32</v>
      </c>
      <c r="O33" s="160">
        <v>0</v>
      </c>
      <c r="P33" s="160">
        <v>32</v>
      </c>
      <c r="Q33" s="92">
        <v>4</v>
      </c>
      <c r="R33" s="160">
        <v>0</v>
      </c>
      <c r="S33" s="160">
        <v>4</v>
      </c>
      <c r="T33" s="92">
        <v>0</v>
      </c>
      <c r="U33" s="160">
        <v>0</v>
      </c>
      <c r="V33" s="160">
        <v>0</v>
      </c>
      <c r="W33" s="160">
        <v>112</v>
      </c>
      <c r="X33" s="160">
        <v>55</v>
      </c>
      <c r="Y33" s="52" t="s">
        <v>121</v>
      </c>
    </row>
    <row r="34" spans="1:25" x14ac:dyDescent="0.15">
      <c r="A34" s="157" t="s">
        <v>119</v>
      </c>
      <c r="B34" s="160">
        <v>3</v>
      </c>
      <c r="C34" s="160">
        <v>0</v>
      </c>
      <c r="D34" s="160">
        <v>21</v>
      </c>
      <c r="E34" s="92">
        <v>434</v>
      </c>
      <c r="F34" s="92">
        <v>227</v>
      </c>
      <c r="G34" s="92">
        <v>207</v>
      </c>
      <c r="H34" s="160">
        <v>140</v>
      </c>
      <c r="I34" s="160">
        <v>75</v>
      </c>
      <c r="J34" s="160">
        <v>132</v>
      </c>
      <c r="K34" s="160">
        <v>74</v>
      </c>
      <c r="L34" s="160">
        <v>162</v>
      </c>
      <c r="M34" s="160">
        <v>78</v>
      </c>
      <c r="N34" s="92">
        <v>36</v>
      </c>
      <c r="O34" s="160">
        <v>0</v>
      </c>
      <c r="P34" s="160">
        <v>36</v>
      </c>
      <c r="Q34" s="92">
        <v>21</v>
      </c>
      <c r="R34" s="160">
        <v>0</v>
      </c>
      <c r="S34" s="160">
        <v>21</v>
      </c>
      <c r="T34" s="92">
        <v>0</v>
      </c>
      <c r="U34" s="160">
        <v>0</v>
      </c>
      <c r="V34" s="160">
        <v>0</v>
      </c>
      <c r="W34" s="160">
        <v>203</v>
      </c>
      <c r="X34" s="160">
        <v>105</v>
      </c>
      <c r="Y34" s="52" t="s">
        <v>119</v>
      </c>
    </row>
    <row r="35" spans="1:25" x14ac:dyDescent="0.15">
      <c r="A35" s="157" t="s">
        <v>108</v>
      </c>
      <c r="B35" s="160">
        <v>2</v>
      </c>
      <c r="C35" s="160">
        <v>0</v>
      </c>
      <c r="D35" s="160">
        <v>9</v>
      </c>
      <c r="E35" s="92">
        <v>199</v>
      </c>
      <c r="F35" s="92">
        <v>105</v>
      </c>
      <c r="G35" s="92">
        <v>94</v>
      </c>
      <c r="H35" s="160">
        <v>59</v>
      </c>
      <c r="I35" s="160">
        <v>29</v>
      </c>
      <c r="J35" s="160">
        <v>55</v>
      </c>
      <c r="K35" s="160">
        <v>29</v>
      </c>
      <c r="L35" s="160">
        <v>85</v>
      </c>
      <c r="M35" s="160">
        <v>47</v>
      </c>
      <c r="N35" s="92">
        <v>18</v>
      </c>
      <c r="O35" s="160">
        <v>0</v>
      </c>
      <c r="P35" s="160">
        <v>18</v>
      </c>
      <c r="Q35" s="92">
        <v>0</v>
      </c>
      <c r="R35" s="160">
        <v>0</v>
      </c>
      <c r="S35" s="160">
        <v>0</v>
      </c>
      <c r="T35" s="92">
        <v>0</v>
      </c>
      <c r="U35" s="160">
        <v>0</v>
      </c>
      <c r="V35" s="160">
        <v>0</v>
      </c>
      <c r="W35" s="160">
        <v>78</v>
      </c>
      <c r="X35" s="160">
        <v>41</v>
      </c>
      <c r="Y35" s="52" t="s">
        <v>108</v>
      </c>
    </row>
    <row r="36" spans="1:25" x14ac:dyDescent="0.15">
      <c r="A36" s="157"/>
      <c r="B36" s="160"/>
      <c r="C36" s="160"/>
      <c r="D36" s="160"/>
      <c r="E36" s="92"/>
      <c r="F36" s="92"/>
      <c r="G36" s="92"/>
      <c r="H36" s="160"/>
      <c r="I36" s="160"/>
      <c r="J36" s="160"/>
      <c r="K36" s="160"/>
      <c r="L36" s="160"/>
      <c r="M36" s="160"/>
      <c r="N36" s="92"/>
      <c r="O36" s="160"/>
      <c r="P36" s="160"/>
      <c r="Q36" s="92"/>
      <c r="R36" s="160"/>
      <c r="S36" s="160"/>
      <c r="T36" s="92"/>
      <c r="U36" s="160"/>
      <c r="V36" s="160"/>
      <c r="W36" s="160"/>
      <c r="X36" s="160"/>
      <c r="Y36" s="52"/>
    </row>
    <row r="37" spans="1:25" x14ac:dyDescent="0.15">
      <c r="A37" s="333" t="s">
        <v>132</v>
      </c>
      <c r="B37" s="78">
        <v>331</v>
      </c>
      <c r="C37" s="334">
        <v>0</v>
      </c>
      <c r="D37" s="66">
        <v>2295</v>
      </c>
      <c r="E37" s="66">
        <v>47830</v>
      </c>
      <c r="F37" s="66">
        <v>23985</v>
      </c>
      <c r="G37" s="66">
        <v>23845</v>
      </c>
      <c r="H37" s="66">
        <v>14582</v>
      </c>
      <c r="I37" s="66">
        <v>7331</v>
      </c>
      <c r="J37" s="66">
        <v>15784</v>
      </c>
      <c r="K37" s="66">
        <v>7900</v>
      </c>
      <c r="L37" s="66">
        <v>17464</v>
      </c>
      <c r="M37" s="66">
        <v>8754</v>
      </c>
      <c r="N37" s="66">
        <v>3889</v>
      </c>
      <c r="O37" s="66">
        <v>253</v>
      </c>
      <c r="P37" s="66">
        <v>3636</v>
      </c>
      <c r="Q37" s="66">
        <v>1278</v>
      </c>
      <c r="R37" s="66">
        <v>58</v>
      </c>
      <c r="S37" s="66">
        <v>1220</v>
      </c>
      <c r="T37" s="66">
        <v>599</v>
      </c>
      <c r="U37" s="66">
        <v>299</v>
      </c>
      <c r="V37" s="66">
        <v>300</v>
      </c>
      <c r="W37" s="66">
        <v>19114</v>
      </c>
      <c r="X37" s="66">
        <v>9471</v>
      </c>
      <c r="Y37" s="335" t="s">
        <v>132</v>
      </c>
    </row>
    <row r="38" spans="1:25" x14ac:dyDescent="0.15">
      <c r="A38" s="157" t="s">
        <v>131</v>
      </c>
      <c r="B38" s="35">
        <v>138</v>
      </c>
      <c r="C38" s="336">
        <v>0</v>
      </c>
      <c r="D38" s="35">
        <v>817</v>
      </c>
      <c r="E38" s="35">
        <v>16717</v>
      </c>
      <c r="F38" s="35">
        <v>8359</v>
      </c>
      <c r="G38" s="35">
        <v>8358</v>
      </c>
      <c r="H38" s="35">
        <v>5136</v>
      </c>
      <c r="I38" s="35">
        <v>2554</v>
      </c>
      <c r="J38" s="35">
        <v>5464</v>
      </c>
      <c r="K38" s="35">
        <v>2749</v>
      </c>
      <c r="L38" s="35">
        <v>6117</v>
      </c>
      <c r="M38" s="35">
        <v>3056</v>
      </c>
      <c r="N38" s="35">
        <v>1452</v>
      </c>
      <c r="O38" s="35">
        <v>95</v>
      </c>
      <c r="P38" s="35">
        <v>1357</v>
      </c>
      <c r="Q38" s="35">
        <v>477</v>
      </c>
      <c r="R38" s="35">
        <v>22</v>
      </c>
      <c r="S38" s="35">
        <v>455</v>
      </c>
      <c r="T38" s="35">
        <v>187</v>
      </c>
      <c r="U38" s="35">
        <v>94</v>
      </c>
      <c r="V38" s="35">
        <v>93</v>
      </c>
      <c r="W38" s="35">
        <v>6632</v>
      </c>
      <c r="X38" s="35">
        <v>3310</v>
      </c>
      <c r="Y38" s="52" t="s">
        <v>131</v>
      </c>
    </row>
    <row r="39" spans="1:25" x14ac:dyDescent="0.15">
      <c r="A39" s="157" t="s">
        <v>130</v>
      </c>
      <c r="B39" s="160">
        <v>19</v>
      </c>
      <c r="C39" s="336">
        <v>0</v>
      </c>
      <c r="D39" s="160">
        <v>97</v>
      </c>
      <c r="E39" s="92">
        <v>1527</v>
      </c>
      <c r="F39" s="92">
        <v>750</v>
      </c>
      <c r="G39" s="92">
        <v>777</v>
      </c>
      <c r="H39" s="160">
        <v>442</v>
      </c>
      <c r="I39" s="160">
        <v>219</v>
      </c>
      <c r="J39" s="160">
        <v>508</v>
      </c>
      <c r="K39" s="160">
        <v>239</v>
      </c>
      <c r="L39" s="160">
        <v>577</v>
      </c>
      <c r="M39" s="160">
        <v>292</v>
      </c>
      <c r="N39" s="92">
        <v>142</v>
      </c>
      <c r="O39" s="160">
        <v>11</v>
      </c>
      <c r="P39" s="160">
        <v>131</v>
      </c>
      <c r="Q39" s="92">
        <v>35</v>
      </c>
      <c r="R39" s="160">
        <v>3</v>
      </c>
      <c r="S39" s="160">
        <v>32</v>
      </c>
      <c r="T39" s="92">
        <v>32</v>
      </c>
      <c r="U39" s="160">
        <v>20</v>
      </c>
      <c r="V39" s="160">
        <v>12</v>
      </c>
      <c r="W39" s="160">
        <v>694</v>
      </c>
      <c r="X39" s="160">
        <v>327</v>
      </c>
      <c r="Y39" s="52" t="s">
        <v>130</v>
      </c>
    </row>
    <row r="40" spans="1:25" x14ac:dyDescent="0.15">
      <c r="A40" s="157" t="s">
        <v>129</v>
      </c>
      <c r="B40" s="160">
        <v>20</v>
      </c>
      <c r="C40" s="160">
        <v>0</v>
      </c>
      <c r="D40" s="160">
        <v>168</v>
      </c>
      <c r="E40" s="92">
        <v>3506</v>
      </c>
      <c r="F40" s="92">
        <v>1803</v>
      </c>
      <c r="G40" s="92">
        <v>1703</v>
      </c>
      <c r="H40" s="294">
        <v>1083</v>
      </c>
      <c r="I40" s="294">
        <v>555</v>
      </c>
      <c r="J40" s="294">
        <v>1125</v>
      </c>
      <c r="K40" s="294">
        <v>569</v>
      </c>
      <c r="L40" s="294">
        <v>1298</v>
      </c>
      <c r="M40" s="294">
        <v>679</v>
      </c>
      <c r="N40" s="92">
        <v>254</v>
      </c>
      <c r="O40" s="160">
        <v>11</v>
      </c>
      <c r="P40" s="160">
        <v>243</v>
      </c>
      <c r="Q40" s="92">
        <v>134</v>
      </c>
      <c r="R40" s="160">
        <v>3</v>
      </c>
      <c r="S40" s="160">
        <v>131</v>
      </c>
      <c r="T40" s="92">
        <v>35</v>
      </c>
      <c r="U40" s="294">
        <v>15</v>
      </c>
      <c r="V40" s="294">
        <v>20</v>
      </c>
      <c r="W40" s="160">
        <v>1401</v>
      </c>
      <c r="X40" s="160">
        <v>712</v>
      </c>
      <c r="Y40" s="52" t="s">
        <v>129</v>
      </c>
    </row>
    <row r="41" spans="1:25" x14ac:dyDescent="0.15">
      <c r="A41" s="157" t="s">
        <v>128</v>
      </c>
      <c r="B41" s="160">
        <v>21</v>
      </c>
      <c r="C41" s="160">
        <v>0</v>
      </c>
      <c r="D41" s="160">
        <v>135</v>
      </c>
      <c r="E41" s="92">
        <v>2871</v>
      </c>
      <c r="F41" s="92">
        <v>1377</v>
      </c>
      <c r="G41" s="92">
        <v>1494</v>
      </c>
      <c r="H41" s="294">
        <v>913</v>
      </c>
      <c r="I41" s="294">
        <v>450</v>
      </c>
      <c r="J41" s="294">
        <v>930</v>
      </c>
      <c r="K41" s="294">
        <v>445</v>
      </c>
      <c r="L41" s="294">
        <v>1028</v>
      </c>
      <c r="M41" s="294">
        <v>482</v>
      </c>
      <c r="N41" s="92">
        <v>234</v>
      </c>
      <c r="O41" s="160">
        <v>13</v>
      </c>
      <c r="P41" s="160">
        <v>221</v>
      </c>
      <c r="Q41" s="92">
        <v>89</v>
      </c>
      <c r="R41" s="160">
        <v>3</v>
      </c>
      <c r="S41" s="160">
        <v>86</v>
      </c>
      <c r="T41" s="92">
        <v>45</v>
      </c>
      <c r="U41" s="294">
        <v>31</v>
      </c>
      <c r="V41" s="294">
        <v>14</v>
      </c>
      <c r="W41" s="160">
        <v>1083</v>
      </c>
      <c r="X41" s="160">
        <v>518</v>
      </c>
      <c r="Y41" s="52" t="s">
        <v>128</v>
      </c>
    </row>
    <row r="42" spans="1:25" x14ac:dyDescent="0.15">
      <c r="A42" s="157" t="s">
        <v>127</v>
      </c>
      <c r="B42" s="160">
        <v>7</v>
      </c>
      <c r="C42" s="160">
        <v>0</v>
      </c>
      <c r="D42" s="160">
        <v>64</v>
      </c>
      <c r="E42" s="92">
        <v>1593</v>
      </c>
      <c r="F42" s="92">
        <v>737</v>
      </c>
      <c r="G42" s="92">
        <v>856</v>
      </c>
      <c r="H42" s="294">
        <v>496</v>
      </c>
      <c r="I42" s="294">
        <v>228</v>
      </c>
      <c r="J42" s="294">
        <v>534</v>
      </c>
      <c r="K42" s="294">
        <v>262</v>
      </c>
      <c r="L42" s="294">
        <v>563</v>
      </c>
      <c r="M42" s="294">
        <v>247</v>
      </c>
      <c r="N42" s="92">
        <v>121</v>
      </c>
      <c r="O42" s="160">
        <v>6</v>
      </c>
      <c r="P42" s="160">
        <v>115</v>
      </c>
      <c r="Q42" s="92">
        <v>36</v>
      </c>
      <c r="R42" s="160">
        <v>1</v>
      </c>
      <c r="S42" s="160">
        <v>35</v>
      </c>
      <c r="T42" s="92">
        <v>19</v>
      </c>
      <c r="U42" s="294">
        <v>10</v>
      </c>
      <c r="V42" s="294">
        <v>9</v>
      </c>
      <c r="W42" s="160">
        <v>604</v>
      </c>
      <c r="X42" s="160">
        <v>270</v>
      </c>
      <c r="Y42" s="52" t="s">
        <v>127</v>
      </c>
    </row>
    <row r="43" spans="1:25" x14ac:dyDescent="0.15">
      <c r="A43" s="157"/>
      <c r="B43" s="160"/>
      <c r="C43" s="160"/>
      <c r="D43" s="160"/>
      <c r="E43" s="92">
        <v>0</v>
      </c>
      <c r="F43" s="92"/>
      <c r="G43" s="92"/>
      <c r="H43" s="294"/>
      <c r="I43" s="294"/>
      <c r="J43" s="294"/>
      <c r="K43" s="294"/>
      <c r="L43" s="294"/>
      <c r="M43" s="294"/>
      <c r="N43" s="92">
        <v>0</v>
      </c>
      <c r="O43" s="160"/>
      <c r="P43" s="160"/>
      <c r="Q43" s="92">
        <v>0</v>
      </c>
      <c r="R43" s="160"/>
      <c r="S43" s="160"/>
      <c r="T43" s="92">
        <v>0</v>
      </c>
      <c r="U43" s="294"/>
      <c r="V43" s="294"/>
      <c r="W43" s="160"/>
      <c r="X43" s="160"/>
      <c r="Y43" s="52"/>
    </row>
    <row r="44" spans="1:25" x14ac:dyDescent="0.15">
      <c r="A44" s="157" t="s">
        <v>126</v>
      </c>
      <c r="B44" s="160">
        <v>2</v>
      </c>
      <c r="C44" s="160">
        <v>0</v>
      </c>
      <c r="D44" s="160">
        <v>23</v>
      </c>
      <c r="E44" s="92">
        <v>607</v>
      </c>
      <c r="F44" s="92">
        <v>314</v>
      </c>
      <c r="G44" s="92">
        <v>293</v>
      </c>
      <c r="H44" s="160">
        <v>199</v>
      </c>
      <c r="I44" s="160">
        <v>100</v>
      </c>
      <c r="J44" s="160">
        <v>199</v>
      </c>
      <c r="K44" s="160">
        <v>110</v>
      </c>
      <c r="L44" s="160">
        <v>209</v>
      </c>
      <c r="M44" s="160">
        <v>104</v>
      </c>
      <c r="N44" s="92">
        <v>38</v>
      </c>
      <c r="O44" s="160">
        <v>3</v>
      </c>
      <c r="P44" s="160">
        <v>35</v>
      </c>
      <c r="Q44" s="92">
        <v>12</v>
      </c>
      <c r="R44" s="160">
        <v>0</v>
      </c>
      <c r="S44" s="160">
        <v>12</v>
      </c>
      <c r="T44" s="92">
        <v>10</v>
      </c>
      <c r="U44" s="160">
        <v>3</v>
      </c>
      <c r="V44" s="160">
        <v>7</v>
      </c>
      <c r="W44" s="160">
        <v>227</v>
      </c>
      <c r="X44" s="160">
        <v>117</v>
      </c>
      <c r="Y44" s="52" t="s">
        <v>126</v>
      </c>
    </row>
    <row r="45" spans="1:25" x14ac:dyDescent="0.15">
      <c r="A45" s="157" t="s">
        <v>125</v>
      </c>
      <c r="B45" s="160">
        <v>17</v>
      </c>
      <c r="C45" s="160">
        <v>0</v>
      </c>
      <c r="D45" s="160">
        <v>143</v>
      </c>
      <c r="E45" s="92">
        <v>2835</v>
      </c>
      <c r="F45" s="92">
        <v>1460</v>
      </c>
      <c r="G45" s="92">
        <v>1375</v>
      </c>
      <c r="H45" s="294">
        <v>845</v>
      </c>
      <c r="I45" s="294">
        <v>442</v>
      </c>
      <c r="J45" s="294">
        <v>957</v>
      </c>
      <c r="K45" s="294">
        <v>477</v>
      </c>
      <c r="L45" s="294">
        <v>1033</v>
      </c>
      <c r="M45" s="294">
        <v>541</v>
      </c>
      <c r="N45" s="92">
        <v>258</v>
      </c>
      <c r="O45" s="294">
        <v>13</v>
      </c>
      <c r="P45" s="294">
        <v>245</v>
      </c>
      <c r="Q45" s="92">
        <v>60</v>
      </c>
      <c r="R45" s="160">
        <v>1</v>
      </c>
      <c r="S45" s="160">
        <v>59</v>
      </c>
      <c r="T45" s="92">
        <v>41</v>
      </c>
      <c r="U45" s="294">
        <v>18</v>
      </c>
      <c r="V45" s="294">
        <v>23</v>
      </c>
      <c r="W45" s="160">
        <v>1236</v>
      </c>
      <c r="X45" s="160">
        <v>619</v>
      </c>
      <c r="Y45" s="52" t="s">
        <v>125</v>
      </c>
    </row>
    <row r="46" spans="1:25" x14ac:dyDescent="0.15">
      <c r="A46" s="157" t="s">
        <v>124</v>
      </c>
      <c r="B46" s="160">
        <v>5</v>
      </c>
      <c r="C46" s="160">
        <v>0</v>
      </c>
      <c r="D46" s="160">
        <v>50</v>
      </c>
      <c r="E46" s="92">
        <v>1034</v>
      </c>
      <c r="F46" s="92">
        <v>518</v>
      </c>
      <c r="G46" s="92">
        <v>516</v>
      </c>
      <c r="H46" s="294">
        <v>364</v>
      </c>
      <c r="I46" s="294">
        <v>180</v>
      </c>
      <c r="J46" s="294">
        <v>311</v>
      </c>
      <c r="K46" s="294">
        <v>157</v>
      </c>
      <c r="L46" s="294">
        <v>359</v>
      </c>
      <c r="M46" s="294">
        <v>181</v>
      </c>
      <c r="N46" s="92">
        <v>77</v>
      </c>
      <c r="O46" s="294">
        <v>5</v>
      </c>
      <c r="P46" s="294">
        <v>72</v>
      </c>
      <c r="Q46" s="92">
        <v>15</v>
      </c>
      <c r="R46" s="160">
        <v>0</v>
      </c>
      <c r="S46" s="160">
        <v>15</v>
      </c>
      <c r="T46" s="92">
        <v>8</v>
      </c>
      <c r="U46" s="294">
        <v>4</v>
      </c>
      <c r="V46" s="294">
        <v>4</v>
      </c>
      <c r="W46" s="160">
        <v>351</v>
      </c>
      <c r="X46" s="160">
        <v>177</v>
      </c>
      <c r="Y46" s="52" t="s">
        <v>124</v>
      </c>
    </row>
    <row r="47" spans="1:25" x14ac:dyDescent="0.15">
      <c r="A47" s="157" t="s">
        <v>123</v>
      </c>
      <c r="B47" s="160">
        <v>3</v>
      </c>
      <c r="C47" s="160">
        <v>0</v>
      </c>
      <c r="D47" s="160">
        <v>10</v>
      </c>
      <c r="E47" s="92">
        <v>155</v>
      </c>
      <c r="F47" s="92">
        <v>84</v>
      </c>
      <c r="G47" s="92">
        <v>71</v>
      </c>
      <c r="H47" s="294">
        <v>44</v>
      </c>
      <c r="I47" s="294">
        <v>22</v>
      </c>
      <c r="J47" s="294">
        <v>51</v>
      </c>
      <c r="K47" s="294">
        <v>25</v>
      </c>
      <c r="L47" s="294">
        <v>60</v>
      </c>
      <c r="M47" s="294">
        <v>37</v>
      </c>
      <c r="N47" s="92">
        <v>18</v>
      </c>
      <c r="O47" s="294">
        <v>1</v>
      </c>
      <c r="P47" s="294">
        <v>17</v>
      </c>
      <c r="Q47" s="92">
        <v>12</v>
      </c>
      <c r="R47" s="160">
        <v>1</v>
      </c>
      <c r="S47" s="160">
        <v>11</v>
      </c>
      <c r="T47" s="92">
        <v>1</v>
      </c>
      <c r="U47" s="294">
        <v>1</v>
      </c>
      <c r="V47" s="294">
        <v>0</v>
      </c>
      <c r="W47" s="160">
        <v>72</v>
      </c>
      <c r="X47" s="160">
        <v>41</v>
      </c>
      <c r="Y47" s="52" t="s">
        <v>123</v>
      </c>
    </row>
    <row r="48" spans="1:25" x14ac:dyDescent="0.15">
      <c r="A48" s="157" t="s">
        <v>122</v>
      </c>
      <c r="B48" s="160">
        <v>2</v>
      </c>
      <c r="C48" s="160">
        <v>0</v>
      </c>
      <c r="D48" s="160">
        <v>11</v>
      </c>
      <c r="E48" s="92">
        <v>219</v>
      </c>
      <c r="F48" s="92">
        <v>103</v>
      </c>
      <c r="G48" s="92">
        <v>116</v>
      </c>
      <c r="H48" s="294">
        <v>54</v>
      </c>
      <c r="I48" s="294">
        <v>29</v>
      </c>
      <c r="J48" s="294">
        <v>83</v>
      </c>
      <c r="K48" s="294">
        <v>36</v>
      </c>
      <c r="L48" s="294">
        <v>82</v>
      </c>
      <c r="M48" s="294">
        <v>38</v>
      </c>
      <c r="N48" s="92">
        <v>21</v>
      </c>
      <c r="O48" s="294">
        <v>2</v>
      </c>
      <c r="P48" s="294">
        <v>19</v>
      </c>
      <c r="Q48" s="92">
        <v>4</v>
      </c>
      <c r="R48" s="160">
        <v>0</v>
      </c>
      <c r="S48" s="160">
        <v>4</v>
      </c>
      <c r="T48" s="92">
        <v>7</v>
      </c>
      <c r="U48" s="294">
        <v>2</v>
      </c>
      <c r="V48" s="294">
        <v>5</v>
      </c>
      <c r="W48" s="160">
        <v>83</v>
      </c>
      <c r="X48" s="160">
        <v>40</v>
      </c>
      <c r="Y48" s="52" t="s">
        <v>122</v>
      </c>
    </row>
    <row r="49" spans="1:25" x14ac:dyDescent="0.15">
      <c r="A49" s="157"/>
      <c r="B49" s="160"/>
      <c r="C49" s="160"/>
      <c r="D49" s="160"/>
      <c r="E49" s="92"/>
      <c r="F49" s="92"/>
      <c r="G49" s="92"/>
      <c r="H49" s="294"/>
      <c r="I49" s="294"/>
      <c r="J49" s="294"/>
      <c r="K49" s="294"/>
      <c r="L49" s="294"/>
      <c r="M49" s="294"/>
      <c r="N49" s="92"/>
      <c r="O49" s="160"/>
      <c r="P49" s="160"/>
      <c r="Q49" s="92"/>
      <c r="R49" s="160"/>
      <c r="S49" s="160"/>
      <c r="T49" s="92"/>
      <c r="U49" s="294"/>
      <c r="V49" s="294"/>
      <c r="W49" s="160"/>
      <c r="X49" s="160"/>
      <c r="Y49" s="52"/>
    </row>
    <row r="50" spans="1:25" x14ac:dyDescent="0.15">
      <c r="A50" s="157" t="s">
        <v>121</v>
      </c>
      <c r="B50" s="160">
        <v>10</v>
      </c>
      <c r="C50" s="160">
        <v>0</v>
      </c>
      <c r="D50" s="160">
        <v>63</v>
      </c>
      <c r="E50" s="92">
        <v>1268</v>
      </c>
      <c r="F50" s="92">
        <v>620</v>
      </c>
      <c r="G50" s="92">
        <v>648</v>
      </c>
      <c r="H50" s="294">
        <v>389</v>
      </c>
      <c r="I50" s="294">
        <v>190</v>
      </c>
      <c r="J50" s="294">
        <v>415</v>
      </c>
      <c r="K50" s="294">
        <v>196</v>
      </c>
      <c r="L50" s="294">
        <v>464</v>
      </c>
      <c r="M50" s="294">
        <v>234</v>
      </c>
      <c r="N50" s="92">
        <v>104</v>
      </c>
      <c r="O50" s="160">
        <v>12</v>
      </c>
      <c r="P50" s="160">
        <v>92</v>
      </c>
      <c r="Q50" s="92">
        <v>49</v>
      </c>
      <c r="R50" s="160">
        <v>2</v>
      </c>
      <c r="S50" s="160">
        <v>47</v>
      </c>
      <c r="T50" s="92">
        <v>26</v>
      </c>
      <c r="U50" s="294">
        <v>7</v>
      </c>
      <c r="V50" s="294">
        <v>19</v>
      </c>
      <c r="W50" s="160">
        <v>503</v>
      </c>
      <c r="X50" s="160">
        <v>246</v>
      </c>
      <c r="Y50" s="52" t="s">
        <v>121</v>
      </c>
    </row>
    <row r="51" spans="1:25" x14ac:dyDescent="0.15">
      <c r="A51" s="157" t="s">
        <v>120</v>
      </c>
      <c r="B51" s="160">
        <v>5</v>
      </c>
      <c r="C51" s="160">
        <v>0</v>
      </c>
      <c r="D51" s="160">
        <v>40</v>
      </c>
      <c r="E51" s="92">
        <v>962</v>
      </c>
      <c r="F51" s="92">
        <v>466</v>
      </c>
      <c r="G51" s="92">
        <v>496</v>
      </c>
      <c r="H51" s="294">
        <v>256</v>
      </c>
      <c r="I51" s="294">
        <v>125</v>
      </c>
      <c r="J51" s="294">
        <v>325</v>
      </c>
      <c r="K51" s="294">
        <v>158</v>
      </c>
      <c r="L51" s="294">
        <v>381</v>
      </c>
      <c r="M51" s="294">
        <v>183</v>
      </c>
      <c r="N51" s="92">
        <v>52</v>
      </c>
      <c r="O51" s="160">
        <v>5</v>
      </c>
      <c r="P51" s="160">
        <v>47</v>
      </c>
      <c r="Q51" s="92">
        <v>39</v>
      </c>
      <c r="R51" s="160">
        <v>0</v>
      </c>
      <c r="S51" s="160">
        <v>39</v>
      </c>
      <c r="T51" s="92">
        <v>3</v>
      </c>
      <c r="U51" s="294">
        <v>1</v>
      </c>
      <c r="V51" s="294">
        <v>2</v>
      </c>
      <c r="W51" s="160">
        <v>402</v>
      </c>
      <c r="X51" s="160">
        <v>214</v>
      </c>
      <c r="Y51" s="52" t="s">
        <v>120</v>
      </c>
    </row>
    <row r="52" spans="1:25" x14ac:dyDescent="0.15">
      <c r="A52" s="157" t="s">
        <v>119</v>
      </c>
      <c r="B52" s="160">
        <v>2</v>
      </c>
      <c r="C52" s="160">
        <v>0</v>
      </c>
      <c r="D52" s="160">
        <v>14</v>
      </c>
      <c r="E52" s="92">
        <v>251</v>
      </c>
      <c r="F52" s="36">
        <v>131</v>
      </c>
      <c r="G52" s="36">
        <v>120</v>
      </c>
      <c r="H52" s="294">
        <v>69</v>
      </c>
      <c r="I52" s="294">
        <v>39</v>
      </c>
      <c r="J52" s="294">
        <v>78</v>
      </c>
      <c r="K52" s="294">
        <v>42</v>
      </c>
      <c r="L52" s="294">
        <v>104</v>
      </c>
      <c r="M52" s="294">
        <v>50</v>
      </c>
      <c r="N52" s="92">
        <v>21</v>
      </c>
      <c r="O52" s="160">
        <v>2</v>
      </c>
      <c r="P52" s="160">
        <v>19</v>
      </c>
      <c r="Q52" s="92">
        <v>10</v>
      </c>
      <c r="R52" s="160">
        <v>0</v>
      </c>
      <c r="S52" s="160">
        <v>10</v>
      </c>
      <c r="T52" s="92">
        <v>2</v>
      </c>
      <c r="U52" s="294">
        <v>1</v>
      </c>
      <c r="V52" s="294">
        <v>1</v>
      </c>
      <c r="W52" s="160">
        <v>102</v>
      </c>
      <c r="X52" s="160">
        <v>51</v>
      </c>
      <c r="Y52" s="52" t="s">
        <v>119</v>
      </c>
    </row>
    <row r="53" spans="1:25" ht="12" thickBot="1" x14ac:dyDescent="0.2">
      <c r="A53" s="167" t="s">
        <v>118</v>
      </c>
      <c r="B53" s="168">
        <v>3</v>
      </c>
      <c r="C53" s="168">
        <v>0</v>
      </c>
      <c r="D53" s="168">
        <v>27</v>
      </c>
      <c r="E53" s="171">
        <v>512</v>
      </c>
      <c r="F53" s="171">
        <v>261</v>
      </c>
      <c r="G53" s="171">
        <v>251</v>
      </c>
      <c r="H53" s="337">
        <v>145</v>
      </c>
      <c r="I53" s="337">
        <v>72</v>
      </c>
      <c r="J53" s="337">
        <v>184</v>
      </c>
      <c r="K53" s="337">
        <v>91</v>
      </c>
      <c r="L53" s="337">
        <v>183</v>
      </c>
      <c r="M53" s="337">
        <v>98</v>
      </c>
      <c r="N53" s="171">
        <v>42</v>
      </c>
      <c r="O53" s="168">
        <v>3</v>
      </c>
      <c r="P53" s="168">
        <v>39</v>
      </c>
      <c r="Q53" s="171">
        <v>17</v>
      </c>
      <c r="R53" s="168">
        <v>0</v>
      </c>
      <c r="S53" s="168">
        <v>17</v>
      </c>
      <c r="T53" s="171">
        <v>7</v>
      </c>
      <c r="U53" s="337">
        <v>4</v>
      </c>
      <c r="V53" s="337">
        <v>3</v>
      </c>
      <c r="W53" s="168">
        <v>200</v>
      </c>
      <c r="X53" s="168">
        <v>106</v>
      </c>
      <c r="Y53" s="89" t="s">
        <v>118</v>
      </c>
    </row>
    <row r="54" spans="1:25" x14ac:dyDescent="0.15">
      <c r="A54" s="157" t="s">
        <v>117</v>
      </c>
      <c r="B54" s="160">
        <v>4</v>
      </c>
      <c r="C54" s="160">
        <v>0</v>
      </c>
      <c r="D54" s="160">
        <v>31</v>
      </c>
      <c r="E54" s="92">
        <v>559</v>
      </c>
      <c r="F54" s="36">
        <v>285</v>
      </c>
      <c r="G54" s="36">
        <v>274</v>
      </c>
      <c r="H54" s="294">
        <v>153</v>
      </c>
      <c r="I54" s="294">
        <v>94</v>
      </c>
      <c r="J54" s="294">
        <v>188</v>
      </c>
      <c r="K54" s="294">
        <v>91</v>
      </c>
      <c r="L54" s="294">
        <v>218</v>
      </c>
      <c r="M54" s="294">
        <v>100</v>
      </c>
      <c r="N54" s="92">
        <v>53</v>
      </c>
      <c r="O54" s="160">
        <v>4</v>
      </c>
      <c r="P54" s="160">
        <v>49</v>
      </c>
      <c r="Q54" s="92">
        <v>14</v>
      </c>
      <c r="R54" s="160">
        <v>2</v>
      </c>
      <c r="S54" s="160">
        <v>12</v>
      </c>
      <c r="T54" s="92">
        <v>3</v>
      </c>
      <c r="U54" s="294">
        <v>2</v>
      </c>
      <c r="V54" s="294">
        <v>1</v>
      </c>
      <c r="W54" s="160">
        <v>216</v>
      </c>
      <c r="X54" s="160">
        <v>115</v>
      </c>
      <c r="Y54" s="52" t="s">
        <v>117</v>
      </c>
    </row>
    <row r="55" spans="1:25" x14ac:dyDescent="0.15">
      <c r="A55" s="157" t="s">
        <v>711</v>
      </c>
      <c r="B55" s="160">
        <v>1</v>
      </c>
      <c r="C55" s="160">
        <v>0</v>
      </c>
      <c r="D55" s="160">
        <v>3</v>
      </c>
      <c r="E55" s="92">
        <v>30</v>
      </c>
      <c r="F55" s="92">
        <v>19</v>
      </c>
      <c r="G55" s="92">
        <v>11</v>
      </c>
      <c r="H55" s="294">
        <v>10</v>
      </c>
      <c r="I55" s="294">
        <v>7</v>
      </c>
      <c r="J55" s="294">
        <v>8</v>
      </c>
      <c r="K55" s="294">
        <v>4</v>
      </c>
      <c r="L55" s="294">
        <v>12</v>
      </c>
      <c r="M55" s="294">
        <v>8</v>
      </c>
      <c r="N55" s="92">
        <v>5</v>
      </c>
      <c r="O55" s="160">
        <v>2</v>
      </c>
      <c r="P55" s="160">
        <v>3</v>
      </c>
      <c r="Q55" s="92">
        <v>3</v>
      </c>
      <c r="R55" s="160">
        <v>0</v>
      </c>
      <c r="S55" s="160">
        <v>3</v>
      </c>
      <c r="T55" s="92">
        <v>2</v>
      </c>
      <c r="U55" s="294">
        <v>1</v>
      </c>
      <c r="V55" s="294">
        <v>1</v>
      </c>
      <c r="W55" s="160">
        <v>11</v>
      </c>
      <c r="X55" s="160">
        <v>5</v>
      </c>
      <c r="Y55" s="52" t="s">
        <v>737</v>
      </c>
    </row>
    <row r="56" spans="1:25" x14ac:dyDescent="0.15">
      <c r="A56" s="157" t="s">
        <v>116</v>
      </c>
      <c r="B56" s="160">
        <v>2</v>
      </c>
      <c r="C56" s="160">
        <v>0</v>
      </c>
      <c r="D56" s="160">
        <v>21</v>
      </c>
      <c r="E56" s="92">
        <v>450</v>
      </c>
      <c r="F56" s="92">
        <v>201</v>
      </c>
      <c r="G56" s="92">
        <v>249</v>
      </c>
      <c r="H56" s="294">
        <v>152</v>
      </c>
      <c r="I56" s="294">
        <v>69</v>
      </c>
      <c r="J56" s="294">
        <v>151</v>
      </c>
      <c r="K56" s="294">
        <v>64</v>
      </c>
      <c r="L56" s="294">
        <v>147</v>
      </c>
      <c r="M56" s="294">
        <v>68</v>
      </c>
      <c r="N56" s="92">
        <v>38</v>
      </c>
      <c r="O56" s="160">
        <v>1</v>
      </c>
      <c r="P56" s="160">
        <v>37</v>
      </c>
      <c r="Q56" s="92">
        <v>8</v>
      </c>
      <c r="R56" s="160">
        <v>2</v>
      </c>
      <c r="S56" s="160">
        <v>6</v>
      </c>
      <c r="T56" s="92">
        <v>14</v>
      </c>
      <c r="U56" s="294">
        <v>8</v>
      </c>
      <c r="V56" s="294">
        <v>6</v>
      </c>
      <c r="W56" s="160">
        <v>228</v>
      </c>
      <c r="X56" s="160">
        <v>111</v>
      </c>
      <c r="Y56" s="52" t="s">
        <v>116</v>
      </c>
    </row>
    <row r="57" spans="1:25" x14ac:dyDescent="0.15">
      <c r="A57" s="157" t="s">
        <v>115</v>
      </c>
      <c r="B57" s="160">
        <v>8</v>
      </c>
      <c r="C57" s="160">
        <v>0</v>
      </c>
      <c r="D57" s="160">
        <v>64</v>
      </c>
      <c r="E57" s="92">
        <v>1087</v>
      </c>
      <c r="F57" s="92">
        <v>527</v>
      </c>
      <c r="G57" s="92">
        <v>560</v>
      </c>
      <c r="H57" s="294">
        <v>333</v>
      </c>
      <c r="I57" s="294">
        <v>163</v>
      </c>
      <c r="J57" s="294">
        <v>363</v>
      </c>
      <c r="K57" s="294">
        <v>177</v>
      </c>
      <c r="L57" s="294">
        <v>391</v>
      </c>
      <c r="M57" s="294">
        <v>187</v>
      </c>
      <c r="N57" s="92">
        <v>90</v>
      </c>
      <c r="O57" s="160">
        <v>4</v>
      </c>
      <c r="P57" s="160">
        <v>86</v>
      </c>
      <c r="Q57" s="92">
        <v>10</v>
      </c>
      <c r="R57" s="160">
        <v>2</v>
      </c>
      <c r="S57" s="160">
        <v>8</v>
      </c>
      <c r="T57" s="92">
        <v>18</v>
      </c>
      <c r="U57" s="294">
        <v>10</v>
      </c>
      <c r="V57" s="294">
        <v>8</v>
      </c>
      <c r="W57" s="160">
        <v>397</v>
      </c>
      <c r="X57" s="160">
        <v>181</v>
      </c>
      <c r="Y57" s="52" t="s">
        <v>115</v>
      </c>
    </row>
    <row r="58" spans="1:25" x14ac:dyDescent="0.15">
      <c r="A58" s="157" t="s">
        <v>114</v>
      </c>
      <c r="B58" s="160">
        <v>4</v>
      </c>
      <c r="C58" s="160">
        <v>0</v>
      </c>
      <c r="D58" s="160">
        <v>34</v>
      </c>
      <c r="E58" s="92">
        <v>726</v>
      </c>
      <c r="F58" s="92">
        <v>354</v>
      </c>
      <c r="G58" s="92">
        <v>372</v>
      </c>
      <c r="H58" s="294">
        <v>212</v>
      </c>
      <c r="I58" s="294">
        <v>108</v>
      </c>
      <c r="J58" s="294">
        <v>240</v>
      </c>
      <c r="K58" s="294">
        <v>119</v>
      </c>
      <c r="L58" s="294">
        <v>274</v>
      </c>
      <c r="M58" s="294">
        <v>127</v>
      </c>
      <c r="N58" s="92">
        <v>43</v>
      </c>
      <c r="O58" s="160">
        <v>1</v>
      </c>
      <c r="P58" s="160">
        <v>42</v>
      </c>
      <c r="Q58" s="92">
        <v>13</v>
      </c>
      <c r="R58" s="160">
        <v>2</v>
      </c>
      <c r="S58" s="160">
        <v>11</v>
      </c>
      <c r="T58" s="92">
        <v>6</v>
      </c>
      <c r="U58" s="294">
        <v>6</v>
      </c>
      <c r="V58" s="294">
        <v>0</v>
      </c>
      <c r="W58" s="160">
        <v>293</v>
      </c>
      <c r="X58" s="160">
        <v>141</v>
      </c>
      <c r="Y58" s="52" t="s">
        <v>114</v>
      </c>
    </row>
    <row r="59" spans="1:25" x14ac:dyDescent="0.15">
      <c r="A59" s="157" t="s">
        <v>113</v>
      </c>
      <c r="B59" s="160">
        <v>3</v>
      </c>
      <c r="C59" s="160">
        <v>0</v>
      </c>
      <c r="D59" s="160">
        <v>32</v>
      </c>
      <c r="E59" s="92">
        <v>808</v>
      </c>
      <c r="F59" s="92">
        <v>420</v>
      </c>
      <c r="G59" s="92">
        <v>388</v>
      </c>
      <c r="H59" s="294">
        <v>240</v>
      </c>
      <c r="I59" s="294">
        <v>125</v>
      </c>
      <c r="J59" s="294">
        <v>285</v>
      </c>
      <c r="K59" s="294">
        <v>148</v>
      </c>
      <c r="L59" s="294">
        <v>283</v>
      </c>
      <c r="M59" s="294">
        <v>147</v>
      </c>
      <c r="N59" s="92">
        <v>57</v>
      </c>
      <c r="O59" s="160">
        <v>3</v>
      </c>
      <c r="P59" s="160">
        <v>54</v>
      </c>
      <c r="Q59" s="92">
        <v>9</v>
      </c>
      <c r="R59" s="160">
        <v>0</v>
      </c>
      <c r="S59" s="160">
        <v>9</v>
      </c>
      <c r="T59" s="92">
        <v>8</v>
      </c>
      <c r="U59" s="294">
        <v>4</v>
      </c>
      <c r="V59" s="294">
        <v>4</v>
      </c>
      <c r="W59" s="160">
        <v>331</v>
      </c>
      <c r="X59" s="160">
        <v>154</v>
      </c>
      <c r="Y59" s="52" t="s">
        <v>113</v>
      </c>
    </row>
    <row r="60" spans="1:25" x14ac:dyDescent="0.15">
      <c r="A60" s="157"/>
      <c r="B60" s="160"/>
      <c r="C60" s="160"/>
      <c r="D60" s="160"/>
      <c r="E60" s="92"/>
      <c r="F60" s="92"/>
      <c r="G60" s="92"/>
      <c r="H60" s="294"/>
      <c r="I60" s="294"/>
      <c r="J60" s="294"/>
      <c r="K60" s="294"/>
      <c r="L60" s="294"/>
      <c r="M60" s="294"/>
      <c r="N60" s="92"/>
      <c r="O60" s="160"/>
      <c r="P60" s="160"/>
      <c r="Q60" s="92"/>
      <c r="R60" s="160"/>
      <c r="S60" s="160"/>
      <c r="T60" s="92"/>
      <c r="U60" s="294"/>
      <c r="V60" s="294"/>
      <c r="W60" s="160"/>
      <c r="X60" s="160"/>
      <c r="Y60" s="52"/>
    </row>
    <row r="61" spans="1:25" x14ac:dyDescent="0.15">
      <c r="A61" s="157" t="s">
        <v>112</v>
      </c>
      <c r="B61" s="160">
        <v>2</v>
      </c>
      <c r="C61" s="160">
        <v>0</v>
      </c>
      <c r="D61" s="160">
        <v>16</v>
      </c>
      <c r="E61" s="92">
        <v>423</v>
      </c>
      <c r="F61" s="92">
        <v>221</v>
      </c>
      <c r="G61" s="92">
        <v>202</v>
      </c>
      <c r="H61" s="294">
        <v>139</v>
      </c>
      <c r="I61" s="294">
        <v>67</v>
      </c>
      <c r="J61" s="294">
        <v>139</v>
      </c>
      <c r="K61" s="294">
        <v>76</v>
      </c>
      <c r="L61" s="294">
        <v>145</v>
      </c>
      <c r="M61" s="294">
        <v>78</v>
      </c>
      <c r="N61" s="92">
        <v>29</v>
      </c>
      <c r="O61" s="160">
        <v>2</v>
      </c>
      <c r="P61" s="160">
        <v>27</v>
      </c>
      <c r="Q61" s="92">
        <v>0</v>
      </c>
      <c r="R61" s="160">
        <v>0</v>
      </c>
      <c r="S61" s="160">
        <v>0</v>
      </c>
      <c r="T61" s="92">
        <v>8</v>
      </c>
      <c r="U61" s="294">
        <v>5</v>
      </c>
      <c r="V61" s="294">
        <v>3</v>
      </c>
      <c r="W61" s="160">
        <v>149</v>
      </c>
      <c r="X61" s="160">
        <v>75</v>
      </c>
      <c r="Y61" s="52" t="s">
        <v>112</v>
      </c>
    </row>
    <row r="62" spans="1:25" x14ac:dyDescent="0.15">
      <c r="A62" s="157" t="s">
        <v>111</v>
      </c>
      <c r="B62" s="160">
        <v>3</v>
      </c>
      <c r="C62" s="338">
        <v>0</v>
      </c>
      <c r="D62" s="160">
        <v>20</v>
      </c>
      <c r="E62" s="92">
        <v>446</v>
      </c>
      <c r="F62" s="92">
        <v>232</v>
      </c>
      <c r="G62" s="92">
        <v>214</v>
      </c>
      <c r="H62" s="294">
        <v>134</v>
      </c>
      <c r="I62" s="294">
        <v>68</v>
      </c>
      <c r="J62" s="294">
        <v>138</v>
      </c>
      <c r="K62" s="294">
        <v>76</v>
      </c>
      <c r="L62" s="294">
        <v>174</v>
      </c>
      <c r="M62" s="294">
        <v>88</v>
      </c>
      <c r="N62" s="92">
        <v>37</v>
      </c>
      <c r="O62" s="160">
        <v>1</v>
      </c>
      <c r="P62" s="160">
        <v>36</v>
      </c>
      <c r="Q62" s="92">
        <v>15</v>
      </c>
      <c r="R62" s="160">
        <v>0</v>
      </c>
      <c r="S62" s="160">
        <v>15</v>
      </c>
      <c r="T62" s="92">
        <v>7</v>
      </c>
      <c r="U62" s="294">
        <v>0</v>
      </c>
      <c r="V62" s="294">
        <v>7</v>
      </c>
      <c r="W62" s="160">
        <v>215</v>
      </c>
      <c r="X62" s="160">
        <v>110</v>
      </c>
      <c r="Y62" s="52" t="s">
        <v>111</v>
      </c>
    </row>
    <row r="63" spans="1:25" x14ac:dyDescent="0.15">
      <c r="A63" s="157" t="s">
        <v>110</v>
      </c>
      <c r="B63" s="160">
        <v>4</v>
      </c>
      <c r="C63" s="160">
        <v>0</v>
      </c>
      <c r="D63" s="160">
        <v>33</v>
      </c>
      <c r="E63" s="92">
        <v>755</v>
      </c>
      <c r="F63" s="92">
        <v>385</v>
      </c>
      <c r="G63" s="92">
        <v>370</v>
      </c>
      <c r="H63" s="294">
        <v>212</v>
      </c>
      <c r="I63" s="294">
        <v>108</v>
      </c>
      <c r="J63" s="294">
        <v>289</v>
      </c>
      <c r="K63" s="294">
        <v>142</v>
      </c>
      <c r="L63" s="294">
        <v>254</v>
      </c>
      <c r="M63" s="294">
        <v>135</v>
      </c>
      <c r="N63" s="92">
        <v>63</v>
      </c>
      <c r="O63" s="160">
        <v>1</v>
      </c>
      <c r="P63" s="160">
        <v>62</v>
      </c>
      <c r="Q63" s="92">
        <v>4</v>
      </c>
      <c r="R63" s="160">
        <v>0</v>
      </c>
      <c r="S63" s="160">
        <v>4</v>
      </c>
      <c r="T63" s="92">
        <v>4</v>
      </c>
      <c r="U63" s="294">
        <v>2</v>
      </c>
      <c r="V63" s="294">
        <v>2</v>
      </c>
      <c r="W63" s="160">
        <v>313</v>
      </c>
      <c r="X63" s="160">
        <v>162</v>
      </c>
      <c r="Y63" s="52" t="s">
        <v>110</v>
      </c>
    </row>
    <row r="64" spans="1:25" x14ac:dyDescent="0.15">
      <c r="A64" s="157" t="s">
        <v>109</v>
      </c>
      <c r="B64" s="160">
        <v>4</v>
      </c>
      <c r="C64" s="160">
        <v>0</v>
      </c>
      <c r="D64" s="160">
        <v>27</v>
      </c>
      <c r="E64" s="92">
        <v>577</v>
      </c>
      <c r="F64" s="92">
        <v>294</v>
      </c>
      <c r="G64" s="92">
        <v>283</v>
      </c>
      <c r="H64" s="294">
        <v>168</v>
      </c>
      <c r="I64" s="294">
        <v>90</v>
      </c>
      <c r="J64" s="294">
        <v>200</v>
      </c>
      <c r="K64" s="294">
        <v>95</v>
      </c>
      <c r="L64" s="294">
        <v>209</v>
      </c>
      <c r="M64" s="294">
        <v>109</v>
      </c>
      <c r="N64" s="92">
        <v>51</v>
      </c>
      <c r="O64" s="160">
        <v>3</v>
      </c>
      <c r="P64" s="160">
        <v>48</v>
      </c>
      <c r="Q64" s="92">
        <v>11</v>
      </c>
      <c r="R64" s="160">
        <v>2</v>
      </c>
      <c r="S64" s="160">
        <v>9</v>
      </c>
      <c r="T64" s="92">
        <v>10</v>
      </c>
      <c r="U64" s="294">
        <v>5</v>
      </c>
      <c r="V64" s="294">
        <v>5</v>
      </c>
      <c r="W64" s="160">
        <v>231</v>
      </c>
      <c r="X64" s="160">
        <v>110</v>
      </c>
      <c r="Y64" s="52" t="s">
        <v>109</v>
      </c>
    </row>
    <row r="65" spans="1:25" x14ac:dyDescent="0.15">
      <c r="A65" s="157" t="s">
        <v>712</v>
      </c>
      <c r="B65" s="160">
        <v>1</v>
      </c>
      <c r="C65" s="160">
        <v>0</v>
      </c>
      <c r="D65" s="160">
        <v>10</v>
      </c>
      <c r="E65" s="92">
        <v>188</v>
      </c>
      <c r="F65" s="92">
        <v>79</v>
      </c>
      <c r="G65" s="92">
        <v>109</v>
      </c>
      <c r="H65" s="294">
        <v>57</v>
      </c>
      <c r="I65" s="294">
        <v>25</v>
      </c>
      <c r="J65" s="294">
        <v>60</v>
      </c>
      <c r="K65" s="294">
        <v>30</v>
      </c>
      <c r="L65" s="294">
        <v>71</v>
      </c>
      <c r="M65" s="294">
        <v>24</v>
      </c>
      <c r="N65" s="92">
        <v>12</v>
      </c>
      <c r="O65" s="160">
        <v>1</v>
      </c>
      <c r="P65" s="160">
        <v>11</v>
      </c>
      <c r="Q65" s="92">
        <v>5</v>
      </c>
      <c r="R65" s="160">
        <v>0</v>
      </c>
      <c r="S65" s="160">
        <v>5</v>
      </c>
      <c r="T65" s="92">
        <v>1</v>
      </c>
      <c r="U65" s="294">
        <v>0</v>
      </c>
      <c r="V65" s="294">
        <v>1</v>
      </c>
      <c r="W65" s="160">
        <v>77</v>
      </c>
      <c r="X65" s="160">
        <v>43</v>
      </c>
      <c r="Y65" s="52" t="s">
        <v>108</v>
      </c>
    </row>
    <row r="66" spans="1:25" x14ac:dyDescent="0.15">
      <c r="A66" s="157"/>
      <c r="B66" s="160"/>
      <c r="C66" s="160"/>
      <c r="D66" s="160"/>
      <c r="E66" s="92"/>
      <c r="F66" s="92"/>
      <c r="G66" s="92"/>
      <c r="H66" s="294"/>
      <c r="I66" s="294"/>
      <c r="J66" s="294"/>
      <c r="K66" s="294"/>
      <c r="L66" s="294"/>
      <c r="M66" s="294"/>
      <c r="N66" s="92"/>
      <c r="O66" s="160"/>
      <c r="P66" s="160"/>
      <c r="Q66" s="92"/>
      <c r="R66" s="160"/>
      <c r="S66" s="160"/>
      <c r="T66" s="92"/>
      <c r="U66" s="294"/>
      <c r="V66" s="294"/>
      <c r="W66" s="160"/>
      <c r="X66" s="160"/>
      <c r="Y66" s="52"/>
    </row>
    <row r="67" spans="1:25" x14ac:dyDescent="0.15">
      <c r="A67" s="157" t="s">
        <v>107</v>
      </c>
      <c r="B67" s="160">
        <v>2</v>
      </c>
      <c r="C67" s="160">
        <v>0</v>
      </c>
      <c r="D67" s="160">
        <v>17</v>
      </c>
      <c r="E67" s="92">
        <v>282</v>
      </c>
      <c r="F67" s="92">
        <v>163</v>
      </c>
      <c r="G67" s="92">
        <v>119</v>
      </c>
      <c r="H67" s="294">
        <v>84</v>
      </c>
      <c r="I67" s="294">
        <v>48</v>
      </c>
      <c r="J67" s="294">
        <v>103</v>
      </c>
      <c r="K67" s="294">
        <v>61</v>
      </c>
      <c r="L67" s="294">
        <v>95</v>
      </c>
      <c r="M67" s="294">
        <v>54</v>
      </c>
      <c r="N67" s="92">
        <v>24</v>
      </c>
      <c r="O67" s="160">
        <v>2</v>
      </c>
      <c r="P67" s="160">
        <v>22</v>
      </c>
      <c r="Q67" s="92">
        <v>4</v>
      </c>
      <c r="R67" s="160">
        <v>1</v>
      </c>
      <c r="S67" s="160">
        <v>3</v>
      </c>
      <c r="T67" s="92">
        <v>4</v>
      </c>
      <c r="U67" s="294">
        <v>2</v>
      </c>
      <c r="V67" s="294">
        <v>2</v>
      </c>
      <c r="W67" s="160">
        <v>119</v>
      </c>
      <c r="X67" s="160">
        <v>57</v>
      </c>
      <c r="Y67" s="52" t="s">
        <v>107</v>
      </c>
    </row>
    <row r="68" spans="1:25" x14ac:dyDescent="0.15">
      <c r="A68" s="157" t="s">
        <v>106</v>
      </c>
      <c r="B68" s="160">
        <v>4</v>
      </c>
      <c r="C68" s="160">
        <v>0</v>
      </c>
      <c r="D68" s="160">
        <v>42</v>
      </c>
      <c r="E68" s="92">
        <v>932</v>
      </c>
      <c r="F68" s="92">
        <v>487</v>
      </c>
      <c r="G68" s="92">
        <v>445</v>
      </c>
      <c r="H68" s="294">
        <v>278</v>
      </c>
      <c r="I68" s="294">
        <v>133</v>
      </c>
      <c r="J68" s="294">
        <v>317</v>
      </c>
      <c r="K68" s="294">
        <v>161</v>
      </c>
      <c r="L68" s="294">
        <v>337</v>
      </c>
      <c r="M68" s="294">
        <v>193</v>
      </c>
      <c r="N68" s="92">
        <v>75</v>
      </c>
      <c r="O68" s="160">
        <v>4</v>
      </c>
      <c r="P68" s="160">
        <v>71</v>
      </c>
      <c r="Q68" s="92">
        <v>37</v>
      </c>
      <c r="R68" s="160">
        <v>2</v>
      </c>
      <c r="S68" s="160">
        <v>35</v>
      </c>
      <c r="T68" s="92">
        <v>12</v>
      </c>
      <c r="U68" s="294">
        <v>6</v>
      </c>
      <c r="V68" s="294">
        <v>6</v>
      </c>
      <c r="W68" s="160">
        <v>374</v>
      </c>
      <c r="X68" s="160">
        <v>186</v>
      </c>
      <c r="Y68" s="52" t="s">
        <v>106</v>
      </c>
    </row>
    <row r="69" spans="1:25" x14ac:dyDescent="0.15">
      <c r="A69" s="157" t="s">
        <v>105</v>
      </c>
      <c r="B69" s="160">
        <v>4</v>
      </c>
      <c r="C69" s="160">
        <v>0</v>
      </c>
      <c r="D69" s="160">
        <v>29</v>
      </c>
      <c r="E69" s="92">
        <v>714</v>
      </c>
      <c r="F69" s="92">
        <v>351</v>
      </c>
      <c r="G69" s="92">
        <v>363</v>
      </c>
      <c r="H69" s="294">
        <v>228</v>
      </c>
      <c r="I69" s="294">
        <v>107</v>
      </c>
      <c r="J69" s="294">
        <v>204</v>
      </c>
      <c r="K69" s="294">
        <v>109</v>
      </c>
      <c r="L69" s="294">
        <v>282</v>
      </c>
      <c r="M69" s="294">
        <v>135</v>
      </c>
      <c r="N69" s="92">
        <v>46</v>
      </c>
      <c r="O69" s="160">
        <v>4</v>
      </c>
      <c r="P69" s="160">
        <v>42</v>
      </c>
      <c r="Q69" s="92">
        <v>32</v>
      </c>
      <c r="R69" s="160">
        <v>3</v>
      </c>
      <c r="S69" s="160">
        <v>29</v>
      </c>
      <c r="T69" s="92">
        <v>6</v>
      </c>
      <c r="U69" s="294">
        <v>4</v>
      </c>
      <c r="V69" s="294">
        <v>2</v>
      </c>
      <c r="W69" s="160">
        <v>271</v>
      </c>
      <c r="X69" s="160">
        <v>126</v>
      </c>
      <c r="Y69" s="52" t="s">
        <v>105</v>
      </c>
    </row>
    <row r="70" spans="1:25" x14ac:dyDescent="0.15">
      <c r="A70" s="157" t="s">
        <v>713</v>
      </c>
      <c r="B70" s="160">
        <v>3</v>
      </c>
      <c r="C70" s="160">
        <v>0</v>
      </c>
      <c r="D70" s="160">
        <v>27</v>
      </c>
      <c r="E70" s="92">
        <v>557</v>
      </c>
      <c r="F70" s="92">
        <v>298</v>
      </c>
      <c r="G70" s="92">
        <v>259</v>
      </c>
      <c r="H70" s="294">
        <v>164</v>
      </c>
      <c r="I70" s="294">
        <v>86</v>
      </c>
      <c r="J70" s="294">
        <v>183</v>
      </c>
      <c r="K70" s="294">
        <v>97</v>
      </c>
      <c r="L70" s="294">
        <v>210</v>
      </c>
      <c r="M70" s="294">
        <v>115</v>
      </c>
      <c r="N70" s="92">
        <v>49</v>
      </c>
      <c r="O70" s="160">
        <v>4</v>
      </c>
      <c r="P70" s="160">
        <v>45</v>
      </c>
      <c r="Q70" s="92">
        <v>30</v>
      </c>
      <c r="R70" s="160">
        <v>0</v>
      </c>
      <c r="S70" s="160">
        <v>30</v>
      </c>
      <c r="T70" s="92">
        <v>9</v>
      </c>
      <c r="U70" s="294">
        <v>2</v>
      </c>
      <c r="V70" s="294">
        <v>7</v>
      </c>
      <c r="W70" s="160">
        <v>217</v>
      </c>
      <c r="X70" s="160">
        <v>110</v>
      </c>
      <c r="Y70" s="52" t="s">
        <v>738</v>
      </c>
    </row>
    <row r="71" spans="1:25" s="74" customFormat="1" x14ac:dyDescent="0.15">
      <c r="A71" s="157" t="s">
        <v>714</v>
      </c>
      <c r="B71" s="160">
        <v>5</v>
      </c>
      <c r="C71" s="160">
        <v>0</v>
      </c>
      <c r="D71" s="160">
        <v>39</v>
      </c>
      <c r="E71" s="92">
        <v>1077</v>
      </c>
      <c r="F71" s="92">
        <v>544</v>
      </c>
      <c r="G71" s="92">
        <v>533</v>
      </c>
      <c r="H71" s="294">
        <v>309</v>
      </c>
      <c r="I71" s="294">
        <v>167</v>
      </c>
      <c r="J71" s="294">
        <v>351</v>
      </c>
      <c r="K71" s="294">
        <v>175</v>
      </c>
      <c r="L71" s="294">
        <v>417</v>
      </c>
      <c r="M71" s="294">
        <v>202</v>
      </c>
      <c r="N71" s="92">
        <v>70</v>
      </c>
      <c r="O71" s="160">
        <v>4</v>
      </c>
      <c r="P71" s="160">
        <v>66</v>
      </c>
      <c r="Q71" s="92">
        <v>15</v>
      </c>
      <c r="R71" s="160">
        <v>1</v>
      </c>
      <c r="S71" s="160">
        <v>14</v>
      </c>
      <c r="T71" s="92">
        <v>14</v>
      </c>
      <c r="U71" s="294">
        <v>11</v>
      </c>
      <c r="V71" s="294">
        <v>3</v>
      </c>
      <c r="W71" s="160">
        <v>393</v>
      </c>
      <c r="X71" s="160">
        <v>207</v>
      </c>
      <c r="Y71" s="52" t="s">
        <v>739</v>
      </c>
    </row>
    <row r="72" spans="1:25" x14ac:dyDescent="0.15">
      <c r="A72" s="157"/>
      <c r="B72" s="160"/>
      <c r="C72" s="160"/>
      <c r="D72" s="160"/>
      <c r="E72" s="92"/>
      <c r="F72" s="92"/>
      <c r="G72" s="92"/>
      <c r="H72" s="294"/>
      <c r="I72" s="294"/>
      <c r="J72" s="294"/>
      <c r="K72" s="294"/>
      <c r="L72" s="294"/>
      <c r="M72" s="294"/>
      <c r="N72" s="92"/>
      <c r="O72" s="160"/>
      <c r="P72" s="160"/>
      <c r="Q72" s="92"/>
      <c r="R72" s="160"/>
      <c r="S72" s="160"/>
      <c r="T72" s="92"/>
      <c r="U72" s="294"/>
      <c r="V72" s="294"/>
      <c r="W72" s="160"/>
      <c r="X72" s="160"/>
      <c r="Y72" s="52"/>
    </row>
    <row r="73" spans="1:25" x14ac:dyDescent="0.15">
      <c r="A73" s="157" t="s">
        <v>715</v>
      </c>
      <c r="B73" s="160">
        <v>5</v>
      </c>
      <c r="C73" s="160">
        <v>0</v>
      </c>
      <c r="D73" s="160">
        <v>42</v>
      </c>
      <c r="E73" s="92">
        <v>1057</v>
      </c>
      <c r="F73" s="92">
        <v>575</v>
      </c>
      <c r="G73" s="92">
        <v>482</v>
      </c>
      <c r="H73" s="294">
        <v>330</v>
      </c>
      <c r="I73" s="294">
        <v>175</v>
      </c>
      <c r="J73" s="294">
        <v>345</v>
      </c>
      <c r="K73" s="294">
        <v>195</v>
      </c>
      <c r="L73" s="294">
        <v>382</v>
      </c>
      <c r="M73" s="294">
        <v>205</v>
      </c>
      <c r="N73" s="92">
        <v>72</v>
      </c>
      <c r="O73" s="339">
        <v>9</v>
      </c>
      <c r="P73" s="339">
        <v>63</v>
      </c>
      <c r="Q73" s="92">
        <v>24</v>
      </c>
      <c r="R73" s="160">
        <v>1</v>
      </c>
      <c r="S73" s="160">
        <v>23</v>
      </c>
      <c r="T73" s="92">
        <v>14</v>
      </c>
      <c r="U73" s="294">
        <v>3</v>
      </c>
      <c r="V73" s="294">
        <v>11</v>
      </c>
      <c r="W73" s="160">
        <v>495</v>
      </c>
      <c r="X73" s="160">
        <v>247</v>
      </c>
      <c r="Y73" s="52" t="s">
        <v>740</v>
      </c>
    </row>
    <row r="74" spans="1:25" x14ac:dyDescent="0.15">
      <c r="A74" s="157" t="s">
        <v>716</v>
      </c>
      <c r="B74" s="160">
        <v>4</v>
      </c>
      <c r="C74" s="160">
        <v>0</v>
      </c>
      <c r="D74" s="160">
        <v>27</v>
      </c>
      <c r="E74" s="92">
        <v>602</v>
      </c>
      <c r="F74" s="92">
        <v>316</v>
      </c>
      <c r="G74" s="92">
        <v>286</v>
      </c>
      <c r="H74" s="294">
        <v>170</v>
      </c>
      <c r="I74" s="294">
        <v>100</v>
      </c>
      <c r="J74" s="294">
        <v>223</v>
      </c>
      <c r="K74" s="294">
        <v>106</v>
      </c>
      <c r="L74" s="294">
        <v>209</v>
      </c>
      <c r="M74" s="294">
        <v>110</v>
      </c>
      <c r="N74" s="92">
        <v>43</v>
      </c>
      <c r="O74" s="160">
        <v>4</v>
      </c>
      <c r="P74" s="160">
        <v>39</v>
      </c>
      <c r="Q74" s="92">
        <v>9</v>
      </c>
      <c r="R74" s="160">
        <v>0</v>
      </c>
      <c r="S74" s="160">
        <v>9</v>
      </c>
      <c r="T74" s="92">
        <v>5</v>
      </c>
      <c r="U74" s="294">
        <v>4</v>
      </c>
      <c r="V74" s="294">
        <v>1</v>
      </c>
      <c r="W74" s="160">
        <v>277</v>
      </c>
      <c r="X74" s="160">
        <v>129</v>
      </c>
      <c r="Y74" s="52" t="s">
        <v>741</v>
      </c>
    </row>
    <row r="75" spans="1:25" x14ac:dyDescent="0.15">
      <c r="A75" s="157" t="s">
        <v>717</v>
      </c>
      <c r="B75" s="160">
        <v>3</v>
      </c>
      <c r="C75" s="160">
        <v>0</v>
      </c>
      <c r="D75" s="160">
        <v>25</v>
      </c>
      <c r="E75" s="92">
        <v>603</v>
      </c>
      <c r="F75" s="92">
        <v>297</v>
      </c>
      <c r="G75" s="92">
        <v>306</v>
      </c>
      <c r="H75" s="294">
        <v>181</v>
      </c>
      <c r="I75" s="294">
        <v>87</v>
      </c>
      <c r="J75" s="294">
        <v>214</v>
      </c>
      <c r="K75" s="294">
        <v>114</v>
      </c>
      <c r="L75" s="294">
        <v>208</v>
      </c>
      <c r="M75" s="294">
        <v>96</v>
      </c>
      <c r="N75" s="92">
        <v>43</v>
      </c>
      <c r="O75" s="160">
        <v>1</v>
      </c>
      <c r="P75" s="160">
        <v>42</v>
      </c>
      <c r="Q75" s="92">
        <v>2</v>
      </c>
      <c r="R75" s="160">
        <v>0</v>
      </c>
      <c r="S75" s="160">
        <v>2</v>
      </c>
      <c r="T75" s="92">
        <v>5</v>
      </c>
      <c r="U75" s="294">
        <v>2</v>
      </c>
      <c r="V75" s="294">
        <v>3</v>
      </c>
      <c r="W75" s="160">
        <v>210</v>
      </c>
      <c r="X75" s="160">
        <v>107</v>
      </c>
      <c r="Y75" s="52" t="s">
        <v>742</v>
      </c>
    </row>
    <row r="76" spans="1:25" x14ac:dyDescent="0.15">
      <c r="A76" s="157" t="s">
        <v>718</v>
      </c>
      <c r="B76" s="160">
        <v>1</v>
      </c>
      <c r="C76" s="160">
        <v>0</v>
      </c>
      <c r="D76" s="160">
        <v>8</v>
      </c>
      <c r="E76" s="92">
        <v>140</v>
      </c>
      <c r="F76" s="92">
        <v>78</v>
      </c>
      <c r="G76" s="92">
        <v>62</v>
      </c>
      <c r="H76" s="294">
        <v>54</v>
      </c>
      <c r="I76" s="294">
        <v>30</v>
      </c>
      <c r="J76" s="294">
        <v>40</v>
      </c>
      <c r="K76" s="294">
        <v>21</v>
      </c>
      <c r="L76" s="294">
        <v>46</v>
      </c>
      <c r="M76" s="294">
        <v>27</v>
      </c>
      <c r="N76" s="92">
        <v>12</v>
      </c>
      <c r="O76" s="160">
        <v>0</v>
      </c>
      <c r="P76" s="160">
        <v>12</v>
      </c>
      <c r="Q76" s="92">
        <v>2</v>
      </c>
      <c r="R76" s="160">
        <v>0</v>
      </c>
      <c r="S76" s="160">
        <v>2</v>
      </c>
      <c r="T76" s="92">
        <v>1</v>
      </c>
      <c r="U76" s="294">
        <v>0</v>
      </c>
      <c r="V76" s="294">
        <v>1</v>
      </c>
      <c r="W76" s="160">
        <v>60</v>
      </c>
      <c r="X76" s="160">
        <v>25</v>
      </c>
      <c r="Y76" s="52" t="s">
        <v>743</v>
      </c>
    </row>
    <row r="77" spans="1:25" x14ac:dyDescent="0.15">
      <c r="A77" s="157" t="s">
        <v>98</v>
      </c>
      <c r="B77" s="160">
        <v>1</v>
      </c>
      <c r="C77" s="160">
        <v>0</v>
      </c>
      <c r="D77" s="160">
        <v>7</v>
      </c>
      <c r="E77" s="92">
        <v>128</v>
      </c>
      <c r="F77" s="92">
        <v>67</v>
      </c>
      <c r="G77" s="92">
        <v>61</v>
      </c>
      <c r="H77" s="294">
        <v>37</v>
      </c>
      <c r="I77" s="294">
        <v>20</v>
      </c>
      <c r="J77" s="294">
        <v>48</v>
      </c>
      <c r="K77" s="294">
        <v>25</v>
      </c>
      <c r="L77" s="294">
        <v>43</v>
      </c>
      <c r="M77" s="294">
        <v>22</v>
      </c>
      <c r="N77" s="92">
        <v>11</v>
      </c>
      <c r="O77" s="160">
        <v>0</v>
      </c>
      <c r="P77" s="160">
        <v>11</v>
      </c>
      <c r="Q77" s="92">
        <v>3</v>
      </c>
      <c r="R77" s="160">
        <v>0</v>
      </c>
      <c r="S77" s="160">
        <v>3</v>
      </c>
      <c r="T77" s="92">
        <v>3</v>
      </c>
      <c r="U77" s="294">
        <v>3</v>
      </c>
      <c r="V77" s="294">
        <v>0</v>
      </c>
      <c r="W77" s="160">
        <v>53</v>
      </c>
      <c r="X77" s="160">
        <v>27</v>
      </c>
      <c r="Y77" s="52" t="s">
        <v>98</v>
      </c>
    </row>
    <row r="78" spans="1:25" x14ac:dyDescent="0.15">
      <c r="A78" s="157"/>
      <c r="B78" s="160"/>
      <c r="C78" s="160"/>
      <c r="D78" s="160"/>
      <c r="E78" s="92"/>
      <c r="F78" s="92"/>
      <c r="G78" s="92"/>
      <c r="H78" s="294"/>
      <c r="I78" s="294"/>
      <c r="J78" s="294"/>
      <c r="K78" s="294"/>
      <c r="L78" s="294"/>
      <c r="M78" s="294"/>
      <c r="N78" s="92"/>
      <c r="O78" s="160"/>
      <c r="P78" s="160"/>
      <c r="Q78" s="92"/>
      <c r="R78" s="160"/>
      <c r="S78" s="160"/>
      <c r="T78" s="92"/>
      <c r="U78" s="294"/>
      <c r="V78" s="294"/>
      <c r="W78" s="160"/>
      <c r="X78" s="160"/>
      <c r="Y78" s="52"/>
    </row>
    <row r="79" spans="1:25" x14ac:dyDescent="0.15">
      <c r="A79" s="157" t="s">
        <v>97</v>
      </c>
      <c r="B79" s="160">
        <v>2</v>
      </c>
      <c r="C79" s="160">
        <v>0</v>
      </c>
      <c r="D79" s="160">
        <v>17</v>
      </c>
      <c r="E79" s="92">
        <v>332</v>
      </c>
      <c r="F79" s="92">
        <v>165</v>
      </c>
      <c r="G79" s="92">
        <v>167</v>
      </c>
      <c r="H79" s="294">
        <v>105</v>
      </c>
      <c r="I79" s="294">
        <v>52</v>
      </c>
      <c r="J79" s="294">
        <v>100</v>
      </c>
      <c r="K79" s="294">
        <v>54</v>
      </c>
      <c r="L79" s="294">
        <v>127</v>
      </c>
      <c r="M79" s="294">
        <v>59</v>
      </c>
      <c r="N79" s="92">
        <v>25</v>
      </c>
      <c r="O79" s="160">
        <v>4</v>
      </c>
      <c r="P79" s="160">
        <v>21</v>
      </c>
      <c r="Q79" s="92">
        <v>8</v>
      </c>
      <c r="R79" s="160">
        <v>3</v>
      </c>
      <c r="S79" s="160">
        <v>5</v>
      </c>
      <c r="T79" s="92">
        <v>2</v>
      </c>
      <c r="U79" s="294">
        <v>1</v>
      </c>
      <c r="V79" s="294">
        <v>1</v>
      </c>
      <c r="W79" s="160">
        <v>110</v>
      </c>
      <c r="X79" s="160">
        <v>53</v>
      </c>
      <c r="Y79" s="52" t="s">
        <v>97</v>
      </c>
    </row>
    <row r="80" spans="1:25" x14ac:dyDescent="0.15">
      <c r="A80" s="157" t="s">
        <v>96</v>
      </c>
      <c r="B80" s="160">
        <v>1</v>
      </c>
      <c r="C80" s="160">
        <v>0</v>
      </c>
      <c r="D80" s="160">
        <v>7</v>
      </c>
      <c r="E80" s="92">
        <v>172</v>
      </c>
      <c r="F80" s="92">
        <v>89</v>
      </c>
      <c r="G80" s="92">
        <v>83</v>
      </c>
      <c r="H80" s="294">
        <v>52</v>
      </c>
      <c r="I80" s="294">
        <v>24</v>
      </c>
      <c r="J80" s="294">
        <v>62</v>
      </c>
      <c r="K80" s="294">
        <v>32</v>
      </c>
      <c r="L80" s="294">
        <v>58</v>
      </c>
      <c r="M80" s="294">
        <v>33</v>
      </c>
      <c r="N80" s="92">
        <v>11</v>
      </c>
      <c r="O80" s="160">
        <v>2</v>
      </c>
      <c r="P80" s="160">
        <v>9</v>
      </c>
      <c r="Q80" s="92">
        <v>3</v>
      </c>
      <c r="R80" s="160">
        <v>0</v>
      </c>
      <c r="S80" s="160">
        <v>3</v>
      </c>
      <c r="T80" s="92">
        <v>1</v>
      </c>
      <c r="U80" s="294">
        <v>0</v>
      </c>
      <c r="V80" s="294">
        <v>1</v>
      </c>
      <c r="W80" s="160">
        <v>64</v>
      </c>
      <c r="X80" s="160">
        <v>36</v>
      </c>
      <c r="Y80" s="52" t="s">
        <v>96</v>
      </c>
    </row>
    <row r="81" spans="1:25" x14ac:dyDescent="0.15">
      <c r="A81" s="157" t="s">
        <v>95</v>
      </c>
      <c r="B81" s="160">
        <v>2</v>
      </c>
      <c r="C81" s="160">
        <v>0</v>
      </c>
      <c r="D81" s="160">
        <v>15</v>
      </c>
      <c r="E81" s="92">
        <v>329</v>
      </c>
      <c r="F81" s="92">
        <v>152</v>
      </c>
      <c r="G81" s="92">
        <v>177</v>
      </c>
      <c r="H81" s="294">
        <v>102</v>
      </c>
      <c r="I81" s="294">
        <v>46</v>
      </c>
      <c r="J81" s="294">
        <v>106</v>
      </c>
      <c r="K81" s="294">
        <v>42</v>
      </c>
      <c r="L81" s="294">
        <v>121</v>
      </c>
      <c r="M81" s="294">
        <v>64</v>
      </c>
      <c r="N81" s="92">
        <v>31</v>
      </c>
      <c r="O81" s="160">
        <v>1</v>
      </c>
      <c r="P81" s="160">
        <v>30</v>
      </c>
      <c r="Q81" s="92">
        <v>5</v>
      </c>
      <c r="R81" s="160">
        <v>0</v>
      </c>
      <c r="S81" s="160">
        <v>5</v>
      </c>
      <c r="T81" s="92">
        <v>2</v>
      </c>
      <c r="U81" s="294">
        <v>1</v>
      </c>
      <c r="V81" s="294">
        <v>1</v>
      </c>
      <c r="W81" s="160">
        <v>123</v>
      </c>
      <c r="X81" s="160">
        <v>59</v>
      </c>
      <c r="Y81" s="52" t="s">
        <v>95</v>
      </c>
    </row>
    <row r="82" spans="1:25" x14ac:dyDescent="0.15">
      <c r="A82" s="157" t="s">
        <v>94</v>
      </c>
      <c r="B82" s="160">
        <v>1</v>
      </c>
      <c r="C82" s="160">
        <v>0</v>
      </c>
      <c r="D82" s="160">
        <v>16</v>
      </c>
      <c r="E82" s="92">
        <v>351</v>
      </c>
      <c r="F82" s="92">
        <v>190</v>
      </c>
      <c r="G82" s="92">
        <v>161</v>
      </c>
      <c r="H82" s="294">
        <v>113</v>
      </c>
      <c r="I82" s="294">
        <v>58</v>
      </c>
      <c r="J82" s="294">
        <v>129</v>
      </c>
      <c r="K82" s="294">
        <v>72</v>
      </c>
      <c r="L82" s="294">
        <v>109</v>
      </c>
      <c r="M82" s="294">
        <v>60</v>
      </c>
      <c r="N82" s="92">
        <v>32</v>
      </c>
      <c r="O82" s="160">
        <v>3</v>
      </c>
      <c r="P82" s="160">
        <v>29</v>
      </c>
      <c r="Q82" s="92">
        <v>5</v>
      </c>
      <c r="R82" s="160">
        <v>1</v>
      </c>
      <c r="S82" s="160">
        <v>4</v>
      </c>
      <c r="T82" s="92">
        <v>7</v>
      </c>
      <c r="U82" s="294">
        <v>4</v>
      </c>
      <c r="V82" s="294">
        <v>3</v>
      </c>
      <c r="W82" s="160">
        <v>111</v>
      </c>
      <c r="X82" s="160">
        <v>53</v>
      </c>
      <c r="Y82" s="52" t="s">
        <v>94</v>
      </c>
    </row>
    <row r="83" spans="1:25" ht="12" thickBot="1" x14ac:dyDescent="0.2">
      <c r="A83" s="167" t="s">
        <v>91</v>
      </c>
      <c r="B83" s="168">
        <v>3</v>
      </c>
      <c r="C83" s="168">
        <v>0</v>
      </c>
      <c r="D83" s="168">
        <v>24</v>
      </c>
      <c r="E83" s="171">
        <v>448</v>
      </c>
      <c r="F83" s="171">
        <v>213</v>
      </c>
      <c r="G83" s="171">
        <v>235</v>
      </c>
      <c r="H83" s="337">
        <v>130</v>
      </c>
      <c r="I83" s="337">
        <v>69</v>
      </c>
      <c r="J83" s="337">
        <v>134</v>
      </c>
      <c r="K83" s="337">
        <v>58</v>
      </c>
      <c r="L83" s="337">
        <v>184</v>
      </c>
      <c r="M83" s="337">
        <v>86</v>
      </c>
      <c r="N83" s="171">
        <v>33</v>
      </c>
      <c r="O83" s="168">
        <v>6</v>
      </c>
      <c r="P83" s="168">
        <v>27</v>
      </c>
      <c r="Q83" s="171">
        <v>18</v>
      </c>
      <c r="R83" s="168">
        <v>0</v>
      </c>
      <c r="S83" s="168">
        <v>18</v>
      </c>
      <c r="T83" s="171">
        <v>10</v>
      </c>
      <c r="U83" s="337">
        <v>2</v>
      </c>
      <c r="V83" s="337">
        <v>8</v>
      </c>
      <c r="W83" s="168">
        <v>186</v>
      </c>
      <c r="X83" s="168">
        <v>94</v>
      </c>
      <c r="Y83" s="89" t="s">
        <v>91</v>
      </c>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&amp;C－&amp;P－</oddFooter>
  </headerFooter>
  <rowBreaks count="1" manualBreakCount="1">
    <brk id="53"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B8" transitionEvaluation="1" codeName="Sheet5"/>
  <dimension ref="A1:X84"/>
  <sheetViews>
    <sheetView showGridLines="0" showZeros="0" view="pageBreakPreview" zoomScale="130" zoomScaleNormal="100" zoomScaleSheetLayoutView="130" workbookViewId="0">
      <pane xSplit="1" ySplit="7" topLeftCell="B8" activePane="bottomRight" state="frozen"/>
      <selection pane="topRight"/>
      <selection pane="bottomLeft"/>
      <selection pane="bottomRight"/>
    </sheetView>
  </sheetViews>
  <sheetFormatPr defaultColWidth="14.1796875" defaultRowHeight="11.5" x14ac:dyDescent="0.15"/>
  <cols>
    <col min="1" max="1" width="10.1796875" style="39" customWidth="1"/>
    <col min="2" max="2" width="5.81640625" style="39" customWidth="1"/>
    <col min="3" max="3" width="3.36328125" style="211" customWidth="1"/>
    <col min="4" max="5" width="7.453125" style="39" customWidth="1"/>
    <col min="6" max="6" width="5.36328125" style="39" customWidth="1"/>
    <col min="7" max="7" width="6.1796875" style="39" customWidth="1"/>
    <col min="8" max="10" width="8.90625" style="39" customWidth="1"/>
    <col min="11" max="22" width="7.81640625" style="39" customWidth="1"/>
    <col min="23" max="23" width="7.36328125" style="39" customWidth="1"/>
    <col min="24" max="24" width="10.6328125" style="39" customWidth="1"/>
    <col min="25" max="16384" width="14.1796875" style="39"/>
  </cols>
  <sheetData>
    <row r="1" spans="1:24" x14ac:dyDescent="0.15">
      <c r="A1" s="38" t="s">
        <v>200</v>
      </c>
      <c r="X1" s="212" t="s">
        <v>199</v>
      </c>
    </row>
    <row r="3" spans="1:24" x14ac:dyDescent="0.15">
      <c r="A3" s="156" t="s">
        <v>198</v>
      </c>
    </row>
    <row r="4" spans="1:24" ht="12" thickBot="1" x14ac:dyDescent="0.2">
      <c r="A4" s="41" t="s">
        <v>197</v>
      </c>
      <c r="B4" s="42"/>
      <c r="C4" s="213"/>
      <c r="D4" s="42"/>
      <c r="E4" s="42"/>
      <c r="F4" s="42"/>
      <c r="G4" s="42"/>
      <c r="H4" s="42"/>
      <c r="I4" s="42"/>
      <c r="J4" s="42"/>
      <c r="K4" s="42"/>
      <c r="L4" s="42"/>
      <c r="M4" s="42"/>
      <c r="N4" s="42"/>
      <c r="O4" s="42"/>
      <c r="P4" s="42"/>
      <c r="Q4" s="42"/>
      <c r="R4" s="42"/>
      <c r="S4" s="42"/>
      <c r="T4" s="42"/>
      <c r="U4" s="42"/>
      <c r="V4" s="42"/>
      <c r="W4" s="42"/>
      <c r="X4" s="42"/>
    </row>
    <row r="5" spans="1:24" ht="12" customHeight="1" x14ac:dyDescent="0.15">
      <c r="B5" s="1241" t="s">
        <v>196</v>
      </c>
      <c r="C5" s="1242"/>
      <c r="D5" s="138"/>
      <c r="E5" s="140" t="s">
        <v>195</v>
      </c>
      <c r="F5" s="54"/>
      <c r="G5" s="54"/>
      <c r="H5" s="138"/>
      <c r="I5" s="54"/>
      <c r="J5" s="54"/>
      <c r="K5" s="140" t="s">
        <v>194</v>
      </c>
      <c r="L5" s="54"/>
      <c r="M5" s="54"/>
      <c r="N5" s="54"/>
      <c r="O5" s="140" t="s">
        <v>193</v>
      </c>
      <c r="P5" s="54"/>
      <c r="Q5" s="54"/>
      <c r="R5" s="54"/>
      <c r="S5" s="140" t="s">
        <v>158</v>
      </c>
      <c r="T5" s="54"/>
      <c r="U5" s="54"/>
      <c r="V5" s="308"/>
      <c r="W5" s="309"/>
      <c r="X5" s="143"/>
    </row>
    <row r="6" spans="1:24" ht="12" customHeight="1" x14ac:dyDescent="0.15">
      <c r="A6" s="212" t="s">
        <v>184</v>
      </c>
      <c r="B6" s="1249" t="s">
        <v>192</v>
      </c>
      <c r="C6" s="1255"/>
      <c r="D6" s="143"/>
      <c r="E6" s="143"/>
      <c r="F6" s="143"/>
      <c r="G6" s="310"/>
      <c r="H6" s="311"/>
      <c r="I6" s="399" t="s">
        <v>0</v>
      </c>
      <c r="J6" s="292"/>
      <c r="K6" s="1246" t="s">
        <v>191</v>
      </c>
      <c r="L6" s="1247"/>
      <c r="M6" s="1246" t="s">
        <v>190</v>
      </c>
      <c r="N6" s="1247"/>
      <c r="O6" s="1246" t="s">
        <v>189</v>
      </c>
      <c r="P6" s="1247"/>
      <c r="Q6" s="1246" t="s">
        <v>188</v>
      </c>
      <c r="R6" s="1247"/>
      <c r="S6" s="1246" t="s">
        <v>187</v>
      </c>
      <c r="T6" s="1247"/>
      <c r="U6" s="1246" t="s">
        <v>186</v>
      </c>
      <c r="V6" s="1248"/>
      <c r="W6" s="1253" t="s">
        <v>185</v>
      </c>
      <c r="X6" s="405" t="s">
        <v>184</v>
      </c>
    </row>
    <row r="7" spans="1:24" ht="12" customHeight="1" x14ac:dyDescent="0.15">
      <c r="A7" s="54"/>
      <c r="B7" s="1256"/>
      <c r="C7" s="1257"/>
      <c r="D7" s="398" t="s">
        <v>0</v>
      </c>
      <c r="E7" s="398" t="s">
        <v>183</v>
      </c>
      <c r="F7" s="312" t="s">
        <v>182</v>
      </c>
      <c r="G7" s="313" t="s">
        <v>181</v>
      </c>
      <c r="H7" s="398" t="s">
        <v>0</v>
      </c>
      <c r="I7" s="398" t="s">
        <v>146</v>
      </c>
      <c r="J7" s="398" t="s">
        <v>145</v>
      </c>
      <c r="K7" s="398" t="s">
        <v>0</v>
      </c>
      <c r="L7" s="314" t="s">
        <v>144</v>
      </c>
      <c r="M7" s="398" t="s">
        <v>0</v>
      </c>
      <c r="N7" s="398" t="s">
        <v>144</v>
      </c>
      <c r="O7" s="398" t="s">
        <v>0</v>
      </c>
      <c r="P7" s="398" t="s">
        <v>144</v>
      </c>
      <c r="Q7" s="398" t="s">
        <v>0</v>
      </c>
      <c r="R7" s="398" t="s">
        <v>144</v>
      </c>
      <c r="S7" s="398" t="s">
        <v>0</v>
      </c>
      <c r="T7" s="398" t="s">
        <v>144</v>
      </c>
      <c r="U7" s="398" t="s">
        <v>0</v>
      </c>
      <c r="V7" s="398" t="s">
        <v>144</v>
      </c>
      <c r="W7" s="1254"/>
      <c r="X7" s="138"/>
    </row>
    <row r="8" spans="1:24" ht="14.15" customHeight="1" x14ac:dyDescent="0.15">
      <c r="A8" s="17" t="s">
        <v>752</v>
      </c>
      <c r="B8" s="315">
        <v>967</v>
      </c>
      <c r="C8" s="221">
        <v>3</v>
      </c>
      <c r="D8" s="219">
        <v>16856</v>
      </c>
      <c r="E8" s="219">
        <v>13745</v>
      </c>
      <c r="F8" s="219">
        <v>54</v>
      </c>
      <c r="G8" s="219">
        <v>3057</v>
      </c>
      <c r="H8" s="219">
        <v>395820</v>
      </c>
      <c r="I8" s="219">
        <v>202698</v>
      </c>
      <c r="J8" s="219">
        <v>193122</v>
      </c>
      <c r="K8" s="219">
        <v>63549</v>
      </c>
      <c r="L8" s="219">
        <v>32567</v>
      </c>
      <c r="M8" s="219">
        <v>65287</v>
      </c>
      <c r="N8" s="219">
        <v>33377</v>
      </c>
      <c r="O8" s="219">
        <v>65380</v>
      </c>
      <c r="P8" s="219">
        <v>33513</v>
      </c>
      <c r="Q8" s="219">
        <v>65905</v>
      </c>
      <c r="R8" s="219">
        <v>33711</v>
      </c>
      <c r="S8" s="219">
        <v>67379</v>
      </c>
      <c r="T8" s="219">
        <v>34597</v>
      </c>
      <c r="U8" s="219">
        <v>68320</v>
      </c>
      <c r="V8" s="219">
        <v>34933</v>
      </c>
      <c r="W8" s="316">
        <v>11828</v>
      </c>
      <c r="X8" s="407" t="s">
        <v>752</v>
      </c>
    </row>
    <row r="9" spans="1:24" ht="14.15" customHeight="1" x14ac:dyDescent="0.15">
      <c r="A9" s="18" t="s">
        <v>751</v>
      </c>
      <c r="B9" s="223">
        <v>965</v>
      </c>
      <c r="C9" s="317">
        <v>3</v>
      </c>
      <c r="D9" s="225">
        <v>17009</v>
      </c>
      <c r="E9" s="225">
        <v>13759</v>
      </c>
      <c r="F9" s="225">
        <v>56</v>
      </c>
      <c r="G9" s="225">
        <v>3194</v>
      </c>
      <c r="H9" s="453">
        <f>389233-1</f>
        <v>389232</v>
      </c>
      <c r="I9" s="225">
        <v>199363</v>
      </c>
      <c r="J9" s="453">
        <f>189870-1</f>
        <v>189869</v>
      </c>
      <c r="K9" s="225">
        <v>61794</v>
      </c>
      <c r="L9" s="225">
        <v>31589</v>
      </c>
      <c r="M9" s="453">
        <f>63500-1</f>
        <v>63499</v>
      </c>
      <c r="N9" s="453">
        <f>32564-1</f>
        <v>32563</v>
      </c>
      <c r="O9" s="225">
        <v>65216</v>
      </c>
      <c r="P9" s="225">
        <v>33333</v>
      </c>
      <c r="Q9" s="225">
        <v>65370</v>
      </c>
      <c r="R9" s="225">
        <v>33512</v>
      </c>
      <c r="S9" s="225">
        <v>65931</v>
      </c>
      <c r="T9" s="453">
        <f>33758+1</f>
        <v>33759</v>
      </c>
      <c r="U9" s="225">
        <v>67422</v>
      </c>
      <c r="V9" s="225">
        <v>34607</v>
      </c>
      <c r="W9" s="318">
        <v>12278</v>
      </c>
      <c r="X9" s="283" t="s">
        <v>751</v>
      </c>
    </row>
    <row r="10" spans="1:24" x14ac:dyDescent="0.15">
      <c r="A10" s="153"/>
      <c r="B10" s="397"/>
      <c r="C10" s="221"/>
      <c r="D10" s="222"/>
      <c r="E10" s="222"/>
      <c r="F10" s="222"/>
      <c r="G10" s="222"/>
      <c r="H10" s="222"/>
      <c r="I10" s="222"/>
      <c r="J10" s="222"/>
      <c r="K10" s="222"/>
      <c r="L10" s="222"/>
      <c r="M10" s="222"/>
      <c r="N10" s="222"/>
      <c r="O10" s="222"/>
      <c r="P10" s="222"/>
      <c r="Q10" s="222"/>
      <c r="R10" s="222"/>
      <c r="S10" s="222"/>
      <c r="T10" s="222"/>
      <c r="U10" s="222"/>
      <c r="V10" s="222"/>
      <c r="W10" s="222"/>
      <c r="X10" s="143"/>
    </row>
    <row r="11" spans="1:24" x14ac:dyDescent="0.15">
      <c r="A11" s="155" t="s">
        <v>143</v>
      </c>
      <c r="B11" s="223">
        <v>2</v>
      </c>
      <c r="C11" s="319">
        <v>0</v>
      </c>
      <c r="D11" s="223">
        <v>38</v>
      </c>
      <c r="E11" s="223">
        <v>38</v>
      </c>
      <c r="F11" s="223">
        <v>0</v>
      </c>
      <c r="G11" s="223">
        <v>0</v>
      </c>
      <c r="H11" s="223">
        <v>1058</v>
      </c>
      <c r="I11" s="223">
        <v>530</v>
      </c>
      <c r="J11" s="223">
        <v>528</v>
      </c>
      <c r="K11" s="223">
        <v>179</v>
      </c>
      <c r="L11" s="223">
        <v>91</v>
      </c>
      <c r="M11" s="223">
        <v>176</v>
      </c>
      <c r="N11" s="223">
        <v>82</v>
      </c>
      <c r="O11" s="223">
        <v>178</v>
      </c>
      <c r="P11" s="223">
        <v>90</v>
      </c>
      <c r="Q11" s="223">
        <v>173</v>
      </c>
      <c r="R11" s="223">
        <v>87</v>
      </c>
      <c r="S11" s="223">
        <v>176</v>
      </c>
      <c r="T11" s="223">
        <v>93</v>
      </c>
      <c r="U11" s="223">
        <v>176</v>
      </c>
      <c r="V11" s="223">
        <v>87</v>
      </c>
      <c r="W11" s="223">
        <v>0</v>
      </c>
      <c r="X11" s="419" t="s">
        <v>143</v>
      </c>
    </row>
    <row r="12" spans="1:24" x14ac:dyDescent="0.15">
      <c r="A12" s="157" t="s">
        <v>131</v>
      </c>
      <c r="B12" s="320">
        <v>1</v>
      </c>
      <c r="C12" s="221"/>
      <c r="D12" s="11">
        <v>20</v>
      </c>
      <c r="E12" s="228">
        <v>20</v>
      </c>
      <c r="F12" s="11">
        <v>0</v>
      </c>
      <c r="G12" s="11">
        <v>0</v>
      </c>
      <c r="H12" s="229">
        <v>527</v>
      </c>
      <c r="I12" s="229">
        <v>264</v>
      </c>
      <c r="J12" s="229">
        <v>263</v>
      </c>
      <c r="K12" s="228">
        <v>90</v>
      </c>
      <c r="L12" s="228">
        <v>45</v>
      </c>
      <c r="M12" s="228">
        <v>89</v>
      </c>
      <c r="N12" s="228">
        <v>44</v>
      </c>
      <c r="O12" s="228">
        <v>88</v>
      </c>
      <c r="P12" s="228">
        <v>44</v>
      </c>
      <c r="Q12" s="228">
        <v>86</v>
      </c>
      <c r="R12" s="228">
        <v>43</v>
      </c>
      <c r="S12" s="228">
        <v>87</v>
      </c>
      <c r="T12" s="228">
        <v>46</v>
      </c>
      <c r="U12" s="228">
        <v>87</v>
      </c>
      <c r="V12" s="228">
        <v>42</v>
      </c>
      <c r="W12" s="11">
        <v>0</v>
      </c>
      <c r="X12" s="52" t="s">
        <v>131</v>
      </c>
    </row>
    <row r="13" spans="1:24" x14ac:dyDescent="0.15">
      <c r="A13" s="157" t="s">
        <v>129</v>
      </c>
      <c r="B13" s="320">
        <v>1</v>
      </c>
      <c r="C13" s="221"/>
      <c r="D13" s="11">
        <v>18</v>
      </c>
      <c r="E13" s="228">
        <v>18</v>
      </c>
      <c r="F13" s="11">
        <v>0</v>
      </c>
      <c r="G13" s="11">
        <v>0</v>
      </c>
      <c r="H13" s="229">
        <v>531</v>
      </c>
      <c r="I13" s="229">
        <v>266</v>
      </c>
      <c r="J13" s="229">
        <v>265</v>
      </c>
      <c r="K13" s="228">
        <v>89</v>
      </c>
      <c r="L13" s="228">
        <v>46</v>
      </c>
      <c r="M13" s="228">
        <v>87</v>
      </c>
      <c r="N13" s="228">
        <v>38</v>
      </c>
      <c r="O13" s="228">
        <v>90</v>
      </c>
      <c r="P13" s="228">
        <v>46</v>
      </c>
      <c r="Q13" s="228">
        <v>87</v>
      </c>
      <c r="R13" s="228">
        <v>44</v>
      </c>
      <c r="S13" s="228">
        <v>89</v>
      </c>
      <c r="T13" s="228">
        <v>47</v>
      </c>
      <c r="U13" s="228">
        <v>89</v>
      </c>
      <c r="V13" s="228">
        <v>45</v>
      </c>
      <c r="W13" s="11">
        <v>0</v>
      </c>
      <c r="X13" s="52" t="s">
        <v>129</v>
      </c>
    </row>
    <row r="14" spans="1:24" x14ac:dyDescent="0.15">
      <c r="A14" s="153">
        <v>0</v>
      </c>
      <c r="B14" s="397"/>
      <c r="C14" s="221"/>
      <c r="D14" s="222"/>
      <c r="E14" s="222"/>
      <c r="F14" s="222"/>
      <c r="G14" s="222"/>
      <c r="H14" s="222"/>
      <c r="I14" s="222"/>
      <c r="J14" s="222"/>
      <c r="K14" s="222"/>
      <c r="L14" s="222"/>
      <c r="M14" s="222"/>
      <c r="N14" s="222"/>
      <c r="O14" s="222"/>
      <c r="P14" s="222"/>
      <c r="Q14" s="222"/>
      <c r="R14" s="222"/>
      <c r="S14" s="222"/>
      <c r="T14" s="222"/>
      <c r="U14" s="222"/>
      <c r="V14" s="222"/>
      <c r="W14" s="222"/>
      <c r="X14" s="143"/>
    </row>
    <row r="15" spans="1:24" x14ac:dyDescent="0.15">
      <c r="A15" s="155" t="s">
        <v>180</v>
      </c>
      <c r="B15" s="223">
        <v>959</v>
      </c>
      <c r="C15" s="224">
        <v>3</v>
      </c>
      <c r="D15" s="225">
        <v>16904</v>
      </c>
      <c r="E15" s="225">
        <v>13654</v>
      </c>
      <c r="F15" s="225">
        <v>56</v>
      </c>
      <c r="G15" s="225">
        <v>3194</v>
      </c>
      <c r="H15" s="453">
        <f>386265-1</f>
        <v>386264</v>
      </c>
      <c r="I15" s="225">
        <v>198111</v>
      </c>
      <c r="J15" s="453">
        <f>188154-1</f>
        <v>188153</v>
      </c>
      <c r="K15" s="225">
        <v>61261</v>
      </c>
      <c r="L15" s="225">
        <v>31362</v>
      </c>
      <c r="M15" s="453">
        <f>62998-1</f>
        <v>62997</v>
      </c>
      <c r="N15" s="453">
        <f>32361-1</f>
        <v>32360</v>
      </c>
      <c r="O15" s="225">
        <v>64695</v>
      </c>
      <c r="P15" s="225">
        <v>33098</v>
      </c>
      <c r="Q15" s="225">
        <v>64879</v>
      </c>
      <c r="R15" s="225">
        <v>33306</v>
      </c>
      <c r="S15" s="225">
        <v>65466</v>
      </c>
      <c r="T15" s="453">
        <f>33560+1</f>
        <v>33561</v>
      </c>
      <c r="U15" s="225">
        <v>66966</v>
      </c>
      <c r="V15" s="225">
        <v>34424</v>
      </c>
      <c r="W15" s="225">
        <v>12243</v>
      </c>
      <c r="X15" s="419" t="s">
        <v>180</v>
      </c>
    </row>
    <row r="16" spans="1:24" x14ac:dyDescent="0.15">
      <c r="A16" s="157" t="s">
        <v>609</v>
      </c>
      <c r="B16" s="228">
        <v>261</v>
      </c>
      <c r="C16" s="221">
        <v>1</v>
      </c>
      <c r="D16" s="11">
        <v>4540</v>
      </c>
      <c r="E16" s="228">
        <v>3916</v>
      </c>
      <c r="F16" s="11">
        <v>0</v>
      </c>
      <c r="G16" s="228">
        <v>624</v>
      </c>
      <c r="H16" s="229">
        <v>108388</v>
      </c>
      <c r="I16" s="229">
        <v>55871</v>
      </c>
      <c r="J16" s="229">
        <v>52517</v>
      </c>
      <c r="K16" s="228">
        <v>17658</v>
      </c>
      <c r="L16" s="228">
        <v>9105</v>
      </c>
      <c r="M16" s="228">
        <v>17906</v>
      </c>
      <c r="N16" s="228">
        <v>9189</v>
      </c>
      <c r="O16" s="228">
        <v>18157</v>
      </c>
      <c r="P16" s="228">
        <v>9319</v>
      </c>
      <c r="Q16" s="228">
        <v>18098</v>
      </c>
      <c r="R16" s="228">
        <v>9329</v>
      </c>
      <c r="S16" s="228">
        <v>18192</v>
      </c>
      <c r="T16" s="228">
        <v>9437</v>
      </c>
      <c r="U16" s="228">
        <v>18377</v>
      </c>
      <c r="V16" s="228">
        <v>9492</v>
      </c>
      <c r="W16" s="228">
        <v>3313</v>
      </c>
      <c r="X16" s="52" t="s">
        <v>131</v>
      </c>
    </row>
    <row r="17" spans="1:24" x14ac:dyDescent="0.15">
      <c r="A17" s="293"/>
      <c r="B17" s="11"/>
      <c r="C17" s="221"/>
      <c r="D17" s="222"/>
      <c r="E17" s="222"/>
      <c r="F17" s="222"/>
      <c r="G17" s="222"/>
      <c r="H17" s="219"/>
      <c r="I17" s="219"/>
      <c r="J17" s="219"/>
      <c r="K17" s="222"/>
      <c r="L17" s="222"/>
      <c r="M17" s="222"/>
      <c r="N17" s="222"/>
      <c r="O17" s="222"/>
      <c r="P17" s="222"/>
      <c r="Q17" s="222"/>
      <c r="R17" s="222"/>
      <c r="S17" s="222"/>
      <c r="T17" s="222"/>
      <c r="U17" s="222"/>
      <c r="V17" s="222"/>
      <c r="W17" s="222"/>
      <c r="X17" s="79"/>
    </row>
    <row r="18" spans="1:24" x14ac:dyDescent="0.15">
      <c r="A18" s="18" t="s">
        <v>142</v>
      </c>
      <c r="B18" s="223">
        <v>227</v>
      </c>
      <c r="C18" s="321">
        <v>1</v>
      </c>
      <c r="D18" s="225">
        <v>4290</v>
      </c>
      <c r="E18" s="225">
        <v>3481</v>
      </c>
      <c r="F18" s="225">
        <v>8</v>
      </c>
      <c r="G18" s="225">
        <v>801</v>
      </c>
      <c r="H18" s="453">
        <f>100802-1</f>
        <v>100801</v>
      </c>
      <c r="I18" s="225">
        <v>51553</v>
      </c>
      <c r="J18" s="453">
        <f>49249-1</f>
        <v>49248</v>
      </c>
      <c r="K18" s="225">
        <v>15755</v>
      </c>
      <c r="L18" s="225">
        <v>7956</v>
      </c>
      <c r="M18" s="453">
        <f>16527-1</f>
        <v>16526</v>
      </c>
      <c r="N18" s="225">
        <v>8610</v>
      </c>
      <c r="O18" s="225">
        <v>16852</v>
      </c>
      <c r="P18" s="225">
        <v>8610</v>
      </c>
      <c r="Q18" s="225">
        <v>16912</v>
      </c>
      <c r="R18" s="225">
        <v>8670</v>
      </c>
      <c r="S18" s="225">
        <v>17166</v>
      </c>
      <c r="T18" s="225">
        <v>8727</v>
      </c>
      <c r="U18" s="225">
        <v>17590</v>
      </c>
      <c r="V18" s="225">
        <v>8980</v>
      </c>
      <c r="W18" s="225">
        <v>2111</v>
      </c>
      <c r="X18" s="408" t="s">
        <v>142</v>
      </c>
    </row>
    <row r="19" spans="1:24" x14ac:dyDescent="0.15">
      <c r="A19" s="157" t="s">
        <v>128</v>
      </c>
      <c r="B19" s="228">
        <v>42</v>
      </c>
      <c r="C19" s="221">
        <v>0</v>
      </c>
      <c r="D19" s="11">
        <v>810</v>
      </c>
      <c r="E19" s="228">
        <v>665</v>
      </c>
      <c r="F19" s="228">
        <v>0</v>
      </c>
      <c r="G19" s="228">
        <v>145</v>
      </c>
      <c r="H19" s="229">
        <v>19263</v>
      </c>
      <c r="I19" s="229">
        <v>9968</v>
      </c>
      <c r="J19" s="229">
        <v>9295</v>
      </c>
      <c r="K19" s="228">
        <v>2969</v>
      </c>
      <c r="L19" s="228">
        <v>1512</v>
      </c>
      <c r="M19" s="228">
        <v>3177</v>
      </c>
      <c r="N19" s="228">
        <v>1692</v>
      </c>
      <c r="O19" s="228">
        <v>3196</v>
      </c>
      <c r="P19" s="228">
        <v>1622</v>
      </c>
      <c r="Q19" s="228">
        <v>3233</v>
      </c>
      <c r="R19" s="228">
        <v>1676</v>
      </c>
      <c r="S19" s="228">
        <v>3332</v>
      </c>
      <c r="T19" s="228">
        <v>1718</v>
      </c>
      <c r="U19" s="228">
        <v>3356</v>
      </c>
      <c r="V19" s="228">
        <v>1748</v>
      </c>
      <c r="W19" s="228">
        <v>231</v>
      </c>
      <c r="X19" s="52" t="s">
        <v>128</v>
      </c>
    </row>
    <row r="20" spans="1:24" x14ac:dyDescent="0.15">
      <c r="A20" s="157" t="s">
        <v>127</v>
      </c>
      <c r="B20" s="228">
        <v>16</v>
      </c>
      <c r="C20" s="221">
        <v>0</v>
      </c>
      <c r="D20" s="11">
        <v>272</v>
      </c>
      <c r="E20" s="228">
        <v>219</v>
      </c>
      <c r="F20" s="228">
        <v>2</v>
      </c>
      <c r="G20" s="228">
        <v>51</v>
      </c>
      <c r="H20" s="229">
        <v>6235</v>
      </c>
      <c r="I20" s="229">
        <v>3248</v>
      </c>
      <c r="J20" s="229">
        <v>2987</v>
      </c>
      <c r="K20" s="228">
        <v>981</v>
      </c>
      <c r="L20" s="228">
        <v>495</v>
      </c>
      <c r="M20" s="228">
        <v>993</v>
      </c>
      <c r="N20" s="228">
        <v>509</v>
      </c>
      <c r="O20" s="228">
        <v>989</v>
      </c>
      <c r="P20" s="228">
        <v>525</v>
      </c>
      <c r="Q20" s="228">
        <v>1121</v>
      </c>
      <c r="R20" s="228">
        <v>586</v>
      </c>
      <c r="S20" s="228">
        <v>1044</v>
      </c>
      <c r="T20" s="228">
        <v>546</v>
      </c>
      <c r="U20" s="228">
        <v>1107</v>
      </c>
      <c r="V20" s="228">
        <v>587</v>
      </c>
      <c r="W20" s="228">
        <v>225</v>
      </c>
      <c r="X20" s="52" t="s">
        <v>127</v>
      </c>
    </row>
    <row r="21" spans="1:24" x14ac:dyDescent="0.15">
      <c r="A21" s="157" t="s">
        <v>125</v>
      </c>
      <c r="B21" s="228">
        <v>38</v>
      </c>
      <c r="C21" s="221">
        <v>0</v>
      </c>
      <c r="D21" s="11">
        <v>685</v>
      </c>
      <c r="E21" s="228">
        <v>564</v>
      </c>
      <c r="F21" s="228">
        <v>1</v>
      </c>
      <c r="G21" s="228">
        <v>120</v>
      </c>
      <c r="H21" s="454">
        <f>16084-1</f>
        <v>16083</v>
      </c>
      <c r="I21" s="229">
        <v>8197</v>
      </c>
      <c r="J21" s="454">
        <f>7887-1</f>
        <v>7886</v>
      </c>
      <c r="K21" s="228">
        <v>2491</v>
      </c>
      <c r="L21" s="228">
        <v>1272</v>
      </c>
      <c r="M21" s="455">
        <f>2651-1</f>
        <v>2650</v>
      </c>
      <c r="N21" s="228">
        <v>1382</v>
      </c>
      <c r="O21" s="228">
        <v>2668</v>
      </c>
      <c r="P21" s="228">
        <v>1339</v>
      </c>
      <c r="Q21" s="228">
        <v>2702</v>
      </c>
      <c r="R21" s="228">
        <v>1381</v>
      </c>
      <c r="S21" s="228">
        <v>2704</v>
      </c>
      <c r="T21" s="228">
        <v>1373</v>
      </c>
      <c r="U21" s="228">
        <v>2868</v>
      </c>
      <c r="V21" s="228">
        <v>1450</v>
      </c>
      <c r="W21" s="228">
        <v>143</v>
      </c>
      <c r="X21" s="52" t="s">
        <v>125</v>
      </c>
    </row>
    <row r="22" spans="1:24" x14ac:dyDescent="0.15">
      <c r="A22" s="157" t="s">
        <v>117</v>
      </c>
      <c r="B22" s="228">
        <v>10</v>
      </c>
      <c r="C22" s="221">
        <v>0</v>
      </c>
      <c r="D22" s="11">
        <v>150</v>
      </c>
      <c r="E22" s="228">
        <v>117</v>
      </c>
      <c r="F22" s="228">
        <v>5</v>
      </c>
      <c r="G22" s="228">
        <v>28</v>
      </c>
      <c r="H22" s="229">
        <v>3292</v>
      </c>
      <c r="I22" s="229">
        <v>1662</v>
      </c>
      <c r="J22" s="229">
        <v>1630</v>
      </c>
      <c r="K22" s="228">
        <v>485</v>
      </c>
      <c r="L22" s="228">
        <v>263</v>
      </c>
      <c r="M22" s="228">
        <v>533</v>
      </c>
      <c r="N22" s="228">
        <v>267</v>
      </c>
      <c r="O22" s="228">
        <v>545</v>
      </c>
      <c r="P22" s="228">
        <v>301</v>
      </c>
      <c r="Q22" s="228">
        <v>526</v>
      </c>
      <c r="R22" s="228">
        <v>249</v>
      </c>
      <c r="S22" s="228">
        <v>588</v>
      </c>
      <c r="T22" s="228">
        <v>295</v>
      </c>
      <c r="U22" s="228">
        <v>615</v>
      </c>
      <c r="V22" s="228">
        <v>287</v>
      </c>
      <c r="W22" s="228">
        <v>102</v>
      </c>
      <c r="X22" s="52" t="s">
        <v>117</v>
      </c>
    </row>
    <row r="23" spans="1:24" x14ac:dyDescent="0.15">
      <c r="A23" s="157" t="s">
        <v>116</v>
      </c>
      <c r="B23" s="228">
        <v>10</v>
      </c>
      <c r="C23" s="221">
        <v>0</v>
      </c>
      <c r="D23" s="11">
        <v>213</v>
      </c>
      <c r="E23" s="228">
        <v>166</v>
      </c>
      <c r="F23" s="228">
        <v>0</v>
      </c>
      <c r="G23" s="228">
        <v>47</v>
      </c>
      <c r="H23" s="229">
        <v>4950</v>
      </c>
      <c r="I23" s="229">
        <v>2545</v>
      </c>
      <c r="J23" s="229">
        <v>2405</v>
      </c>
      <c r="K23" s="228">
        <v>794</v>
      </c>
      <c r="L23" s="228">
        <v>391</v>
      </c>
      <c r="M23" s="228">
        <v>769</v>
      </c>
      <c r="N23" s="228">
        <v>408</v>
      </c>
      <c r="O23" s="228">
        <v>829</v>
      </c>
      <c r="P23" s="228">
        <v>440</v>
      </c>
      <c r="Q23" s="228">
        <v>842</v>
      </c>
      <c r="R23" s="228">
        <v>442</v>
      </c>
      <c r="S23" s="228">
        <v>829</v>
      </c>
      <c r="T23" s="228">
        <v>413</v>
      </c>
      <c r="U23" s="228">
        <v>887</v>
      </c>
      <c r="V23" s="228">
        <v>451</v>
      </c>
      <c r="W23" s="228">
        <v>97</v>
      </c>
      <c r="X23" s="52" t="s">
        <v>116</v>
      </c>
    </row>
    <row r="24" spans="1:24" x14ac:dyDescent="0.15">
      <c r="A24" s="157" t="s">
        <v>115</v>
      </c>
      <c r="B24" s="228">
        <v>16</v>
      </c>
      <c r="C24" s="221">
        <v>0</v>
      </c>
      <c r="D24" s="11">
        <v>313</v>
      </c>
      <c r="E24" s="228">
        <v>257</v>
      </c>
      <c r="F24" s="228">
        <v>0</v>
      </c>
      <c r="G24" s="228">
        <v>56</v>
      </c>
      <c r="H24" s="229">
        <v>7472</v>
      </c>
      <c r="I24" s="229">
        <v>3773</v>
      </c>
      <c r="J24" s="229">
        <v>3699</v>
      </c>
      <c r="K24" s="228">
        <v>1150</v>
      </c>
      <c r="L24" s="228">
        <v>567</v>
      </c>
      <c r="M24" s="228">
        <v>1154</v>
      </c>
      <c r="N24" s="228">
        <v>596</v>
      </c>
      <c r="O24" s="228">
        <v>1173</v>
      </c>
      <c r="P24" s="228">
        <v>595</v>
      </c>
      <c r="Q24" s="228">
        <v>1318</v>
      </c>
      <c r="R24" s="228">
        <v>670</v>
      </c>
      <c r="S24" s="228">
        <v>1334</v>
      </c>
      <c r="T24" s="228">
        <v>669</v>
      </c>
      <c r="U24" s="228">
        <v>1343</v>
      </c>
      <c r="V24" s="228">
        <v>676</v>
      </c>
      <c r="W24" s="228">
        <v>504</v>
      </c>
      <c r="X24" s="52" t="s">
        <v>115</v>
      </c>
    </row>
    <row r="25" spans="1:24" x14ac:dyDescent="0.15">
      <c r="A25" s="157" t="s">
        <v>114</v>
      </c>
      <c r="B25" s="228">
        <v>23</v>
      </c>
      <c r="C25" s="221">
        <v>0</v>
      </c>
      <c r="D25" s="11">
        <v>320</v>
      </c>
      <c r="E25" s="228">
        <v>249</v>
      </c>
      <c r="F25" s="228">
        <v>0</v>
      </c>
      <c r="G25" s="228">
        <v>71</v>
      </c>
      <c r="H25" s="229">
        <v>6789</v>
      </c>
      <c r="I25" s="229">
        <v>3454</v>
      </c>
      <c r="J25" s="229">
        <v>3335</v>
      </c>
      <c r="K25" s="228">
        <v>1057</v>
      </c>
      <c r="L25" s="228">
        <v>531</v>
      </c>
      <c r="M25" s="228">
        <v>1140</v>
      </c>
      <c r="N25" s="228">
        <v>569</v>
      </c>
      <c r="O25" s="228">
        <v>1148</v>
      </c>
      <c r="P25" s="228">
        <v>614</v>
      </c>
      <c r="Q25" s="228">
        <v>1114</v>
      </c>
      <c r="R25" s="228">
        <v>554</v>
      </c>
      <c r="S25" s="228">
        <v>1159</v>
      </c>
      <c r="T25" s="228">
        <v>594</v>
      </c>
      <c r="U25" s="228">
        <v>1171</v>
      </c>
      <c r="V25" s="228">
        <v>592</v>
      </c>
      <c r="W25" s="228">
        <v>91</v>
      </c>
      <c r="X25" s="52" t="s">
        <v>114</v>
      </c>
    </row>
    <row r="26" spans="1:24" x14ac:dyDescent="0.15">
      <c r="A26" s="157" t="s">
        <v>109</v>
      </c>
      <c r="B26" s="228">
        <v>9</v>
      </c>
      <c r="C26" s="221">
        <v>0</v>
      </c>
      <c r="D26" s="11">
        <v>186</v>
      </c>
      <c r="E26" s="228">
        <v>157</v>
      </c>
      <c r="F26" s="228">
        <v>0</v>
      </c>
      <c r="G26" s="228">
        <v>29</v>
      </c>
      <c r="H26" s="229">
        <v>4602</v>
      </c>
      <c r="I26" s="229">
        <v>2322</v>
      </c>
      <c r="J26" s="229">
        <v>2280</v>
      </c>
      <c r="K26" s="228">
        <v>733</v>
      </c>
      <c r="L26" s="228">
        <v>345</v>
      </c>
      <c r="M26" s="228">
        <v>747</v>
      </c>
      <c r="N26" s="228">
        <v>387</v>
      </c>
      <c r="O26" s="228">
        <v>792</v>
      </c>
      <c r="P26" s="228">
        <v>421</v>
      </c>
      <c r="Q26" s="228">
        <v>729</v>
      </c>
      <c r="R26" s="228">
        <v>379</v>
      </c>
      <c r="S26" s="228">
        <v>804</v>
      </c>
      <c r="T26" s="228">
        <v>402</v>
      </c>
      <c r="U26" s="228">
        <v>797</v>
      </c>
      <c r="V26" s="228">
        <v>388</v>
      </c>
      <c r="W26" s="228">
        <v>46</v>
      </c>
      <c r="X26" s="52" t="s">
        <v>109</v>
      </c>
    </row>
    <row r="27" spans="1:24" x14ac:dyDescent="0.15">
      <c r="A27" s="157" t="s">
        <v>107</v>
      </c>
      <c r="B27" s="228">
        <v>5</v>
      </c>
      <c r="C27" s="221">
        <v>0</v>
      </c>
      <c r="D27" s="11">
        <v>103</v>
      </c>
      <c r="E27" s="228">
        <v>79</v>
      </c>
      <c r="F27" s="228">
        <v>0</v>
      </c>
      <c r="G27" s="228">
        <v>24</v>
      </c>
      <c r="H27" s="229">
        <v>2290</v>
      </c>
      <c r="I27" s="229">
        <v>1134</v>
      </c>
      <c r="J27" s="229">
        <v>1156</v>
      </c>
      <c r="K27" s="228">
        <v>374</v>
      </c>
      <c r="L27" s="228">
        <v>175</v>
      </c>
      <c r="M27" s="228">
        <v>404</v>
      </c>
      <c r="N27" s="228">
        <v>218</v>
      </c>
      <c r="O27" s="228">
        <v>378</v>
      </c>
      <c r="P27" s="228">
        <v>179</v>
      </c>
      <c r="Q27" s="228">
        <v>389</v>
      </c>
      <c r="R27" s="228">
        <v>198</v>
      </c>
      <c r="S27" s="228">
        <v>377</v>
      </c>
      <c r="T27" s="228">
        <v>181</v>
      </c>
      <c r="U27" s="228">
        <v>368</v>
      </c>
      <c r="V27" s="228">
        <v>183</v>
      </c>
      <c r="W27" s="228">
        <v>148</v>
      </c>
      <c r="X27" s="52" t="s">
        <v>107</v>
      </c>
    </row>
    <row r="28" spans="1:24" x14ac:dyDescent="0.15">
      <c r="A28" s="157" t="s">
        <v>106</v>
      </c>
      <c r="B28" s="228">
        <v>8</v>
      </c>
      <c r="C28" s="221">
        <v>0</v>
      </c>
      <c r="D28" s="11">
        <v>151</v>
      </c>
      <c r="E28" s="228">
        <v>121</v>
      </c>
      <c r="F28" s="228">
        <v>0</v>
      </c>
      <c r="G28" s="228">
        <v>30</v>
      </c>
      <c r="H28" s="229">
        <v>3419</v>
      </c>
      <c r="I28" s="229">
        <v>1800</v>
      </c>
      <c r="J28" s="229">
        <v>1619</v>
      </c>
      <c r="K28" s="228">
        <v>539</v>
      </c>
      <c r="L28" s="228">
        <v>277</v>
      </c>
      <c r="M28" s="228">
        <v>565</v>
      </c>
      <c r="N28" s="228">
        <v>303</v>
      </c>
      <c r="O28" s="228">
        <v>569</v>
      </c>
      <c r="P28" s="228">
        <v>284</v>
      </c>
      <c r="Q28" s="228">
        <v>593</v>
      </c>
      <c r="R28" s="228">
        <v>298</v>
      </c>
      <c r="S28" s="228">
        <v>549</v>
      </c>
      <c r="T28" s="228">
        <v>299</v>
      </c>
      <c r="U28" s="228">
        <v>604</v>
      </c>
      <c r="V28" s="228">
        <v>339</v>
      </c>
      <c r="W28" s="228">
        <v>228</v>
      </c>
      <c r="X28" s="52" t="s">
        <v>106</v>
      </c>
    </row>
    <row r="29" spans="1:24" x14ac:dyDescent="0.15">
      <c r="A29" s="157" t="s">
        <v>105</v>
      </c>
      <c r="B29" s="228">
        <v>10</v>
      </c>
      <c r="C29" s="221">
        <v>1</v>
      </c>
      <c r="D29" s="11">
        <v>243</v>
      </c>
      <c r="E29" s="228">
        <v>198</v>
      </c>
      <c r="F29" s="228">
        <v>0</v>
      </c>
      <c r="G29" s="228">
        <v>45</v>
      </c>
      <c r="H29" s="229">
        <v>6192</v>
      </c>
      <c r="I29" s="229">
        <v>3158</v>
      </c>
      <c r="J29" s="229">
        <v>3034</v>
      </c>
      <c r="K29" s="228">
        <v>968</v>
      </c>
      <c r="L29" s="228">
        <v>485</v>
      </c>
      <c r="M29" s="228">
        <v>1045</v>
      </c>
      <c r="N29" s="228">
        <v>552</v>
      </c>
      <c r="O29" s="228">
        <v>1116</v>
      </c>
      <c r="P29" s="228">
        <v>545</v>
      </c>
      <c r="Q29" s="228">
        <v>1020</v>
      </c>
      <c r="R29" s="228">
        <v>536</v>
      </c>
      <c r="S29" s="228">
        <v>1004</v>
      </c>
      <c r="T29" s="228">
        <v>513</v>
      </c>
      <c r="U29" s="228">
        <v>1039</v>
      </c>
      <c r="V29" s="228">
        <v>527</v>
      </c>
      <c r="W29" s="228">
        <v>15</v>
      </c>
      <c r="X29" s="52" t="s">
        <v>105</v>
      </c>
    </row>
    <row r="30" spans="1:24" x14ac:dyDescent="0.15">
      <c r="A30" s="157" t="s">
        <v>179</v>
      </c>
      <c r="B30" s="228">
        <v>8</v>
      </c>
      <c r="C30" s="221">
        <v>0</v>
      </c>
      <c r="D30" s="11">
        <v>165</v>
      </c>
      <c r="E30" s="228">
        <v>133</v>
      </c>
      <c r="F30" s="228">
        <v>0</v>
      </c>
      <c r="G30" s="228">
        <v>32</v>
      </c>
      <c r="H30" s="229">
        <v>3961</v>
      </c>
      <c r="I30" s="229">
        <v>2038</v>
      </c>
      <c r="J30" s="229">
        <v>1923</v>
      </c>
      <c r="K30" s="228">
        <v>692</v>
      </c>
      <c r="L30" s="228">
        <v>361</v>
      </c>
      <c r="M30" s="228">
        <v>672</v>
      </c>
      <c r="N30" s="228">
        <v>358</v>
      </c>
      <c r="O30" s="228">
        <v>659</v>
      </c>
      <c r="P30" s="228">
        <v>330</v>
      </c>
      <c r="Q30" s="228">
        <v>646</v>
      </c>
      <c r="R30" s="228">
        <v>322</v>
      </c>
      <c r="S30" s="228">
        <v>656</v>
      </c>
      <c r="T30" s="228">
        <v>339</v>
      </c>
      <c r="U30" s="228">
        <v>636</v>
      </c>
      <c r="V30" s="228">
        <v>328</v>
      </c>
      <c r="W30" s="228">
        <v>59</v>
      </c>
      <c r="X30" s="52" t="s">
        <v>141</v>
      </c>
    </row>
    <row r="31" spans="1:24" x14ac:dyDescent="0.15">
      <c r="A31" s="157" t="s">
        <v>103</v>
      </c>
      <c r="B31" s="228">
        <v>10</v>
      </c>
      <c r="C31" s="221">
        <v>0</v>
      </c>
      <c r="D31" s="11">
        <v>201</v>
      </c>
      <c r="E31" s="228">
        <v>166</v>
      </c>
      <c r="F31" s="228">
        <v>0</v>
      </c>
      <c r="G31" s="228">
        <v>35</v>
      </c>
      <c r="H31" s="229">
        <v>4784</v>
      </c>
      <c r="I31" s="229">
        <v>2448</v>
      </c>
      <c r="J31" s="229">
        <v>2336</v>
      </c>
      <c r="K31" s="228">
        <v>752</v>
      </c>
      <c r="L31" s="228">
        <v>390</v>
      </c>
      <c r="M31" s="228">
        <v>800</v>
      </c>
      <c r="N31" s="228">
        <v>412</v>
      </c>
      <c r="O31" s="228">
        <v>857</v>
      </c>
      <c r="P31" s="228">
        <v>437</v>
      </c>
      <c r="Q31" s="228">
        <v>769</v>
      </c>
      <c r="R31" s="228">
        <v>387</v>
      </c>
      <c r="S31" s="228">
        <v>790</v>
      </c>
      <c r="T31" s="228">
        <v>400</v>
      </c>
      <c r="U31" s="228">
        <v>816</v>
      </c>
      <c r="V31" s="228">
        <v>422</v>
      </c>
      <c r="W31" s="228">
        <v>63</v>
      </c>
      <c r="X31" s="52" t="s">
        <v>103</v>
      </c>
    </row>
    <row r="32" spans="1:24" x14ac:dyDescent="0.15">
      <c r="A32" s="157" t="s">
        <v>99</v>
      </c>
      <c r="B32" s="228">
        <v>6</v>
      </c>
      <c r="C32" s="221">
        <v>0</v>
      </c>
      <c r="D32" s="11">
        <v>167</v>
      </c>
      <c r="E32" s="228">
        <v>143</v>
      </c>
      <c r="F32" s="228">
        <v>0</v>
      </c>
      <c r="G32" s="228">
        <v>24</v>
      </c>
      <c r="H32" s="229">
        <v>4464</v>
      </c>
      <c r="I32" s="229">
        <v>2256</v>
      </c>
      <c r="J32" s="229">
        <v>2208</v>
      </c>
      <c r="K32" s="228">
        <v>683</v>
      </c>
      <c r="L32" s="228">
        <v>323</v>
      </c>
      <c r="M32" s="228">
        <v>714</v>
      </c>
      <c r="N32" s="228">
        <v>358</v>
      </c>
      <c r="O32" s="228">
        <v>752</v>
      </c>
      <c r="P32" s="228">
        <v>391</v>
      </c>
      <c r="Q32" s="228">
        <v>751</v>
      </c>
      <c r="R32" s="228">
        <v>390</v>
      </c>
      <c r="S32" s="228">
        <v>776</v>
      </c>
      <c r="T32" s="228">
        <v>380</v>
      </c>
      <c r="U32" s="228">
        <v>788</v>
      </c>
      <c r="V32" s="228">
        <v>414</v>
      </c>
      <c r="W32" s="228">
        <v>22</v>
      </c>
      <c r="X32" s="52" t="s">
        <v>99</v>
      </c>
    </row>
    <row r="33" spans="1:24" x14ac:dyDescent="0.15">
      <c r="A33" s="157" t="s">
        <v>178</v>
      </c>
      <c r="B33" s="228">
        <v>6</v>
      </c>
      <c r="C33" s="221">
        <v>0</v>
      </c>
      <c r="D33" s="11">
        <v>124</v>
      </c>
      <c r="E33" s="228">
        <v>95</v>
      </c>
      <c r="F33" s="228">
        <v>0</v>
      </c>
      <c r="G33" s="228">
        <v>29</v>
      </c>
      <c r="H33" s="229">
        <v>2634</v>
      </c>
      <c r="I33" s="229">
        <v>1352</v>
      </c>
      <c r="J33" s="229">
        <v>1282</v>
      </c>
      <c r="K33" s="228">
        <v>391</v>
      </c>
      <c r="L33" s="228">
        <v>193</v>
      </c>
      <c r="M33" s="228">
        <v>433</v>
      </c>
      <c r="N33" s="228">
        <v>227</v>
      </c>
      <c r="O33" s="228">
        <v>443</v>
      </c>
      <c r="P33" s="228">
        <v>230</v>
      </c>
      <c r="Q33" s="228">
        <v>436</v>
      </c>
      <c r="R33" s="228">
        <v>240</v>
      </c>
      <c r="S33" s="228">
        <v>441</v>
      </c>
      <c r="T33" s="228">
        <v>223</v>
      </c>
      <c r="U33" s="228">
        <v>490</v>
      </c>
      <c r="V33" s="228">
        <v>239</v>
      </c>
      <c r="W33" s="228">
        <v>58</v>
      </c>
      <c r="X33" s="52" t="s">
        <v>178</v>
      </c>
    </row>
    <row r="34" spans="1:24" x14ac:dyDescent="0.15">
      <c r="A34" s="157" t="s">
        <v>98</v>
      </c>
      <c r="B34" s="228">
        <v>3</v>
      </c>
      <c r="C34" s="221">
        <v>0</v>
      </c>
      <c r="D34" s="11">
        <v>45</v>
      </c>
      <c r="E34" s="228">
        <v>35</v>
      </c>
      <c r="F34" s="228">
        <v>0</v>
      </c>
      <c r="G34" s="228">
        <v>10</v>
      </c>
      <c r="H34" s="229">
        <v>953</v>
      </c>
      <c r="I34" s="229">
        <v>471</v>
      </c>
      <c r="J34" s="229">
        <v>482</v>
      </c>
      <c r="K34" s="228">
        <v>155</v>
      </c>
      <c r="L34" s="228">
        <v>84</v>
      </c>
      <c r="M34" s="228">
        <v>176</v>
      </c>
      <c r="N34" s="228">
        <v>78</v>
      </c>
      <c r="O34" s="228">
        <v>152</v>
      </c>
      <c r="P34" s="228">
        <v>77</v>
      </c>
      <c r="Q34" s="228">
        <v>124</v>
      </c>
      <c r="R34" s="228">
        <v>61</v>
      </c>
      <c r="S34" s="228">
        <v>182</v>
      </c>
      <c r="T34" s="228">
        <v>88</v>
      </c>
      <c r="U34" s="228">
        <v>164</v>
      </c>
      <c r="V34" s="228">
        <v>83</v>
      </c>
      <c r="W34" s="228">
        <v>24</v>
      </c>
      <c r="X34" s="52" t="s">
        <v>98</v>
      </c>
    </row>
    <row r="35" spans="1:24" x14ac:dyDescent="0.15">
      <c r="A35" s="157" t="s">
        <v>97</v>
      </c>
      <c r="B35" s="228">
        <v>3</v>
      </c>
      <c r="C35" s="221">
        <v>0</v>
      </c>
      <c r="D35" s="11">
        <v>65</v>
      </c>
      <c r="E35" s="228">
        <v>53</v>
      </c>
      <c r="F35" s="228">
        <v>0</v>
      </c>
      <c r="G35" s="228">
        <v>12</v>
      </c>
      <c r="H35" s="229">
        <v>1512</v>
      </c>
      <c r="I35" s="229">
        <v>782</v>
      </c>
      <c r="J35" s="229">
        <v>730</v>
      </c>
      <c r="K35" s="228">
        <v>248</v>
      </c>
      <c r="L35" s="228">
        <v>140</v>
      </c>
      <c r="M35" s="228">
        <v>248</v>
      </c>
      <c r="N35" s="228">
        <v>130</v>
      </c>
      <c r="O35" s="228">
        <v>260</v>
      </c>
      <c r="P35" s="228">
        <v>127</v>
      </c>
      <c r="Q35" s="228">
        <v>266</v>
      </c>
      <c r="R35" s="228">
        <v>130</v>
      </c>
      <c r="S35" s="228">
        <v>254</v>
      </c>
      <c r="T35" s="228">
        <v>128</v>
      </c>
      <c r="U35" s="228">
        <v>236</v>
      </c>
      <c r="V35" s="228">
        <v>127</v>
      </c>
      <c r="W35" s="228">
        <v>33</v>
      </c>
      <c r="X35" s="52" t="s">
        <v>97</v>
      </c>
    </row>
    <row r="36" spans="1:24" x14ac:dyDescent="0.15">
      <c r="A36" s="157" t="s">
        <v>96</v>
      </c>
      <c r="B36" s="228">
        <v>4</v>
      </c>
      <c r="C36" s="221">
        <v>0</v>
      </c>
      <c r="D36" s="11">
        <v>77</v>
      </c>
      <c r="E36" s="228">
        <v>64</v>
      </c>
      <c r="F36" s="228">
        <v>0</v>
      </c>
      <c r="G36" s="228">
        <v>13</v>
      </c>
      <c r="H36" s="229">
        <v>1906</v>
      </c>
      <c r="I36" s="229">
        <v>945</v>
      </c>
      <c r="J36" s="229">
        <v>961</v>
      </c>
      <c r="K36" s="228">
        <v>293</v>
      </c>
      <c r="L36" s="228">
        <v>152</v>
      </c>
      <c r="M36" s="228">
        <v>306</v>
      </c>
      <c r="N36" s="228">
        <v>164</v>
      </c>
      <c r="O36" s="228">
        <v>326</v>
      </c>
      <c r="P36" s="228">
        <v>153</v>
      </c>
      <c r="Q36" s="228">
        <v>333</v>
      </c>
      <c r="R36" s="228">
        <v>171</v>
      </c>
      <c r="S36" s="228">
        <v>343</v>
      </c>
      <c r="T36" s="228">
        <v>166</v>
      </c>
      <c r="U36" s="228">
        <v>305</v>
      </c>
      <c r="V36" s="228">
        <v>139</v>
      </c>
      <c r="W36" s="228">
        <v>22</v>
      </c>
      <c r="X36" s="52" t="s">
        <v>96</v>
      </c>
    </row>
    <row r="37" spans="1:24" x14ac:dyDescent="0.15">
      <c r="A37" s="293"/>
      <c r="B37" s="11"/>
      <c r="C37" s="221"/>
      <c r="D37" s="222"/>
      <c r="E37" s="222"/>
      <c r="F37" s="222"/>
      <c r="G37" s="222"/>
      <c r="H37" s="219"/>
      <c r="I37" s="219"/>
      <c r="J37" s="219"/>
      <c r="K37" s="222"/>
      <c r="L37" s="222"/>
      <c r="M37" s="222"/>
      <c r="N37" s="222"/>
      <c r="O37" s="222"/>
      <c r="P37" s="222"/>
      <c r="Q37" s="222"/>
      <c r="R37" s="222"/>
      <c r="S37" s="222"/>
      <c r="T37" s="222"/>
      <c r="U37" s="222"/>
      <c r="V37" s="222"/>
      <c r="W37" s="222"/>
      <c r="X37" s="79"/>
    </row>
    <row r="38" spans="1:24" x14ac:dyDescent="0.15">
      <c r="A38" s="18" t="s">
        <v>140</v>
      </c>
      <c r="B38" s="223">
        <v>48</v>
      </c>
      <c r="C38" s="321">
        <v>0</v>
      </c>
      <c r="D38" s="225">
        <v>769</v>
      </c>
      <c r="E38" s="225">
        <v>567</v>
      </c>
      <c r="F38" s="225">
        <v>0</v>
      </c>
      <c r="G38" s="225">
        <v>202</v>
      </c>
      <c r="H38" s="225">
        <v>15639</v>
      </c>
      <c r="I38" s="225">
        <v>8062</v>
      </c>
      <c r="J38" s="225">
        <v>7577</v>
      </c>
      <c r="K38" s="225">
        <v>2523</v>
      </c>
      <c r="L38" s="225">
        <v>1278</v>
      </c>
      <c r="M38" s="225">
        <v>2461</v>
      </c>
      <c r="N38" s="453">
        <f>1269-1</f>
        <v>1268</v>
      </c>
      <c r="O38" s="225">
        <v>2619</v>
      </c>
      <c r="P38" s="225">
        <v>1362</v>
      </c>
      <c r="Q38" s="225">
        <v>2559</v>
      </c>
      <c r="R38" s="225">
        <v>1334</v>
      </c>
      <c r="S38" s="225">
        <v>2777</v>
      </c>
      <c r="T38" s="453">
        <f>1402+1</f>
        <v>1403</v>
      </c>
      <c r="U38" s="225">
        <v>2700</v>
      </c>
      <c r="V38" s="225">
        <v>1417</v>
      </c>
      <c r="W38" s="225">
        <v>403</v>
      </c>
      <c r="X38" s="408" t="s">
        <v>140</v>
      </c>
    </row>
    <row r="39" spans="1:24" x14ac:dyDescent="0.15">
      <c r="A39" s="157" t="s">
        <v>123</v>
      </c>
      <c r="B39" s="228">
        <v>8</v>
      </c>
      <c r="C39" s="221">
        <v>0</v>
      </c>
      <c r="D39" s="11">
        <v>118</v>
      </c>
      <c r="E39" s="228">
        <v>83</v>
      </c>
      <c r="F39" s="228">
        <v>0</v>
      </c>
      <c r="G39" s="228">
        <v>35</v>
      </c>
      <c r="H39" s="229">
        <v>2414</v>
      </c>
      <c r="I39" s="229">
        <v>1315</v>
      </c>
      <c r="J39" s="229">
        <v>1099</v>
      </c>
      <c r="K39" s="228">
        <v>372</v>
      </c>
      <c r="L39" s="228">
        <v>190</v>
      </c>
      <c r="M39" s="228">
        <v>368</v>
      </c>
      <c r="N39" s="228">
        <v>208</v>
      </c>
      <c r="O39" s="228">
        <v>394</v>
      </c>
      <c r="P39" s="228">
        <v>217</v>
      </c>
      <c r="Q39" s="228">
        <v>427</v>
      </c>
      <c r="R39" s="228">
        <v>242</v>
      </c>
      <c r="S39" s="228">
        <v>419</v>
      </c>
      <c r="T39" s="228">
        <v>237</v>
      </c>
      <c r="U39" s="228">
        <v>434</v>
      </c>
      <c r="V39" s="228">
        <v>221</v>
      </c>
      <c r="W39" s="228">
        <v>71</v>
      </c>
      <c r="X39" s="52" t="s">
        <v>123</v>
      </c>
    </row>
    <row r="40" spans="1:24" x14ac:dyDescent="0.15">
      <c r="A40" s="157" t="s">
        <v>104</v>
      </c>
      <c r="B40" s="228">
        <v>12</v>
      </c>
      <c r="C40" s="221">
        <v>0</v>
      </c>
      <c r="D40" s="11">
        <v>155</v>
      </c>
      <c r="E40" s="228">
        <v>110</v>
      </c>
      <c r="F40" s="228">
        <v>0</v>
      </c>
      <c r="G40" s="228">
        <v>45</v>
      </c>
      <c r="H40" s="229">
        <v>2690</v>
      </c>
      <c r="I40" s="229">
        <v>1357</v>
      </c>
      <c r="J40" s="229">
        <v>1333</v>
      </c>
      <c r="K40" s="228">
        <v>436</v>
      </c>
      <c r="L40" s="228">
        <v>211</v>
      </c>
      <c r="M40" s="228">
        <v>431</v>
      </c>
      <c r="N40" s="228">
        <v>206</v>
      </c>
      <c r="O40" s="228">
        <v>442</v>
      </c>
      <c r="P40" s="228">
        <v>221</v>
      </c>
      <c r="Q40" s="228">
        <v>452</v>
      </c>
      <c r="R40" s="228">
        <v>221</v>
      </c>
      <c r="S40" s="228">
        <v>486</v>
      </c>
      <c r="T40" s="228">
        <v>259</v>
      </c>
      <c r="U40" s="228">
        <v>443</v>
      </c>
      <c r="V40" s="228">
        <v>239</v>
      </c>
      <c r="W40" s="228">
        <v>20</v>
      </c>
      <c r="X40" s="52" t="s">
        <v>104</v>
      </c>
    </row>
    <row r="41" spans="1:24" x14ac:dyDescent="0.15">
      <c r="A41" s="157" t="s">
        <v>102</v>
      </c>
      <c r="B41" s="228">
        <v>8</v>
      </c>
      <c r="C41" s="221">
        <v>0</v>
      </c>
      <c r="D41" s="11">
        <v>107</v>
      </c>
      <c r="E41" s="228">
        <v>82</v>
      </c>
      <c r="F41" s="228">
        <v>0</v>
      </c>
      <c r="G41" s="228">
        <v>25</v>
      </c>
      <c r="H41" s="229">
        <v>2054</v>
      </c>
      <c r="I41" s="229">
        <v>1034</v>
      </c>
      <c r="J41" s="229">
        <v>1020</v>
      </c>
      <c r="K41" s="228">
        <v>334</v>
      </c>
      <c r="L41" s="228">
        <v>167</v>
      </c>
      <c r="M41" s="228">
        <v>325</v>
      </c>
      <c r="N41" s="228">
        <v>156</v>
      </c>
      <c r="O41" s="228">
        <v>328</v>
      </c>
      <c r="P41" s="228">
        <v>175</v>
      </c>
      <c r="Q41" s="228">
        <v>347</v>
      </c>
      <c r="R41" s="228">
        <v>183</v>
      </c>
      <c r="S41" s="228">
        <v>355</v>
      </c>
      <c r="T41" s="228">
        <v>157</v>
      </c>
      <c r="U41" s="228">
        <v>365</v>
      </c>
      <c r="V41" s="228">
        <v>196</v>
      </c>
      <c r="W41" s="228">
        <v>96</v>
      </c>
      <c r="X41" s="52" t="s">
        <v>102</v>
      </c>
    </row>
    <row r="42" spans="1:24" x14ac:dyDescent="0.15">
      <c r="A42" s="157" t="s">
        <v>100</v>
      </c>
      <c r="B42" s="228">
        <v>12</v>
      </c>
      <c r="C42" s="221">
        <v>0</v>
      </c>
      <c r="D42" s="11">
        <v>223</v>
      </c>
      <c r="E42" s="228">
        <v>163</v>
      </c>
      <c r="F42" s="228">
        <v>0</v>
      </c>
      <c r="G42" s="228">
        <v>60</v>
      </c>
      <c r="H42" s="229">
        <v>4678</v>
      </c>
      <c r="I42" s="229">
        <v>2445</v>
      </c>
      <c r="J42" s="229">
        <v>2233</v>
      </c>
      <c r="K42" s="228">
        <v>770</v>
      </c>
      <c r="L42" s="228">
        <v>399</v>
      </c>
      <c r="M42" s="228">
        <v>724</v>
      </c>
      <c r="N42" s="455">
        <f>377-1</f>
        <v>376</v>
      </c>
      <c r="O42" s="228">
        <v>789</v>
      </c>
      <c r="P42" s="228">
        <v>410</v>
      </c>
      <c r="Q42" s="228">
        <v>724</v>
      </c>
      <c r="R42" s="228">
        <v>382</v>
      </c>
      <c r="S42" s="228">
        <v>868</v>
      </c>
      <c r="T42" s="455">
        <f>439+1</f>
        <v>440</v>
      </c>
      <c r="U42" s="228">
        <v>803</v>
      </c>
      <c r="V42" s="228">
        <v>438</v>
      </c>
      <c r="W42" s="228">
        <v>119</v>
      </c>
      <c r="X42" s="52" t="s">
        <v>100</v>
      </c>
    </row>
    <row r="43" spans="1:24" x14ac:dyDescent="0.15">
      <c r="A43" s="157" t="s">
        <v>95</v>
      </c>
      <c r="B43" s="228">
        <v>3</v>
      </c>
      <c r="C43" s="221">
        <v>0</v>
      </c>
      <c r="D43" s="11">
        <v>85</v>
      </c>
      <c r="E43" s="228">
        <v>65</v>
      </c>
      <c r="F43" s="228">
        <v>0</v>
      </c>
      <c r="G43" s="228">
        <v>20</v>
      </c>
      <c r="H43" s="229">
        <v>2066</v>
      </c>
      <c r="I43" s="229">
        <v>1053</v>
      </c>
      <c r="J43" s="229">
        <v>1013</v>
      </c>
      <c r="K43" s="228">
        <v>326</v>
      </c>
      <c r="L43" s="228">
        <v>168</v>
      </c>
      <c r="M43" s="228">
        <v>348</v>
      </c>
      <c r="N43" s="228">
        <v>185</v>
      </c>
      <c r="O43" s="228">
        <v>371</v>
      </c>
      <c r="P43" s="228">
        <v>197</v>
      </c>
      <c r="Q43" s="228">
        <v>341</v>
      </c>
      <c r="R43" s="228">
        <v>179</v>
      </c>
      <c r="S43" s="228">
        <v>344</v>
      </c>
      <c r="T43" s="228">
        <v>169</v>
      </c>
      <c r="U43" s="228">
        <v>336</v>
      </c>
      <c r="V43" s="228">
        <v>155</v>
      </c>
      <c r="W43" s="228">
        <v>35</v>
      </c>
      <c r="X43" s="52" t="s">
        <v>95</v>
      </c>
    </row>
    <row r="44" spans="1:24" x14ac:dyDescent="0.15">
      <c r="A44" s="157" t="s">
        <v>94</v>
      </c>
      <c r="B44" s="228">
        <v>5</v>
      </c>
      <c r="C44" s="221">
        <v>0</v>
      </c>
      <c r="D44" s="11">
        <v>81</v>
      </c>
      <c r="E44" s="228">
        <v>64</v>
      </c>
      <c r="F44" s="228">
        <v>0</v>
      </c>
      <c r="G44" s="228">
        <v>17</v>
      </c>
      <c r="H44" s="229">
        <v>1737</v>
      </c>
      <c r="I44" s="229">
        <v>858</v>
      </c>
      <c r="J44" s="229">
        <v>879</v>
      </c>
      <c r="K44" s="228">
        <v>285</v>
      </c>
      <c r="L44" s="228">
        <v>143</v>
      </c>
      <c r="M44" s="228">
        <v>265</v>
      </c>
      <c r="N44" s="228">
        <v>137</v>
      </c>
      <c r="O44" s="228">
        <v>295</v>
      </c>
      <c r="P44" s="228">
        <v>142</v>
      </c>
      <c r="Q44" s="228">
        <v>268</v>
      </c>
      <c r="R44" s="228">
        <v>127</v>
      </c>
      <c r="S44" s="228">
        <v>305</v>
      </c>
      <c r="T44" s="228">
        <v>141</v>
      </c>
      <c r="U44" s="228">
        <v>319</v>
      </c>
      <c r="V44" s="228">
        <v>168</v>
      </c>
      <c r="W44" s="228">
        <v>62</v>
      </c>
      <c r="X44" s="52" t="s">
        <v>94</v>
      </c>
    </row>
    <row r="45" spans="1:24" x14ac:dyDescent="0.15">
      <c r="A45" s="293"/>
      <c r="B45" s="11"/>
      <c r="C45" s="221"/>
      <c r="D45" s="222"/>
      <c r="E45" s="222"/>
      <c r="F45" s="222"/>
      <c r="G45" s="222"/>
      <c r="H45" s="219"/>
      <c r="I45" s="219"/>
      <c r="J45" s="219"/>
      <c r="K45" s="222"/>
      <c r="L45" s="222"/>
      <c r="M45" s="222"/>
      <c r="N45" s="222"/>
      <c r="O45" s="222"/>
      <c r="P45" s="222"/>
      <c r="Q45" s="222"/>
      <c r="R45" s="222"/>
      <c r="S45" s="222"/>
      <c r="T45" s="222"/>
      <c r="U45" s="222"/>
      <c r="V45" s="222"/>
      <c r="W45" s="222"/>
      <c r="X45" s="79"/>
    </row>
    <row r="46" spans="1:24" x14ac:dyDescent="0.15">
      <c r="A46" s="18" t="s">
        <v>139</v>
      </c>
      <c r="B46" s="223">
        <v>79</v>
      </c>
      <c r="C46" s="321">
        <v>1</v>
      </c>
      <c r="D46" s="225">
        <v>1530</v>
      </c>
      <c r="E46" s="225">
        <v>1164</v>
      </c>
      <c r="F46" s="225">
        <v>0</v>
      </c>
      <c r="G46" s="225">
        <v>366</v>
      </c>
      <c r="H46" s="225">
        <v>34593</v>
      </c>
      <c r="I46" s="225">
        <v>17653</v>
      </c>
      <c r="J46" s="225">
        <v>16940</v>
      </c>
      <c r="K46" s="225">
        <v>5389</v>
      </c>
      <c r="L46" s="225">
        <v>2764</v>
      </c>
      <c r="M46" s="225">
        <v>5678</v>
      </c>
      <c r="N46" s="225">
        <v>2876</v>
      </c>
      <c r="O46" s="225">
        <v>5790</v>
      </c>
      <c r="P46" s="225">
        <v>2943</v>
      </c>
      <c r="Q46" s="225">
        <v>5876</v>
      </c>
      <c r="R46" s="225">
        <v>2977</v>
      </c>
      <c r="S46" s="225">
        <v>5766</v>
      </c>
      <c r="T46" s="225">
        <v>2934</v>
      </c>
      <c r="U46" s="225">
        <v>6094</v>
      </c>
      <c r="V46" s="225">
        <v>3159</v>
      </c>
      <c r="W46" s="225">
        <v>693</v>
      </c>
      <c r="X46" s="408" t="s">
        <v>139</v>
      </c>
    </row>
    <row r="47" spans="1:24" x14ac:dyDescent="0.15">
      <c r="A47" s="157" t="s">
        <v>126</v>
      </c>
      <c r="B47" s="228">
        <v>14</v>
      </c>
      <c r="C47" s="221">
        <v>1</v>
      </c>
      <c r="D47" s="11">
        <v>261</v>
      </c>
      <c r="E47" s="228">
        <v>196</v>
      </c>
      <c r="F47" s="228">
        <v>0</v>
      </c>
      <c r="G47" s="228">
        <v>65</v>
      </c>
      <c r="H47" s="229">
        <v>5892</v>
      </c>
      <c r="I47" s="229">
        <v>3002</v>
      </c>
      <c r="J47" s="229">
        <v>2890</v>
      </c>
      <c r="K47" s="228">
        <v>940</v>
      </c>
      <c r="L47" s="228">
        <v>483</v>
      </c>
      <c r="M47" s="228">
        <v>971</v>
      </c>
      <c r="N47" s="228">
        <v>483</v>
      </c>
      <c r="O47" s="228">
        <v>996</v>
      </c>
      <c r="P47" s="228">
        <v>514</v>
      </c>
      <c r="Q47" s="228">
        <v>979</v>
      </c>
      <c r="R47" s="228">
        <v>476</v>
      </c>
      <c r="S47" s="228">
        <v>942</v>
      </c>
      <c r="T47" s="228">
        <v>477</v>
      </c>
      <c r="U47" s="228">
        <v>1064</v>
      </c>
      <c r="V47" s="228">
        <v>569</v>
      </c>
      <c r="W47" s="228">
        <v>212</v>
      </c>
      <c r="X47" s="52" t="s">
        <v>126</v>
      </c>
    </row>
    <row r="48" spans="1:24" x14ac:dyDescent="0.15">
      <c r="A48" s="157" t="s">
        <v>138</v>
      </c>
      <c r="B48" s="228">
        <v>9</v>
      </c>
      <c r="C48" s="221">
        <v>0</v>
      </c>
      <c r="D48" s="11">
        <v>156</v>
      </c>
      <c r="E48" s="228">
        <v>115</v>
      </c>
      <c r="F48" s="228">
        <v>0</v>
      </c>
      <c r="G48" s="228">
        <v>41</v>
      </c>
      <c r="H48" s="229">
        <v>3522</v>
      </c>
      <c r="I48" s="229">
        <v>1816</v>
      </c>
      <c r="J48" s="229">
        <v>1706</v>
      </c>
      <c r="K48" s="228">
        <v>533</v>
      </c>
      <c r="L48" s="228">
        <v>277</v>
      </c>
      <c r="M48" s="228">
        <v>556</v>
      </c>
      <c r="N48" s="228">
        <v>293</v>
      </c>
      <c r="O48" s="228">
        <v>628</v>
      </c>
      <c r="P48" s="228">
        <v>324</v>
      </c>
      <c r="Q48" s="228">
        <v>580</v>
      </c>
      <c r="R48" s="228">
        <v>297</v>
      </c>
      <c r="S48" s="228">
        <v>607</v>
      </c>
      <c r="T48" s="228">
        <v>308</v>
      </c>
      <c r="U48" s="228">
        <v>618</v>
      </c>
      <c r="V48" s="228">
        <v>317</v>
      </c>
      <c r="W48" s="228">
        <v>61</v>
      </c>
      <c r="X48" s="52" t="s">
        <v>138</v>
      </c>
    </row>
    <row r="49" spans="1:24" x14ac:dyDescent="0.15">
      <c r="A49" s="157" t="s">
        <v>113</v>
      </c>
      <c r="B49" s="228">
        <v>12</v>
      </c>
      <c r="C49" s="221">
        <v>0</v>
      </c>
      <c r="D49" s="11">
        <v>284</v>
      </c>
      <c r="E49" s="228">
        <v>221</v>
      </c>
      <c r="F49" s="228">
        <v>0</v>
      </c>
      <c r="G49" s="228">
        <v>63</v>
      </c>
      <c r="H49" s="229">
        <v>6616</v>
      </c>
      <c r="I49" s="229">
        <v>3406</v>
      </c>
      <c r="J49" s="229">
        <v>3210</v>
      </c>
      <c r="K49" s="228">
        <v>1029</v>
      </c>
      <c r="L49" s="228">
        <v>531</v>
      </c>
      <c r="M49" s="228">
        <v>1084</v>
      </c>
      <c r="N49" s="228">
        <v>549</v>
      </c>
      <c r="O49" s="228">
        <v>1128</v>
      </c>
      <c r="P49" s="228">
        <v>583</v>
      </c>
      <c r="Q49" s="228">
        <v>1122</v>
      </c>
      <c r="R49" s="228">
        <v>587</v>
      </c>
      <c r="S49" s="228">
        <v>1121</v>
      </c>
      <c r="T49" s="228">
        <v>575</v>
      </c>
      <c r="U49" s="228">
        <v>1132</v>
      </c>
      <c r="V49" s="228">
        <v>581</v>
      </c>
      <c r="W49" s="228">
        <v>60</v>
      </c>
      <c r="X49" s="52" t="s">
        <v>177</v>
      </c>
    </row>
    <row r="50" spans="1:24" x14ac:dyDescent="0.15">
      <c r="A50" s="157" t="s">
        <v>112</v>
      </c>
      <c r="B50" s="228">
        <v>9</v>
      </c>
      <c r="C50" s="221">
        <v>0</v>
      </c>
      <c r="D50" s="11">
        <v>231</v>
      </c>
      <c r="E50" s="228">
        <v>183</v>
      </c>
      <c r="F50" s="228">
        <v>0</v>
      </c>
      <c r="G50" s="228">
        <v>48</v>
      </c>
      <c r="H50" s="229">
        <v>5724</v>
      </c>
      <c r="I50" s="229">
        <v>2866</v>
      </c>
      <c r="J50" s="229">
        <v>2858</v>
      </c>
      <c r="K50" s="228">
        <v>881</v>
      </c>
      <c r="L50" s="228">
        <v>442</v>
      </c>
      <c r="M50" s="228">
        <v>965</v>
      </c>
      <c r="N50" s="228">
        <v>488</v>
      </c>
      <c r="O50" s="228">
        <v>981</v>
      </c>
      <c r="P50" s="228">
        <v>468</v>
      </c>
      <c r="Q50" s="228">
        <v>959</v>
      </c>
      <c r="R50" s="228">
        <v>490</v>
      </c>
      <c r="S50" s="228">
        <v>955</v>
      </c>
      <c r="T50" s="228">
        <v>469</v>
      </c>
      <c r="U50" s="228">
        <v>983</v>
      </c>
      <c r="V50" s="228">
        <v>509</v>
      </c>
      <c r="W50" s="228">
        <v>88</v>
      </c>
      <c r="X50" s="52" t="s">
        <v>112</v>
      </c>
    </row>
    <row r="51" spans="1:24" x14ac:dyDescent="0.15">
      <c r="A51" s="157" t="s">
        <v>111</v>
      </c>
      <c r="B51" s="228">
        <v>10</v>
      </c>
      <c r="C51" s="221">
        <v>0</v>
      </c>
      <c r="D51" s="11">
        <v>191</v>
      </c>
      <c r="E51" s="228">
        <v>144</v>
      </c>
      <c r="F51" s="228">
        <v>0</v>
      </c>
      <c r="G51" s="228">
        <v>47</v>
      </c>
      <c r="H51" s="229">
        <v>4159</v>
      </c>
      <c r="I51" s="229">
        <v>2164</v>
      </c>
      <c r="J51" s="229">
        <v>1995</v>
      </c>
      <c r="K51" s="228">
        <v>694</v>
      </c>
      <c r="L51" s="228">
        <v>353</v>
      </c>
      <c r="M51" s="228">
        <v>681</v>
      </c>
      <c r="N51" s="228">
        <v>345</v>
      </c>
      <c r="O51" s="228">
        <v>641</v>
      </c>
      <c r="P51" s="228">
        <v>345</v>
      </c>
      <c r="Q51" s="228">
        <v>721</v>
      </c>
      <c r="R51" s="228">
        <v>370</v>
      </c>
      <c r="S51" s="228">
        <v>679</v>
      </c>
      <c r="T51" s="228">
        <v>346</v>
      </c>
      <c r="U51" s="228">
        <v>743</v>
      </c>
      <c r="V51" s="228">
        <v>405</v>
      </c>
      <c r="W51" s="228">
        <v>100</v>
      </c>
      <c r="X51" s="52" t="s">
        <v>111</v>
      </c>
    </row>
    <row r="52" spans="1:24" x14ac:dyDescent="0.15">
      <c r="A52" s="157" t="s">
        <v>137</v>
      </c>
      <c r="B52" s="228">
        <v>4</v>
      </c>
      <c r="C52" s="221">
        <v>0</v>
      </c>
      <c r="D52" s="11">
        <v>92</v>
      </c>
      <c r="E52" s="228">
        <v>69</v>
      </c>
      <c r="F52" s="228">
        <v>0</v>
      </c>
      <c r="G52" s="228">
        <v>23</v>
      </c>
      <c r="H52" s="229">
        <v>2130</v>
      </c>
      <c r="I52" s="229">
        <v>1082</v>
      </c>
      <c r="J52" s="229">
        <v>1048</v>
      </c>
      <c r="K52" s="228">
        <v>278</v>
      </c>
      <c r="L52" s="228">
        <v>139</v>
      </c>
      <c r="M52" s="228">
        <v>347</v>
      </c>
      <c r="N52" s="228">
        <v>168</v>
      </c>
      <c r="O52" s="228">
        <v>341</v>
      </c>
      <c r="P52" s="228">
        <v>172</v>
      </c>
      <c r="Q52" s="228">
        <v>368</v>
      </c>
      <c r="R52" s="228">
        <v>201</v>
      </c>
      <c r="S52" s="228">
        <v>408</v>
      </c>
      <c r="T52" s="228">
        <v>222</v>
      </c>
      <c r="U52" s="228">
        <v>388</v>
      </c>
      <c r="V52" s="228">
        <v>180</v>
      </c>
      <c r="W52" s="228">
        <v>14</v>
      </c>
      <c r="X52" s="52" t="s">
        <v>137</v>
      </c>
    </row>
    <row r="53" spans="1:24" x14ac:dyDescent="0.15">
      <c r="A53" s="157" t="s">
        <v>93</v>
      </c>
      <c r="B53" s="228">
        <v>7</v>
      </c>
      <c r="C53" s="221">
        <v>0</v>
      </c>
      <c r="D53" s="11">
        <v>122</v>
      </c>
      <c r="E53" s="228">
        <v>96</v>
      </c>
      <c r="F53" s="228">
        <v>0</v>
      </c>
      <c r="G53" s="228">
        <v>26</v>
      </c>
      <c r="H53" s="229">
        <v>2779</v>
      </c>
      <c r="I53" s="229">
        <v>1416</v>
      </c>
      <c r="J53" s="229">
        <v>1363</v>
      </c>
      <c r="K53" s="228">
        <v>464</v>
      </c>
      <c r="L53" s="228">
        <v>250</v>
      </c>
      <c r="M53" s="228">
        <v>451</v>
      </c>
      <c r="N53" s="228">
        <v>232</v>
      </c>
      <c r="O53" s="228">
        <v>452</v>
      </c>
      <c r="P53" s="228">
        <v>222</v>
      </c>
      <c r="Q53" s="228">
        <v>497</v>
      </c>
      <c r="R53" s="228">
        <v>240</v>
      </c>
      <c r="S53" s="228">
        <v>422</v>
      </c>
      <c r="T53" s="228">
        <v>218</v>
      </c>
      <c r="U53" s="228">
        <v>493</v>
      </c>
      <c r="V53" s="228">
        <v>254</v>
      </c>
      <c r="W53" s="228">
        <v>108</v>
      </c>
      <c r="X53" s="52" t="s">
        <v>93</v>
      </c>
    </row>
    <row r="54" spans="1:24" x14ac:dyDescent="0.15">
      <c r="A54" s="157" t="s">
        <v>176</v>
      </c>
      <c r="B54" s="228">
        <v>5</v>
      </c>
      <c r="C54" s="221">
        <v>0</v>
      </c>
      <c r="D54" s="11">
        <v>43</v>
      </c>
      <c r="E54" s="228">
        <v>30</v>
      </c>
      <c r="F54" s="228">
        <v>0</v>
      </c>
      <c r="G54" s="228">
        <v>13</v>
      </c>
      <c r="H54" s="229">
        <v>551</v>
      </c>
      <c r="I54" s="229">
        <v>268</v>
      </c>
      <c r="J54" s="229">
        <v>283</v>
      </c>
      <c r="K54" s="228">
        <v>79</v>
      </c>
      <c r="L54" s="228">
        <v>42</v>
      </c>
      <c r="M54" s="228">
        <v>81</v>
      </c>
      <c r="N54" s="228">
        <v>37</v>
      </c>
      <c r="O54" s="228">
        <v>84</v>
      </c>
      <c r="P54" s="228">
        <v>37</v>
      </c>
      <c r="Q54" s="228">
        <v>112</v>
      </c>
      <c r="R54" s="228">
        <v>56</v>
      </c>
      <c r="S54" s="228">
        <v>95</v>
      </c>
      <c r="T54" s="228">
        <v>41</v>
      </c>
      <c r="U54" s="228">
        <v>100</v>
      </c>
      <c r="V54" s="228">
        <v>55</v>
      </c>
      <c r="W54" s="228">
        <v>0</v>
      </c>
      <c r="X54" s="52" t="s">
        <v>176</v>
      </c>
    </row>
    <row r="55" spans="1:24" x14ac:dyDescent="0.15">
      <c r="A55" s="157" t="s">
        <v>92</v>
      </c>
      <c r="B55" s="228">
        <v>5</v>
      </c>
      <c r="C55" s="322">
        <v>0</v>
      </c>
      <c r="D55" s="11">
        <v>54</v>
      </c>
      <c r="E55" s="228">
        <v>37</v>
      </c>
      <c r="F55" s="323">
        <v>0</v>
      </c>
      <c r="G55" s="228">
        <v>17</v>
      </c>
      <c r="H55" s="229">
        <v>874</v>
      </c>
      <c r="I55" s="229">
        <v>450</v>
      </c>
      <c r="J55" s="229">
        <v>424</v>
      </c>
      <c r="K55" s="228">
        <v>123</v>
      </c>
      <c r="L55" s="228">
        <v>63</v>
      </c>
      <c r="M55" s="228">
        <v>139</v>
      </c>
      <c r="N55" s="228">
        <v>75</v>
      </c>
      <c r="O55" s="228">
        <v>143</v>
      </c>
      <c r="P55" s="228">
        <v>73</v>
      </c>
      <c r="Q55" s="228">
        <v>141</v>
      </c>
      <c r="R55" s="228">
        <v>65</v>
      </c>
      <c r="S55" s="228">
        <v>173</v>
      </c>
      <c r="T55" s="228">
        <v>95</v>
      </c>
      <c r="U55" s="228">
        <v>155</v>
      </c>
      <c r="V55" s="228">
        <v>79</v>
      </c>
      <c r="W55" s="228">
        <v>17</v>
      </c>
      <c r="X55" s="52" t="s">
        <v>92</v>
      </c>
    </row>
    <row r="56" spans="1:24" ht="12" thickBot="1" x14ac:dyDescent="0.2">
      <c r="A56" s="167" t="s">
        <v>175</v>
      </c>
      <c r="B56" s="324">
        <v>4</v>
      </c>
      <c r="C56" s="325">
        <v>0</v>
      </c>
      <c r="D56" s="326">
        <v>96</v>
      </c>
      <c r="E56" s="324">
        <v>73</v>
      </c>
      <c r="F56" s="324">
        <v>0</v>
      </c>
      <c r="G56" s="324">
        <v>23</v>
      </c>
      <c r="H56" s="327">
        <v>2346</v>
      </c>
      <c r="I56" s="327">
        <v>1183</v>
      </c>
      <c r="J56" s="327">
        <v>1163</v>
      </c>
      <c r="K56" s="324">
        <v>368</v>
      </c>
      <c r="L56" s="324">
        <v>184</v>
      </c>
      <c r="M56" s="324">
        <v>403</v>
      </c>
      <c r="N56" s="324">
        <v>206</v>
      </c>
      <c r="O56" s="324">
        <v>396</v>
      </c>
      <c r="P56" s="324">
        <v>205</v>
      </c>
      <c r="Q56" s="324">
        <v>397</v>
      </c>
      <c r="R56" s="324">
        <v>195</v>
      </c>
      <c r="S56" s="324">
        <v>364</v>
      </c>
      <c r="T56" s="324">
        <v>183</v>
      </c>
      <c r="U56" s="324">
        <v>418</v>
      </c>
      <c r="V56" s="324">
        <v>210</v>
      </c>
      <c r="W56" s="324">
        <v>33</v>
      </c>
      <c r="X56" s="89" t="s">
        <v>175</v>
      </c>
    </row>
    <row r="57" spans="1:24" x14ac:dyDescent="0.15">
      <c r="A57" s="18" t="s">
        <v>136</v>
      </c>
      <c r="B57" s="223">
        <v>216</v>
      </c>
      <c r="C57" s="322">
        <v>0</v>
      </c>
      <c r="D57" s="223">
        <v>3925</v>
      </c>
      <c r="E57" s="223">
        <v>3107</v>
      </c>
      <c r="F57" s="223">
        <v>33</v>
      </c>
      <c r="G57" s="223">
        <v>785</v>
      </c>
      <c r="H57" s="223">
        <v>88980</v>
      </c>
      <c r="I57" s="223">
        <v>45640</v>
      </c>
      <c r="J57" s="223">
        <v>43340</v>
      </c>
      <c r="K57" s="223">
        <v>14171</v>
      </c>
      <c r="L57" s="223">
        <v>7376</v>
      </c>
      <c r="M57" s="223">
        <v>14382</v>
      </c>
      <c r="N57" s="223">
        <v>7298</v>
      </c>
      <c r="O57" s="223">
        <v>14896</v>
      </c>
      <c r="P57" s="223">
        <v>7567</v>
      </c>
      <c r="Q57" s="223">
        <v>15038</v>
      </c>
      <c r="R57" s="223">
        <v>7700</v>
      </c>
      <c r="S57" s="223">
        <v>14964</v>
      </c>
      <c r="T57" s="223">
        <v>7697</v>
      </c>
      <c r="U57" s="223">
        <v>15529</v>
      </c>
      <c r="V57" s="223">
        <v>8002</v>
      </c>
      <c r="W57" s="223">
        <v>4121</v>
      </c>
      <c r="X57" s="408" t="s">
        <v>136</v>
      </c>
    </row>
    <row r="58" spans="1:24" x14ac:dyDescent="0.15">
      <c r="A58" s="157" t="s">
        <v>129</v>
      </c>
      <c r="B58" s="228">
        <v>47</v>
      </c>
      <c r="C58" s="221">
        <v>0</v>
      </c>
      <c r="D58" s="11">
        <v>941</v>
      </c>
      <c r="E58" s="228">
        <v>732</v>
      </c>
      <c r="F58" s="228">
        <v>8</v>
      </c>
      <c r="G58" s="228">
        <v>201</v>
      </c>
      <c r="H58" s="229">
        <v>21093</v>
      </c>
      <c r="I58" s="229">
        <v>10761</v>
      </c>
      <c r="J58" s="229">
        <v>10332</v>
      </c>
      <c r="K58" s="228">
        <v>3318</v>
      </c>
      <c r="L58" s="228">
        <v>1706</v>
      </c>
      <c r="M58" s="228">
        <v>3351</v>
      </c>
      <c r="N58" s="228">
        <v>1657</v>
      </c>
      <c r="O58" s="228">
        <v>3606</v>
      </c>
      <c r="P58" s="228">
        <v>1802</v>
      </c>
      <c r="Q58" s="228">
        <v>3517</v>
      </c>
      <c r="R58" s="228">
        <v>1828</v>
      </c>
      <c r="S58" s="228">
        <v>3589</v>
      </c>
      <c r="T58" s="228">
        <v>1861</v>
      </c>
      <c r="U58" s="228">
        <v>3712</v>
      </c>
      <c r="V58" s="228">
        <v>1907</v>
      </c>
      <c r="W58" s="228">
        <v>653</v>
      </c>
      <c r="X58" s="52" t="s">
        <v>129</v>
      </c>
    </row>
    <row r="59" spans="1:24" x14ac:dyDescent="0.15">
      <c r="A59" s="157" t="s">
        <v>135</v>
      </c>
      <c r="B59" s="228">
        <v>7</v>
      </c>
      <c r="C59" s="221">
        <v>0</v>
      </c>
      <c r="D59" s="11">
        <v>162</v>
      </c>
      <c r="E59" s="228">
        <v>125</v>
      </c>
      <c r="F59" s="228">
        <v>0</v>
      </c>
      <c r="G59" s="228">
        <v>37</v>
      </c>
      <c r="H59" s="229">
        <v>3918</v>
      </c>
      <c r="I59" s="229">
        <v>2027</v>
      </c>
      <c r="J59" s="229">
        <v>1891</v>
      </c>
      <c r="K59" s="228">
        <v>627</v>
      </c>
      <c r="L59" s="228">
        <v>339</v>
      </c>
      <c r="M59" s="228">
        <v>632</v>
      </c>
      <c r="N59" s="228">
        <v>330</v>
      </c>
      <c r="O59" s="228">
        <v>672</v>
      </c>
      <c r="P59" s="228">
        <v>340</v>
      </c>
      <c r="Q59" s="228">
        <v>659</v>
      </c>
      <c r="R59" s="228">
        <v>329</v>
      </c>
      <c r="S59" s="228">
        <v>650</v>
      </c>
      <c r="T59" s="228">
        <v>340</v>
      </c>
      <c r="U59" s="228">
        <v>678</v>
      </c>
      <c r="V59" s="228">
        <v>349</v>
      </c>
      <c r="W59" s="228">
        <v>345</v>
      </c>
      <c r="X59" s="52" t="s">
        <v>135</v>
      </c>
    </row>
    <row r="60" spans="1:24" x14ac:dyDescent="0.15">
      <c r="A60" s="157" t="s">
        <v>122</v>
      </c>
      <c r="B60" s="228">
        <v>15</v>
      </c>
      <c r="C60" s="221">
        <v>0</v>
      </c>
      <c r="D60" s="11">
        <v>339</v>
      </c>
      <c r="E60" s="228">
        <v>283</v>
      </c>
      <c r="F60" s="228">
        <v>0</v>
      </c>
      <c r="G60" s="228">
        <v>56</v>
      </c>
      <c r="H60" s="229">
        <v>8616</v>
      </c>
      <c r="I60" s="229">
        <v>4422</v>
      </c>
      <c r="J60" s="229">
        <v>4194</v>
      </c>
      <c r="K60" s="228">
        <v>1427</v>
      </c>
      <c r="L60" s="228">
        <v>734</v>
      </c>
      <c r="M60" s="228">
        <v>1395</v>
      </c>
      <c r="N60" s="228">
        <v>723</v>
      </c>
      <c r="O60" s="228">
        <v>1465</v>
      </c>
      <c r="P60" s="228">
        <v>745</v>
      </c>
      <c r="Q60" s="228">
        <v>1494</v>
      </c>
      <c r="R60" s="228">
        <v>739</v>
      </c>
      <c r="S60" s="228">
        <v>1386</v>
      </c>
      <c r="T60" s="228">
        <v>731</v>
      </c>
      <c r="U60" s="228">
        <v>1449</v>
      </c>
      <c r="V60" s="228">
        <v>750</v>
      </c>
      <c r="W60" s="228">
        <v>284</v>
      </c>
      <c r="X60" s="52" t="s">
        <v>122</v>
      </c>
    </row>
    <row r="61" spans="1:24" x14ac:dyDescent="0.15">
      <c r="A61" s="157" t="s">
        <v>121</v>
      </c>
      <c r="B61" s="228">
        <v>75</v>
      </c>
      <c r="C61" s="221">
        <v>0</v>
      </c>
      <c r="D61" s="11">
        <v>1060</v>
      </c>
      <c r="E61" s="228">
        <v>834</v>
      </c>
      <c r="F61" s="228">
        <v>25</v>
      </c>
      <c r="G61" s="228">
        <v>201</v>
      </c>
      <c r="H61" s="229">
        <v>21842</v>
      </c>
      <c r="I61" s="229">
        <v>11242</v>
      </c>
      <c r="J61" s="229">
        <v>10600</v>
      </c>
      <c r="K61" s="228">
        <v>3440</v>
      </c>
      <c r="L61" s="228">
        <v>1810</v>
      </c>
      <c r="M61" s="228">
        <v>3547</v>
      </c>
      <c r="N61" s="228">
        <v>1792</v>
      </c>
      <c r="O61" s="228">
        <v>3638</v>
      </c>
      <c r="P61" s="228">
        <v>1865</v>
      </c>
      <c r="Q61" s="228">
        <v>3690</v>
      </c>
      <c r="R61" s="228">
        <v>1908</v>
      </c>
      <c r="S61" s="228">
        <v>3743</v>
      </c>
      <c r="T61" s="228">
        <v>1894</v>
      </c>
      <c r="U61" s="228">
        <v>3784</v>
      </c>
      <c r="V61" s="228">
        <v>1973</v>
      </c>
      <c r="W61" s="228">
        <v>916</v>
      </c>
      <c r="X61" s="52" t="s">
        <v>121</v>
      </c>
    </row>
    <row r="62" spans="1:24" x14ac:dyDescent="0.15">
      <c r="A62" s="157" t="s">
        <v>120</v>
      </c>
      <c r="B62" s="228">
        <v>21</v>
      </c>
      <c r="C62" s="221">
        <v>0</v>
      </c>
      <c r="D62" s="11">
        <v>445</v>
      </c>
      <c r="E62" s="228">
        <v>363</v>
      </c>
      <c r="F62" s="228">
        <v>0</v>
      </c>
      <c r="G62" s="228">
        <v>82</v>
      </c>
      <c r="H62" s="229">
        <v>10790</v>
      </c>
      <c r="I62" s="229">
        <v>5553</v>
      </c>
      <c r="J62" s="229">
        <v>5237</v>
      </c>
      <c r="K62" s="228">
        <v>1700</v>
      </c>
      <c r="L62" s="228">
        <v>874</v>
      </c>
      <c r="M62" s="228">
        <v>1775</v>
      </c>
      <c r="N62" s="228">
        <v>914</v>
      </c>
      <c r="O62" s="228">
        <v>1711</v>
      </c>
      <c r="P62" s="228">
        <v>878</v>
      </c>
      <c r="Q62" s="228">
        <v>1857</v>
      </c>
      <c r="R62" s="228">
        <v>966</v>
      </c>
      <c r="S62" s="228">
        <v>1785</v>
      </c>
      <c r="T62" s="228">
        <v>915</v>
      </c>
      <c r="U62" s="228">
        <v>1962</v>
      </c>
      <c r="V62" s="228">
        <v>1006</v>
      </c>
      <c r="W62" s="228">
        <v>451</v>
      </c>
      <c r="X62" s="52" t="s">
        <v>120</v>
      </c>
    </row>
    <row r="63" spans="1:24" x14ac:dyDescent="0.15">
      <c r="A63" s="157" t="s">
        <v>119</v>
      </c>
      <c r="B63" s="228">
        <v>25</v>
      </c>
      <c r="C63" s="221">
        <v>0</v>
      </c>
      <c r="D63" s="11">
        <v>432</v>
      </c>
      <c r="E63" s="228">
        <v>329</v>
      </c>
      <c r="F63" s="228">
        <v>0</v>
      </c>
      <c r="G63" s="228">
        <v>103</v>
      </c>
      <c r="H63" s="229">
        <v>9527</v>
      </c>
      <c r="I63" s="229">
        <v>4897</v>
      </c>
      <c r="J63" s="229">
        <v>4630</v>
      </c>
      <c r="K63" s="228">
        <v>1500</v>
      </c>
      <c r="L63" s="228">
        <v>813</v>
      </c>
      <c r="M63" s="228">
        <v>1552</v>
      </c>
      <c r="N63" s="228">
        <v>775</v>
      </c>
      <c r="O63" s="228">
        <v>1582</v>
      </c>
      <c r="P63" s="228">
        <v>817</v>
      </c>
      <c r="Q63" s="228">
        <v>1612</v>
      </c>
      <c r="R63" s="228">
        <v>850</v>
      </c>
      <c r="S63" s="228">
        <v>1602</v>
      </c>
      <c r="T63" s="228">
        <v>805</v>
      </c>
      <c r="U63" s="228">
        <v>1679</v>
      </c>
      <c r="V63" s="228">
        <v>837</v>
      </c>
      <c r="W63" s="228">
        <v>743</v>
      </c>
      <c r="X63" s="52" t="s">
        <v>119</v>
      </c>
    </row>
    <row r="64" spans="1:24" x14ac:dyDescent="0.15">
      <c r="A64" s="157" t="s">
        <v>110</v>
      </c>
      <c r="B64" s="228">
        <v>7</v>
      </c>
      <c r="C64" s="221">
        <v>0</v>
      </c>
      <c r="D64" s="11">
        <v>154</v>
      </c>
      <c r="E64" s="228">
        <v>126</v>
      </c>
      <c r="F64" s="228">
        <v>0</v>
      </c>
      <c r="G64" s="228">
        <v>28</v>
      </c>
      <c r="H64" s="229">
        <v>3817</v>
      </c>
      <c r="I64" s="229">
        <v>1977</v>
      </c>
      <c r="J64" s="229">
        <v>1840</v>
      </c>
      <c r="K64" s="228">
        <v>649</v>
      </c>
      <c r="L64" s="228">
        <v>338</v>
      </c>
      <c r="M64" s="228">
        <v>602</v>
      </c>
      <c r="N64" s="228">
        <v>297</v>
      </c>
      <c r="O64" s="228">
        <v>649</v>
      </c>
      <c r="P64" s="228">
        <v>348</v>
      </c>
      <c r="Q64" s="228">
        <v>594</v>
      </c>
      <c r="R64" s="228">
        <v>294</v>
      </c>
      <c r="S64" s="228">
        <v>624</v>
      </c>
      <c r="T64" s="228">
        <v>323</v>
      </c>
      <c r="U64" s="228">
        <v>699</v>
      </c>
      <c r="V64" s="228">
        <v>377</v>
      </c>
      <c r="W64" s="228">
        <v>301</v>
      </c>
      <c r="X64" s="52" t="s">
        <v>110</v>
      </c>
    </row>
    <row r="65" spans="1:24" x14ac:dyDescent="0.15">
      <c r="A65" s="157" t="s">
        <v>108</v>
      </c>
      <c r="B65" s="228">
        <v>5</v>
      </c>
      <c r="C65" s="221">
        <v>0</v>
      </c>
      <c r="D65" s="11">
        <v>117</v>
      </c>
      <c r="E65" s="228">
        <v>96</v>
      </c>
      <c r="F65" s="228">
        <v>0</v>
      </c>
      <c r="G65" s="228">
        <v>21</v>
      </c>
      <c r="H65" s="229">
        <v>2894</v>
      </c>
      <c r="I65" s="229">
        <v>1456</v>
      </c>
      <c r="J65" s="229">
        <v>1438</v>
      </c>
      <c r="K65" s="228">
        <v>437</v>
      </c>
      <c r="L65" s="228">
        <v>213</v>
      </c>
      <c r="M65" s="228">
        <v>491</v>
      </c>
      <c r="N65" s="228">
        <v>271</v>
      </c>
      <c r="O65" s="228">
        <v>473</v>
      </c>
      <c r="P65" s="228">
        <v>229</v>
      </c>
      <c r="Q65" s="228">
        <v>494</v>
      </c>
      <c r="R65" s="228">
        <v>232</v>
      </c>
      <c r="S65" s="228">
        <v>485</v>
      </c>
      <c r="T65" s="228">
        <v>252</v>
      </c>
      <c r="U65" s="228">
        <v>514</v>
      </c>
      <c r="V65" s="228">
        <v>259</v>
      </c>
      <c r="W65" s="228">
        <v>261</v>
      </c>
      <c r="X65" s="52" t="s">
        <v>108</v>
      </c>
    </row>
    <row r="66" spans="1:24" x14ac:dyDescent="0.15">
      <c r="A66" s="157" t="s">
        <v>174</v>
      </c>
      <c r="B66" s="228">
        <v>8</v>
      </c>
      <c r="C66" s="221">
        <v>0</v>
      </c>
      <c r="D66" s="11">
        <v>152</v>
      </c>
      <c r="E66" s="228">
        <v>121</v>
      </c>
      <c r="F66" s="228">
        <v>0</v>
      </c>
      <c r="G66" s="228">
        <v>31</v>
      </c>
      <c r="H66" s="229">
        <v>3651</v>
      </c>
      <c r="I66" s="229">
        <v>1859</v>
      </c>
      <c r="J66" s="229">
        <v>1792</v>
      </c>
      <c r="K66" s="228">
        <v>617</v>
      </c>
      <c r="L66" s="228">
        <v>314</v>
      </c>
      <c r="M66" s="228">
        <v>584</v>
      </c>
      <c r="N66" s="228">
        <v>298</v>
      </c>
      <c r="O66" s="228">
        <v>622</v>
      </c>
      <c r="P66" s="228">
        <v>312</v>
      </c>
      <c r="Q66" s="228">
        <v>655</v>
      </c>
      <c r="R66" s="228">
        <v>324</v>
      </c>
      <c r="S66" s="228">
        <v>600</v>
      </c>
      <c r="T66" s="228">
        <v>307</v>
      </c>
      <c r="U66" s="228">
        <v>573</v>
      </c>
      <c r="V66" s="228">
        <v>304</v>
      </c>
      <c r="W66" s="228">
        <v>120</v>
      </c>
      <c r="X66" s="52" t="s">
        <v>101</v>
      </c>
    </row>
    <row r="67" spans="1:24" x14ac:dyDescent="0.15">
      <c r="A67" s="157" t="s">
        <v>91</v>
      </c>
      <c r="B67" s="228">
        <v>6</v>
      </c>
      <c r="C67" s="221">
        <v>0</v>
      </c>
      <c r="D67" s="11">
        <v>123</v>
      </c>
      <c r="E67" s="228">
        <v>98</v>
      </c>
      <c r="F67" s="228">
        <v>0</v>
      </c>
      <c r="G67" s="228">
        <v>25</v>
      </c>
      <c r="H67" s="229">
        <v>2832</v>
      </c>
      <c r="I67" s="229">
        <v>1446</v>
      </c>
      <c r="J67" s="229">
        <v>1386</v>
      </c>
      <c r="K67" s="228">
        <v>456</v>
      </c>
      <c r="L67" s="228">
        <v>235</v>
      </c>
      <c r="M67" s="228">
        <v>453</v>
      </c>
      <c r="N67" s="228">
        <v>241</v>
      </c>
      <c r="O67" s="228">
        <v>478</v>
      </c>
      <c r="P67" s="228">
        <v>231</v>
      </c>
      <c r="Q67" s="228">
        <v>466</v>
      </c>
      <c r="R67" s="228">
        <v>230</v>
      </c>
      <c r="S67" s="228">
        <v>500</v>
      </c>
      <c r="T67" s="228">
        <v>269</v>
      </c>
      <c r="U67" s="228">
        <v>479</v>
      </c>
      <c r="V67" s="228">
        <v>240</v>
      </c>
      <c r="W67" s="228">
        <v>47</v>
      </c>
      <c r="X67" s="52" t="s">
        <v>91</v>
      </c>
    </row>
    <row r="68" spans="1:24" x14ac:dyDescent="0.15">
      <c r="A68" s="293"/>
      <c r="B68" s="11"/>
      <c r="C68" s="221"/>
      <c r="D68" s="222"/>
      <c r="E68" s="222"/>
      <c r="F68" s="222"/>
      <c r="G68" s="222"/>
      <c r="H68" s="219"/>
      <c r="I68" s="219"/>
      <c r="J68" s="219"/>
      <c r="K68" s="222"/>
      <c r="L68" s="222"/>
      <c r="M68" s="222"/>
      <c r="N68" s="222"/>
      <c r="O68" s="222"/>
      <c r="P68" s="222"/>
      <c r="Q68" s="222"/>
      <c r="R68" s="222"/>
      <c r="S68" s="222"/>
      <c r="T68" s="222"/>
      <c r="U68" s="222"/>
      <c r="V68" s="222"/>
      <c r="W68" s="222"/>
      <c r="X68" s="79"/>
    </row>
    <row r="69" spans="1:24" x14ac:dyDescent="0.15">
      <c r="A69" s="18" t="s">
        <v>173</v>
      </c>
      <c r="B69" s="223">
        <v>109</v>
      </c>
      <c r="C69" s="221">
        <v>0</v>
      </c>
      <c r="D69" s="225">
        <v>1690</v>
      </c>
      <c r="E69" s="225">
        <v>1309</v>
      </c>
      <c r="F69" s="225">
        <v>2</v>
      </c>
      <c r="G69" s="225">
        <v>379</v>
      </c>
      <c r="H69" s="225">
        <v>35740</v>
      </c>
      <c r="I69" s="225">
        <v>18240</v>
      </c>
      <c r="J69" s="225">
        <v>17500</v>
      </c>
      <c r="K69" s="225">
        <v>5473</v>
      </c>
      <c r="L69" s="225">
        <v>2734</v>
      </c>
      <c r="M69" s="225">
        <v>5713</v>
      </c>
      <c r="N69" s="225">
        <v>2942</v>
      </c>
      <c r="O69" s="225">
        <v>6041</v>
      </c>
      <c r="P69" s="225">
        <v>3113</v>
      </c>
      <c r="Q69" s="225">
        <v>6039</v>
      </c>
      <c r="R69" s="225">
        <v>3114</v>
      </c>
      <c r="S69" s="225">
        <v>6195</v>
      </c>
      <c r="T69" s="225">
        <v>3168</v>
      </c>
      <c r="U69" s="225">
        <v>6279</v>
      </c>
      <c r="V69" s="225">
        <v>3169</v>
      </c>
      <c r="W69" s="225">
        <v>1566</v>
      </c>
      <c r="X69" s="408" t="s">
        <v>173</v>
      </c>
    </row>
    <row r="70" spans="1:24" x14ac:dyDescent="0.15">
      <c r="A70" s="157" t="s">
        <v>130</v>
      </c>
      <c r="B70" s="228">
        <v>52</v>
      </c>
      <c r="C70" s="221">
        <v>0</v>
      </c>
      <c r="D70" s="11">
        <v>857</v>
      </c>
      <c r="E70" s="228">
        <v>681</v>
      </c>
      <c r="F70" s="228">
        <v>0</v>
      </c>
      <c r="G70" s="228">
        <v>176</v>
      </c>
      <c r="H70" s="229">
        <v>19092</v>
      </c>
      <c r="I70" s="229">
        <v>9714</v>
      </c>
      <c r="J70" s="229">
        <v>9378</v>
      </c>
      <c r="K70" s="228">
        <v>2912</v>
      </c>
      <c r="L70" s="228">
        <v>1447</v>
      </c>
      <c r="M70" s="228">
        <v>3053</v>
      </c>
      <c r="N70" s="228">
        <v>1577</v>
      </c>
      <c r="O70" s="228">
        <v>3191</v>
      </c>
      <c r="P70" s="228">
        <v>1624</v>
      </c>
      <c r="Q70" s="228">
        <v>3232</v>
      </c>
      <c r="R70" s="228">
        <v>1669</v>
      </c>
      <c r="S70" s="228">
        <v>3319</v>
      </c>
      <c r="T70" s="228">
        <v>1699</v>
      </c>
      <c r="U70" s="228">
        <v>3385</v>
      </c>
      <c r="V70" s="228">
        <v>1698</v>
      </c>
      <c r="W70" s="228">
        <v>996</v>
      </c>
      <c r="X70" s="52" t="s">
        <v>130</v>
      </c>
    </row>
    <row r="71" spans="1:24" x14ac:dyDescent="0.15">
      <c r="A71" s="157" t="s">
        <v>124</v>
      </c>
      <c r="B71" s="228">
        <v>26</v>
      </c>
      <c r="C71" s="221">
        <v>0</v>
      </c>
      <c r="D71" s="11">
        <v>462</v>
      </c>
      <c r="E71" s="228">
        <v>350</v>
      </c>
      <c r="F71" s="228">
        <v>0</v>
      </c>
      <c r="G71" s="228">
        <v>112</v>
      </c>
      <c r="H71" s="229">
        <v>9948</v>
      </c>
      <c r="I71" s="229">
        <v>5041</v>
      </c>
      <c r="J71" s="229">
        <v>4907</v>
      </c>
      <c r="K71" s="228">
        <v>1531</v>
      </c>
      <c r="L71" s="228">
        <v>774</v>
      </c>
      <c r="M71" s="228">
        <v>1613</v>
      </c>
      <c r="N71" s="228">
        <v>815</v>
      </c>
      <c r="O71" s="228">
        <v>1690</v>
      </c>
      <c r="P71" s="228">
        <v>863</v>
      </c>
      <c r="Q71" s="228">
        <v>1682</v>
      </c>
      <c r="R71" s="228">
        <v>848</v>
      </c>
      <c r="S71" s="228">
        <v>1716</v>
      </c>
      <c r="T71" s="228">
        <v>871</v>
      </c>
      <c r="U71" s="228">
        <v>1716</v>
      </c>
      <c r="V71" s="228">
        <v>870</v>
      </c>
      <c r="W71" s="228">
        <v>352</v>
      </c>
      <c r="X71" s="52" t="s">
        <v>124</v>
      </c>
    </row>
    <row r="72" spans="1:24" x14ac:dyDescent="0.15">
      <c r="A72" s="157" t="s">
        <v>118</v>
      </c>
      <c r="B72" s="228">
        <v>13</v>
      </c>
      <c r="C72" s="221">
        <v>0</v>
      </c>
      <c r="D72" s="11">
        <v>191</v>
      </c>
      <c r="E72" s="228">
        <v>142</v>
      </c>
      <c r="F72" s="228">
        <v>0</v>
      </c>
      <c r="G72" s="228">
        <v>49</v>
      </c>
      <c r="H72" s="229">
        <v>3666</v>
      </c>
      <c r="I72" s="229">
        <v>1917</v>
      </c>
      <c r="J72" s="229">
        <v>1749</v>
      </c>
      <c r="K72" s="228">
        <v>580</v>
      </c>
      <c r="L72" s="228">
        <v>293</v>
      </c>
      <c r="M72" s="228">
        <v>566</v>
      </c>
      <c r="N72" s="228">
        <v>315</v>
      </c>
      <c r="O72" s="228">
        <v>646</v>
      </c>
      <c r="P72" s="228">
        <v>354</v>
      </c>
      <c r="Q72" s="228">
        <v>605</v>
      </c>
      <c r="R72" s="228">
        <v>316</v>
      </c>
      <c r="S72" s="228">
        <v>623</v>
      </c>
      <c r="T72" s="228">
        <v>320</v>
      </c>
      <c r="U72" s="228">
        <v>646</v>
      </c>
      <c r="V72" s="228">
        <v>319</v>
      </c>
      <c r="W72" s="228">
        <v>213</v>
      </c>
      <c r="X72" s="52" t="s">
        <v>118</v>
      </c>
    </row>
    <row r="73" spans="1:24" x14ac:dyDescent="0.15">
      <c r="A73" s="157" t="s">
        <v>172</v>
      </c>
      <c r="B73" s="228">
        <v>18</v>
      </c>
      <c r="C73" s="322">
        <v>0</v>
      </c>
      <c r="D73" s="11">
        <v>180</v>
      </c>
      <c r="E73" s="228">
        <v>136</v>
      </c>
      <c r="F73" s="228">
        <v>2</v>
      </c>
      <c r="G73" s="228">
        <v>42</v>
      </c>
      <c r="H73" s="229">
        <v>3034</v>
      </c>
      <c r="I73" s="229">
        <v>1568</v>
      </c>
      <c r="J73" s="229">
        <v>1466</v>
      </c>
      <c r="K73" s="228">
        <v>450</v>
      </c>
      <c r="L73" s="228">
        <v>220</v>
      </c>
      <c r="M73" s="228">
        <v>481</v>
      </c>
      <c r="N73" s="228">
        <v>235</v>
      </c>
      <c r="O73" s="228">
        <v>514</v>
      </c>
      <c r="P73" s="228">
        <v>272</v>
      </c>
      <c r="Q73" s="228">
        <v>520</v>
      </c>
      <c r="R73" s="228">
        <v>281</v>
      </c>
      <c r="S73" s="228">
        <v>537</v>
      </c>
      <c r="T73" s="228">
        <v>278</v>
      </c>
      <c r="U73" s="228">
        <v>532</v>
      </c>
      <c r="V73" s="228">
        <v>282</v>
      </c>
      <c r="W73" s="228">
        <v>5</v>
      </c>
      <c r="X73" s="52" t="s">
        <v>172</v>
      </c>
    </row>
    <row r="74" spans="1:24" x14ac:dyDescent="0.15">
      <c r="A74" s="157"/>
      <c r="B74" s="320"/>
      <c r="C74" s="322"/>
      <c r="D74" s="320"/>
      <c r="E74" s="11"/>
      <c r="F74" s="320"/>
      <c r="G74" s="328"/>
      <c r="H74" s="329"/>
      <c r="I74" s="329"/>
      <c r="J74" s="229">
        <v>0</v>
      </c>
      <c r="K74" s="11"/>
      <c r="L74" s="11"/>
      <c r="M74" s="11"/>
      <c r="N74" s="11"/>
      <c r="O74" s="11"/>
      <c r="P74" s="11"/>
      <c r="Q74" s="11"/>
      <c r="R74" s="11"/>
      <c r="S74" s="11"/>
      <c r="T74" s="11"/>
      <c r="U74" s="11"/>
      <c r="V74" s="11"/>
      <c r="W74" s="11"/>
      <c r="X74" s="52"/>
    </row>
    <row r="75" spans="1:24" x14ac:dyDescent="0.15">
      <c r="A75" s="290" t="s">
        <v>134</v>
      </c>
      <c r="B75" s="223">
        <v>19</v>
      </c>
      <c r="C75" s="319">
        <v>0</v>
      </c>
      <c r="D75" s="223">
        <v>160</v>
      </c>
      <c r="E75" s="223">
        <v>110</v>
      </c>
      <c r="F75" s="223">
        <v>13</v>
      </c>
      <c r="G75" s="223">
        <v>37</v>
      </c>
      <c r="H75" s="223">
        <v>2123</v>
      </c>
      <c r="I75" s="223">
        <v>1092</v>
      </c>
      <c r="J75" s="223">
        <v>1031</v>
      </c>
      <c r="K75" s="223">
        <v>292</v>
      </c>
      <c r="L75" s="223">
        <v>149</v>
      </c>
      <c r="M75" s="223">
        <v>331</v>
      </c>
      <c r="N75" s="223">
        <v>177</v>
      </c>
      <c r="O75" s="223">
        <v>340</v>
      </c>
      <c r="P75" s="223">
        <v>184</v>
      </c>
      <c r="Q75" s="223">
        <v>357</v>
      </c>
      <c r="R75" s="223">
        <v>182</v>
      </c>
      <c r="S75" s="223">
        <v>406</v>
      </c>
      <c r="T75" s="223">
        <v>195</v>
      </c>
      <c r="U75" s="223">
        <v>397</v>
      </c>
      <c r="V75" s="223">
        <v>205</v>
      </c>
      <c r="W75" s="223">
        <v>36</v>
      </c>
      <c r="X75" s="291" t="s">
        <v>171</v>
      </c>
    </row>
    <row r="76" spans="1:24" x14ac:dyDescent="0.15">
      <c r="A76" s="157" t="s">
        <v>133</v>
      </c>
      <c r="B76" s="228">
        <v>13</v>
      </c>
      <c r="C76" s="221">
        <v>0</v>
      </c>
      <c r="D76" s="11">
        <v>126</v>
      </c>
      <c r="E76" s="228">
        <v>92</v>
      </c>
      <c r="F76" s="228">
        <v>4</v>
      </c>
      <c r="G76" s="228">
        <v>30</v>
      </c>
      <c r="H76" s="229">
        <v>1881</v>
      </c>
      <c r="I76" s="229">
        <v>966</v>
      </c>
      <c r="J76" s="229">
        <v>915</v>
      </c>
      <c r="K76" s="228">
        <v>256</v>
      </c>
      <c r="L76" s="228">
        <v>130</v>
      </c>
      <c r="M76" s="228">
        <v>285</v>
      </c>
      <c r="N76" s="228">
        <v>150</v>
      </c>
      <c r="O76" s="228">
        <v>306</v>
      </c>
      <c r="P76" s="228">
        <v>168</v>
      </c>
      <c r="Q76" s="228">
        <v>328</v>
      </c>
      <c r="R76" s="228">
        <v>169</v>
      </c>
      <c r="S76" s="228">
        <v>360</v>
      </c>
      <c r="T76" s="228">
        <v>170</v>
      </c>
      <c r="U76" s="228">
        <v>346</v>
      </c>
      <c r="V76" s="228">
        <v>179</v>
      </c>
      <c r="W76" s="228">
        <v>32</v>
      </c>
      <c r="X76" s="52" t="s">
        <v>133</v>
      </c>
    </row>
    <row r="77" spans="1:24" x14ac:dyDescent="0.15">
      <c r="A77" s="157" t="s">
        <v>170</v>
      </c>
      <c r="B77" s="228">
        <v>4</v>
      </c>
      <c r="C77" s="221">
        <v>0</v>
      </c>
      <c r="D77" s="11">
        <v>19</v>
      </c>
      <c r="E77" s="228">
        <v>8</v>
      </c>
      <c r="F77" s="228">
        <v>8</v>
      </c>
      <c r="G77" s="228">
        <v>3</v>
      </c>
      <c r="H77" s="229">
        <v>115</v>
      </c>
      <c r="I77" s="229">
        <v>58</v>
      </c>
      <c r="J77" s="229">
        <v>57</v>
      </c>
      <c r="K77" s="228">
        <v>15</v>
      </c>
      <c r="L77" s="228">
        <v>7</v>
      </c>
      <c r="M77" s="228">
        <v>18</v>
      </c>
      <c r="N77" s="228">
        <v>10</v>
      </c>
      <c r="O77" s="228">
        <v>15</v>
      </c>
      <c r="P77" s="228">
        <v>8</v>
      </c>
      <c r="Q77" s="228">
        <v>15</v>
      </c>
      <c r="R77" s="228">
        <v>7</v>
      </c>
      <c r="S77" s="228">
        <v>22</v>
      </c>
      <c r="T77" s="228">
        <v>11</v>
      </c>
      <c r="U77" s="228">
        <v>30</v>
      </c>
      <c r="V77" s="228">
        <v>15</v>
      </c>
      <c r="W77" s="228">
        <v>0</v>
      </c>
      <c r="X77" s="52" t="s">
        <v>170</v>
      </c>
    </row>
    <row r="78" spans="1:24" x14ac:dyDescent="0.15">
      <c r="A78" s="157" t="s">
        <v>169</v>
      </c>
      <c r="B78" s="228">
        <v>1</v>
      </c>
      <c r="C78" s="221">
        <v>0</v>
      </c>
      <c r="D78" s="11">
        <v>8</v>
      </c>
      <c r="E78" s="228">
        <v>6</v>
      </c>
      <c r="F78" s="228">
        <v>0</v>
      </c>
      <c r="G78" s="228">
        <v>2</v>
      </c>
      <c r="H78" s="229">
        <v>91</v>
      </c>
      <c r="I78" s="229">
        <v>50</v>
      </c>
      <c r="J78" s="229">
        <v>41</v>
      </c>
      <c r="K78" s="228">
        <v>10</v>
      </c>
      <c r="L78" s="228">
        <v>5</v>
      </c>
      <c r="M78" s="228">
        <v>22</v>
      </c>
      <c r="N78" s="228">
        <v>16</v>
      </c>
      <c r="O78" s="228">
        <v>12</v>
      </c>
      <c r="P78" s="228">
        <v>4</v>
      </c>
      <c r="Q78" s="228">
        <v>11</v>
      </c>
      <c r="R78" s="228">
        <v>3</v>
      </c>
      <c r="S78" s="228">
        <v>19</v>
      </c>
      <c r="T78" s="228">
        <v>12</v>
      </c>
      <c r="U78" s="228">
        <v>17</v>
      </c>
      <c r="V78" s="228">
        <v>10</v>
      </c>
      <c r="W78" s="228">
        <v>0</v>
      </c>
      <c r="X78" s="52" t="s">
        <v>169</v>
      </c>
    </row>
    <row r="79" spans="1:24" x14ac:dyDescent="0.15">
      <c r="A79" s="157" t="s">
        <v>168</v>
      </c>
      <c r="B79" s="228">
        <v>1</v>
      </c>
      <c r="C79" s="221">
        <v>0</v>
      </c>
      <c r="D79" s="11">
        <v>7</v>
      </c>
      <c r="E79" s="228">
        <v>4</v>
      </c>
      <c r="F79" s="228">
        <v>1</v>
      </c>
      <c r="G79" s="228">
        <v>2</v>
      </c>
      <c r="H79" s="229">
        <v>36</v>
      </c>
      <c r="I79" s="229">
        <v>18</v>
      </c>
      <c r="J79" s="229">
        <v>18</v>
      </c>
      <c r="K79" s="228">
        <v>11</v>
      </c>
      <c r="L79" s="228">
        <v>7</v>
      </c>
      <c r="M79" s="228">
        <v>6</v>
      </c>
      <c r="N79" s="228">
        <v>1</v>
      </c>
      <c r="O79" s="228">
        <v>7</v>
      </c>
      <c r="P79" s="228">
        <v>4</v>
      </c>
      <c r="Q79" s="228">
        <v>3</v>
      </c>
      <c r="R79" s="228">
        <v>3</v>
      </c>
      <c r="S79" s="228">
        <v>5</v>
      </c>
      <c r="T79" s="228">
        <v>2</v>
      </c>
      <c r="U79" s="228">
        <v>4</v>
      </c>
      <c r="V79" s="228">
        <v>1</v>
      </c>
      <c r="W79" s="228">
        <v>4</v>
      </c>
      <c r="X79" s="52" t="s">
        <v>168</v>
      </c>
    </row>
    <row r="80" spans="1:24" x14ac:dyDescent="0.15">
      <c r="A80" s="293"/>
      <c r="B80" s="11"/>
      <c r="C80" s="221"/>
      <c r="D80" s="222"/>
      <c r="E80" s="222"/>
      <c r="F80" s="222"/>
      <c r="G80" s="222"/>
      <c r="H80" s="219"/>
      <c r="I80" s="219"/>
      <c r="J80" s="219"/>
      <c r="K80" s="222"/>
      <c r="L80" s="222"/>
      <c r="M80" s="222"/>
      <c r="N80" s="222"/>
      <c r="O80" s="222"/>
      <c r="P80" s="222"/>
      <c r="Q80" s="222"/>
      <c r="R80" s="222"/>
      <c r="S80" s="222"/>
      <c r="T80" s="222"/>
      <c r="U80" s="222"/>
      <c r="V80" s="222"/>
      <c r="W80" s="222"/>
      <c r="X80" s="79"/>
    </row>
    <row r="81" spans="1:24" x14ac:dyDescent="0.15">
      <c r="A81" s="153"/>
      <c r="B81" s="397"/>
      <c r="C81" s="221"/>
      <c r="D81" s="222"/>
      <c r="E81" s="222"/>
      <c r="F81" s="222"/>
      <c r="G81" s="222"/>
      <c r="H81" s="222"/>
      <c r="I81" s="222"/>
      <c r="J81" s="222"/>
      <c r="K81" s="222"/>
      <c r="L81" s="222"/>
      <c r="M81" s="222"/>
      <c r="N81" s="222"/>
      <c r="O81" s="222"/>
      <c r="P81" s="222"/>
      <c r="Q81" s="222"/>
      <c r="R81" s="222"/>
      <c r="S81" s="222"/>
      <c r="T81" s="222"/>
      <c r="U81" s="222"/>
      <c r="V81" s="222"/>
      <c r="W81" s="222"/>
      <c r="X81" s="143"/>
    </row>
    <row r="82" spans="1:24" x14ac:dyDescent="0.15">
      <c r="A82" s="155" t="s">
        <v>132</v>
      </c>
      <c r="B82" s="223">
        <v>4</v>
      </c>
      <c r="C82" s="322">
        <v>0</v>
      </c>
      <c r="D82" s="223">
        <v>67</v>
      </c>
      <c r="E82" s="223">
        <v>67</v>
      </c>
      <c r="F82" s="223">
        <v>0</v>
      </c>
      <c r="G82" s="223">
        <v>0</v>
      </c>
      <c r="H82" s="223">
        <v>1910</v>
      </c>
      <c r="I82" s="223">
        <v>722</v>
      </c>
      <c r="J82" s="223">
        <v>1188</v>
      </c>
      <c r="K82" s="223">
        <v>354</v>
      </c>
      <c r="L82" s="223">
        <v>136</v>
      </c>
      <c r="M82" s="223">
        <v>326</v>
      </c>
      <c r="N82" s="223">
        <v>121</v>
      </c>
      <c r="O82" s="223">
        <v>343</v>
      </c>
      <c r="P82" s="223">
        <v>145</v>
      </c>
      <c r="Q82" s="223">
        <v>318</v>
      </c>
      <c r="R82" s="223">
        <v>119</v>
      </c>
      <c r="S82" s="223">
        <v>289</v>
      </c>
      <c r="T82" s="223">
        <v>105</v>
      </c>
      <c r="U82" s="223">
        <v>280</v>
      </c>
      <c r="V82" s="223">
        <v>96</v>
      </c>
      <c r="W82" s="223">
        <v>35</v>
      </c>
      <c r="X82" s="419" t="s">
        <v>132</v>
      </c>
    </row>
    <row r="83" spans="1:24" x14ac:dyDescent="0.15">
      <c r="A83" s="157" t="s">
        <v>131</v>
      </c>
      <c r="B83" s="228">
        <v>3</v>
      </c>
      <c r="C83" s="221"/>
      <c r="D83" s="11">
        <v>54</v>
      </c>
      <c r="E83" s="228">
        <v>54</v>
      </c>
      <c r="F83" s="228">
        <v>0</v>
      </c>
      <c r="G83" s="228">
        <v>0</v>
      </c>
      <c r="H83" s="229">
        <v>1592</v>
      </c>
      <c r="I83" s="229">
        <v>531</v>
      </c>
      <c r="J83" s="229">
        <v>1061</v>
      </c>
      <c r="K83" s="228">
        <v>275</v>
      </c>
      <c r="L83" s="228">
        <v>89</v>
      </c>
      <c r="M83" s="228">
        <v>249</v>
      </c>
      <c r="N83" s="228">
        <v>76</v>
      </c>
      <c r="O83" s="228">
        <v>276</v>
      </c>
      <c r="P83" s="228">
        <v>99</v>
      </c>
      <c r="Q83" s="228">
        <v>274</v>
      </c>
      <c r="R83" s="228">
        <v>98</v>
      </c>
      <c r="S83" s="228">
        <v>263</v>
      </c>
      <c r="T83" s="228">
        <v>86</v>
      </c>
      <c r="U83" s="228">
        <v>255</v>
      </c>
      <c r="V83" s="228">
        <v>83</v>
      </c>
      <c r="W83" s="228">
        <v>35</v>
      </c>
      <c r="X83" s="52" t="s">
        <v>131</v>
      </c>
    </row>
    <row r="84" spans="1:24" ht="12" thickBot="1" x14ac:dyDescent="0.2">
      <c r="A84" s="167" t="s">
        <v>724</v>
      </c>
      <c r="B84" s="327">
        <v>1</v>
      </c>
      <c r="C84" s="325"/>
      <c r="D84" s="326">
        <v>13</v>
      </c>
      <c r="E84" s="327">
        <v>13</v>
      </c>
      <c r="F84" s="326">
        <v>0</v>
      </c>
      <c r="G84" s="326">
        <v>0</v>
      </c>
      <c r="H84" s="327">
        <v>318</v>
      </c>
      <c r="I84" s="327">
        <v>191</v>
      </c>
      <c r="J84" s="327">
        <v>127</v>
      </c>
      <c r="K84" s="324">
        <v>79</v>
      </c>
      <c r="L84" s="324">
        <v>47</v>
      </c>
      <c r="M84" s="324">
        <v>77</v>
      </c>
      <c r="N84" s="324">
        <v>45</v>
      </c>
      <c r="O84" s="324">
        <v>67</v>
      </c>
      <c r="P84" s="324">
        <v>46</v>
      </c>
      <c r="Q84" s="324">
        <v>44</v>
      </c>
      <c r="R84" s="324">
        <v>21</v>
      </c>
      <c r="S84" s="324">
        <v>26</v>
      </c>
      <c r="T84" s="324">
        <v>19</v>
      </c>
      <c r="U84" s="324">
        <v>25</v>
      </c>
      <c r="V84" s="324">
        <v>13</v>
      </c>
      <c r="W84" s="324">
        <v>0</v>
      </c>
      <c r="X84" s="89" t="s">
        <v>724</v>
      </c>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&amp;C－&amp;P－</oddFooter>
  </headerFooter>
  <rowBreaks count="1" manualBreakCount="1">
    <brk id="56" max="23" man="1"/>
  </rowBreaks>
  <colBreaks count="1" manualBreakCount="1">
    <brk id="12" max="8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C7" transitionEvaluation="1" codeName="Sheet6"/>
  <dimension ref="A1:AD84"/>
  <sheetViews>
    <sheetView showGridLines="0" showZeros="0" view="pageBreakPreview" zoomScale="130" zoomScaleNormal="100" zoomScaleSheetLayoutView="130" workbookViewId="0">
      <pane xSplit="1" ySplit="6" topLeftCell="C7" activePane="bottomRight" state="frozen"/>
      <selection pane="topRight"/>
      <selection pane="bottomLeft"/>
      <selection pane="bottomRight"/>
    </sheetView>
  </sheetViews>
  <sheetFormatPr defaultColWidth="14.1796875" defaultRowHeight="11.5" x14ac:dyDescent="0.15"/>
  <cols>
    <col min="1" max="1" width="11.08984375" style="39" customWidth="1"/>
    <col min="2" max="4" width="7.453125" style="39" customWidth="1"/>
    <col min="5" max="6" width="6.1796875" style="39" customWidth="1"/>
    <col min="7" max="8" width="5.453125" style="39" customWidth="1"/>
    <col min="9" max="12" width="6.1796875" style="39" customWidth="1"/>
    <col min="13" max="13" width="8.1796875" style="39" customWidth="1"/>
    <col min="14" max="14" width="7.453125" style="39" customWidth="1"/>
    <col min="15" max="16" width="4.90625" style="39" customWidth="1"/>
    <col min="17" max="18" width="5.81640625" style="39" customWidth="1"/>
    <col min="19" max="19" width="6.453125" style="39" customWidth="1"/>
    <col min="20" max="20" width="5.453125" style="39" customWidth="1"/>
    <col min="21" max="21" width="5.08984375" style="39" customWidth="1"/>
    <col min="22" max="22" width="5.453125" style="39" customWidth="1"/>
    <col min="23" max="24" width="5.90625" style="39" customWidth="1"/>
    <col min="25" max="25" width="6.453125" style="39" customWidth="1"/>
    <col min="26" max="26" width="8.08984375" style="39" bestFit="1" customWidth="1"/>
    <col min="27" max="27" width="5.90625" style="39" customWidth="1"/>
    <col min="28" max="29" width="7.54296875" style="39" customWidth="1"/>
    <col min="30" max="30" width="11.54296875" style="39" customWidth="1"/>
    <col min="31" max="16384" width="14.1796875" style="39"/>
  </cols>
  <sheetData>
    <row r="1" spans="1:30" x14ac:dyDescent="0.15">
      <c r="A1" s="38" t="s">
        <v>200</v>
      </c>
      <c r="AB1" s="40"/>
      <c r="AD1" s="421" t="s">
        <v>200</v>
      </c>
    </row>
    <row r="2" spans="1:30" ht="6" customHeight="1" x14ac:dyDescent="0.15"/>
    <row r="3" spans="1:30" ht="13.4" customHeight="1" thickBot="1" x14ac:dyDescent="0.2">
      <c r="A3" s="41" t="s">
        <v>228</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30" ht="13.25" customHeight="1" x14ac:dyDescent="0.15">
      <c r="B4" s="1271" t="s">
        <v>747</v>
      </c>
      <c r="C4" s="1272"/>
      <c r="D4" s="1272"/>
      <c r="E4" s="1272"/>
      <c r="F4" s="1272"/>
      <c r="G4" s="1272"/>
      <c r="H4" s="1272"/>
      <c r="I4" s="1272"/>
      <c r="J4" s="1272"/>
      <c r="K4" s="1272"/>
      <c r="L4" s="1272"/>
      <c r="M4" s="1272"/>
      <c r="N4" s="1272"/>
      <c r="O4" s="1272"/>
      <c r="P4" s="1272"/>
      <c r="Q4" s="1272"/>
      <c r="R4" s="1272"/>
      <c r="S4" s="1272"/>
      <c r="T4" s="1272"/>
      <c r="U4" s="1272"/>
      <c r="V4" s="1273"/>
      <c r="W4" s="1271" t="s">
        <v>225</v>
      </c>
      <c r="X4" s="1272"/>
      <c r="Y4" s="1272"/>
      <c r="Z4" s="1272"/>
      <c r="AA4" s="1273"/>
      <c r="AB4" s="1258" t="s">
        <v>224</v>
      </c>
      <c r="AC4" s="1259"/>
      <c r="AD4" s="304"/>
    </row>
    <row r="5" spans="1:30" ht="17.25" customHeight="1" x14ac:dyDescent="0.15">
      <c r="A5" s="212" t="s">
        <v>211</v>
      </c>
      <c r="B5" s="232"/>
      <c r="C5" s="235" t="s">
        <v>0</v>
      </c>
      <c r="D5" s="233"/>
      <c r="E5" s="1262" t="s">
        <v>223</v>
      </c>
      <c r="F5" s="1263"/>
      <c r="G5" s="1262" t="s">
        <v>222</v>
      </c>
      <c r="H5" s="1264"/>
      <c r="I5" s="1262" t="s">
        <v>221</v>
      </c>
      <c r="J5" s="1263"/>
      <c r="K5" s="1262" t="s">
        <v>220</v>
      </c>
      <c r="L5" s="1264"/>
      <c r="M5" s="1262" t="s">
        <v>219</v>
      </c>
      <c r="N5" s="1263"/>
      <c r="O5" s="1262" t="s">
        <v>746</v>
      </c>
      <c r="P5" s="1263"/>
      <c r="Q5" s="1262" t="s">
        <v>218</v>
      </c>
      <c r="R5" s="1264"/>
      <c r="S5" s="1269" t="s">
        <v>217</v>
      </c>
      <c r="T5" s="1270"/>
      <c r="U5" s="1262" t="s">
        <v>216</v>
      </c>
      <c r="V5" s="1264"/>
      <c r="W5" s="1267" t="s">
        <v>215</v>
      </c>
      <c r="X5" s="1268"/>
      <c r="Y5" s="1265" t="s">
        <v>214</v>
      </c>
      <c r="Z5" s="236" t="s">
        <v>213</v>
      </c>
      <c r="AA5" s="236" t="s">
        <v>212</v>
      </c>
      <c r="AB5" s="1260"/>
      <c r="AC5" s="1261"/>
      <c r="AD5" s="405" t="s">
        <v>211</v>
      </c>
    </row>
    <row r="6" spans="1:30" x14ac:dyDescent="0.15">
      <c r="A6" s="54"/>
      <c r="B6" s="404" t="s">
        <v>0</v>
      </c>
      <c r="C6" s="404" t="s">
        <v>146</v>
      </c>
      <c r="D6" s="404" t="s">
        <v>145</v>
      </c>
      <c r="E6" s="404" t="s">
        <v>0</v>
      </c>
      <c r="F6" s="404" t="s">
        <v>210</v>
      </c>
      <c r="G6" s="404" t="s">
        <v>0</v>
      </c>
      <c r="H6" s="404" t="s">
        <v>210</v>
      </c>
      <c r="I6" s="404" t="s">
        <v>0</v>
      </c>
      <c r="J6" s="404" t="s">
        <v>210</v>
      </c>
      <c r="K6" s="404" t="s">
        <v>0</v>
      </c>
      <c r="L6" s="404" t="s">
        <v>210</v>
      </c>
      <c r="M6" s="404" t="s">
        <v>0</v>
      </c>
      <c r="N6" s="404" t="s">
        <v>210</v>
      </c>
      <c r="O6" s="404" t="s">
        <v>0</v>
      </c>
      <c r="P6" s="404" t="s">
        <v>210</v>
      </c>
      <c r="Q6" s="404" t="s">
        <v>0</v>
      </c>
      <c r="R6" s="404" t="s">
        <v>210</v>
      </c>
      <c r="S6" s="404" t="s">
        <v>209</v>
      </c>
      <c r="T6" s="404" t="s">
        <v>208</v>
      </c>
      <c r="U6" s="404" t="s">
        <v>0</v>
      </c>
      <c r="V6" s="238" t="s">
        <v>210</v>
      </c>
      <c r="W6" s="401" t="s">
        <v>209</v>
      </c>
      <c r="X6" s="217" t="s">
        <v>208</v>
      </c>
      <c r="Y6" s="1266"/>
      <c r="Z6" s="238" t="s">
        <v>207</v>
      </c>
      <c r="AA6" s="238" t="s">
        <v>206</v>
      </c>
      <c r="AB6" s="404" t="s">
        <v>0</v>
      </c>
      <c r="AC6" s="238" t="s">
        <v>144</v>
      </c>
      <c r="AD6" s="138"/>
    </row>
    <row r="7" spans="1:30" ht="12.9" customHeight="1" x14ac:dyDescent="0.15">
      <c r="A7" s="17" t="s">
        <v>752</v>
      </c>
      <c r="B7" s="148">
        <v>25531</v>
      </c>
      <c r="C7" s="148">
        <v>9092</v>
      </c>
      <c r="D7" s="148">
        <v>16439</v>
      </c>
      <c r="E7" s="148">
        <v>964</v>
      </c>
      <c r="F7" s="148">
        <v>687</v>
      </c>
      <c r="G7" s="148">
        <v>4</v>
      </c>
      <c r="H7" s="148">
        <v>2</v>
      </c>
      <c r="I7" s="148">
        <v>965</v>
      </c>
      <c r="J7" s="148">
        <v>620</v>
      </c>
      <c r="K7" s="148">
        <v>33</v>
      </c>
      <c r="L7" s="148">
        <v>22</v>
      </c>
      <c r="M7" s="148">
        <v>21423</v>
      </c>
      <c r="N7" s="148">
        <v>7408</v>
      </c>
      <c r="O7" s="148">
        <v>4</v>
      </c>
      <c r="P7" s="148">
        <v>3</v>
      </c>
      <c r="Q7" s="148">
        <v>1180</v>
      </c>
      <c r="R7" s="148">
        <v>1</v>
      </c>
      <c r="S7" s="148">
        <v>311</v>
      </c>
      <c r="T7" s="148">
        <v>13</v>
      </c>
      <c r="U7" s="148">
        <v>647</v>
      </c>
      <c r="V7" s="148">
        <v>336</v>
      </c>
      <c r="W7" s="148">
        <v>39</v>
      </c>
      <c r="X7" s="148">
        <v>16</v>
      </c>
      <c r="Y7" s="148">
        <v>142</v>
      </c>
      <c r="Z7" s="148">
        <v>334</v>
      </c>
      <c r="AA7" s="148">
        <v>1515</v>
      </c>
      <c r="AB7" s="148">
        <v>3943</v>
      </c>
      <c r="AC7" s="148">
        <v>801</v>
      </c>
      <c r="AD7" s="405" t="s">
        <v>752</v>
      </c>
    </row>
    <row r="8" spans="1:30" ht="12.9" customHeight="1" x14ac:dyDescent="0.15">
      <c r="A8" s="18" t="s">
        <v>751</v>
      </c>
      <c r="B8" s="66">
        <v>25870</v>
      </c>
      <c r="C8" s="66">
        <v>9291</v>
      </c>
      <c r="D8" s="66">
        <v>16579</v>
      </c>
      <c r="E8" s="66">
        <v>963</v>
      </c>
      <c r="F8" s="66">
        <v>668</v>
      </c>
      <c r="G8" s="66">
        <v>4</v>
      </c>
      <c r="H8" s="66">
        <v>2</v>
      </c>
      <c r="I8" s="66">
        <v>962</v>
      </c>
      <c r="J8" s="66">
        <v>605</v>
      </c>
      <c r="K8" s="66">
        <v>31</v>
      </c>
      <c r="L8" s="66">
        <v>23</v>
      </c>
      <c r="M8" s="66">
        <v>21759</v>
      </c>
      <c r="N8" s="66">
        <v>7631</v>
      </c>
      <c r="O8" s="66">
        <v>7</v>
      </c>
      <c r="P8" s="66">
        <v>3</v>
      </c>
      <c r="Q8" s="66">
        <v>1183</v>
      </c>
      <c r="R8" s="66">
        <v>2</v>
      </c>
      <c r="S8" s="66">
        <v>309</v>
      </c>
      <c r="T8" s="66">
        <v>12</v>
      </c>
      <c r="U8" s="66">
        <v>652</v>
      </c>
      <c r="V8" s="66">
        <v>345</v>
      </c>
      <c r="W8" s="66">
        <v>42</v>
      </c>
      <c r="X8" s="66">
        <v>17</v>
      </c>
      <c r="Y8" s="66">
        <v>164</v>
      </c>
      <c r="Z8" s="66">
        <v>263</v>
      </c>
      <c r="AA8" s="66">
        <v>1522</v>
      </c>
      <c r="AB8" s="66">
        <v>3762</v>
      </c>
      <c r="AC8" s="66">
        <v>750</v>
      </c>
      <c r="AD8" s="408" t="s">
        <v>751</v>
      </c>
    </row>
    <row r="9" spans="1:30" x14ac:dyDescent="0.15">
      <c r="A9" s="155" t="s">
        <v>205</v>
      </c>
      <c r="B9" s="74"/>
      <c r="AD9" s="143"/>
    </row>
    <row r="10" spans="1:30" x14ac:dyDescent="0.15">
      <c r="A10" s="155" t="s">
        <v>143</v>
      </c>
      <c r="B10" s="151">
        <v>62</v>
      </c>
      <c r="C10" s="151">
        <v>45</v>
      </c>
      <c r="D10" s="151">
        <v>17</v>
      </c>
      <c r="E10" s="151">
        <v>2</v>
      </c>
      <c r="F10" s="151">
        <v>2</v>
      </c>
      <c r="G10" s="151">
        <v>0</v>
      </c>
      <c r="H10" s="151">
        <v>0</v>
      </c>
      <c r="I10" s="151">
        <v>2</v>
      </c>
      <c r="J10" s="151">
        <v>2</v>
      </c>
      <c r="K10" s="151">
        <v>2</v>
      </c>
      <c r="L10" s="151">
        <v>2</v>
      </c>
      <c r="M10" s="151">
        <v>51</v>
      </c>
      <c r="N10" s="151">
        <v>39</v>
      </c>
      <c r="O10" s="151"/>
      <c r="P10" s="151"/>
      <c r="Q10" s="151">
        <v>2</v>
      </c>
      <c r="R10" s="151">
        <v>0</v>
      </c>
      <c r="S10" s="151">
        <v>3</v>
      </c>
      <c r="T10" s="151">
        <v>0</v>
      </c>
      <c r="U10" s="151">
        <v>0</v>
      </c>
      <c r="V10" s="151">
        <v>0</v>
      </c>
      <c r="W10" s="151">
        <v>0</v>
      </c>
      <c r="X10" s="151">
        <v>0</v>
      </c>
      <c r="Y10" s="151">
        <v>0</v>
      </c>
      <c r="Z10" s="151">
        <v>0</v>
      </c>
      <c r="AA10" s="151">
        <v>2</v>
      </c>
      <c r="AB10" s="151">
        <v>14</v>
      </c>
      <c r="AC10" s="151">
        <v>3</v>
      </c>
      <c r="AD10" s="419" t="s">
        <v>143</v>
      </c>
    </row>
    <row r="11" spans="1:30" x14ac:dyDescent="0.15">
      <c r="A11" s="157" t="s">
        <v>131</v>
      </c>
      <c r="B11" s="159">
        <v>35</v>
      </c>
      <c r="C11" s="159">
        <v>26</v>
      </c>
      <c r="D11" s="159">
        <v>9</v>
      </c>
      <c r="E11" s="160">
        <v>1</v>
      </c>
      <c r="F11" s="160">
        <v>1</v>
      </c>
      <c r="G11" s="160">
        <v>0</v>
      </c>
      <c r="H11" s="160">
        <v>0</v>
      </c>
      <c r="I11" s="160">
        <v>1</v>
      </c>
      <c r="J11" s="160">
        <v>1</v>
      </c>
      <c r="K11" s="160">
        <v>1</v>
      </c>
      <c r="L11" s="160">
        <v>1</v>
      </c>
      <c r="M11" s="160">
        <v>29</v>
      </c>
      <c r="N11" s="160">
        <v>23</v>
      </c>
      <c r="O11" s="160"/>
      <c r="P11" s="160"/>
      <c r="Q11" s="160">
        <v>1</v>
      </c>
      <c r="R11" s="160">
        <v>0</v>
      </c>
      <c r="S11" s="92">
        <v>2</v>
      </c>
      <c r="T11" s="92">
        <v>0</v>
      </c>
      <c r="U11" s="92">
        <v>0</v>
      </c>
      <c r="V11" s="92">
        <v>0</v>
      </c>
      <c r="W11" s="92">
        <v>0</v>
      </c>
      <c r="X11" s="92">
        <v>0</v>
      </c>
      <c r="Y11" s="92">
        <v>0</v>
      </c>
      <c r="Z11" s="92">
        <v>0</v>
      </c>
      <c r="AA11" s="92">
        <v>2</v>
      </c>
      <c r="AB11" s="160">
        <v>5</v>
      </c>
      <c r="AC11" s="160">
        <v>1</v>
      </c>
      <c r="AD11" s="52" t="s">
        <v>131</v>
      </c>
    </row>
    <row r="12" spans="1:30" x14ac:dyDescent="0.15">
      <c r="A12" s="157" t="s">
        <v>129</v>
      </c>
      <c r="B12" s="159">
        <v>27</v>
      </c>
      <c r="C12" s="159">
        <v>19</v>
      </c>
      <c r="D12" s="159">
        <v>8</v>
      </c>
      <c r="E12" s="160">
        <v>1</v>
      </c>
      <c r="F12" s="160">
        <v>1</v>
      </c>
      <c r="G12" s="160">
        <v>0</v>
      </c>
      <c r="H12" s="160">
        <v>0</v>
      </c>
      <c r="I12" s="160">
        <v>1</v>
      </c>
      <c r="J12" s="160">
        <v>1</v>
      </c>
      <c r="K12" s="160">
        <v>1</v>
      </c>
      <c r="L12" s="160">
        <v>1</v>
      </c>
      <c r="M12" s="160">
        <v>22</v>
      </c>
      <c r="N12" s="160">
        <v>16</v>
      </c>
      <c r="O12" s="160"/>
      <c r="P12" s="160"/>
      <c r="Q12" s="160">
        <v>1</v>
      </c>
      <c r="R12" s="160">
        <v>0</v>
      </c>
      <c r="S12" s="92">
        <v>1</v>
      </c>
      <c r="T12" s="92">
        <v>0</v>
      </c>
      <c r="U12" s="92">
        <v>0</v>
      </c>
      <c r="V12" s="92">
        <v>0</v>
      </c>
      <c r="W12" s="92">
        <v>0</v>
      </c>
      <c r="X12" s="92">
        <v>0</v>
      </c>
      <c r="Y12" s="92">
        <v>0</v>
      </c>
      <c r="Z12" s="92">
        <v>0</v>
      </c>
      <c r="AA12" s="92">
        <v>0</v>
      </c>
      <c r="AB12" s="160">
        <v>9</v>
      </c>
      <c r="AC12" s="160">
        <v>2</v>
      </c>
      <c r="AD12" s="52" t="s">
        <v>129</v>
      </c>
    </row>
    <row r="13" spans="1:30" x14ac:dyDescent="0.15">
      <c r="A13" s="153"/>
      <c r="B13" s="74"/>
      <c r="AD13" s="143"/>
    </row>
    <row r="14" spans="1:30" x14ac:dyDescent="0.15">
      <c r="A14" s="155" t="s">
        <v>180</v>
      </c>
      <c r="B14" s="151">
        <v>25647</v>
      </c>
      <c r="C14" s="151">
        <v>9159</v>
      </c>
      <c r="D14" s="151">
        <v>16488</v>
      </c>
      <c r="E14" s="151">
        <v>958</v>
      </c>
      <c r="F14" s="151">
        <v>663</v>
      </c>
      <c r="G14" s="151">
        <v>0</v>
      </c>
      <c r="H14" s="151">
        <v>0</v>
      </c>
      <c r="I14" s="151">
        <v>956</v>
      </c>
      <c r="J14" s="151">
        <v>600</v>
      </c>
      <c r="K14" s="151">
        <v>27</v>
      </c>
      <c r="L14" s="151">
        <v>20</v>
      </c>
      <c r="M14" s="151">
        <v>21598</v>
      </c>
      <c r="N14" s="151">
        <v>7530</v>
      </c>
      <c r="O14" s="151"/>
      <c r="P14" s="151"/>
      <c r="Q14" s="151">
        <v>1172</v>
      </c>
      <c r="R14" s="151">
        <v>2</v>
      </c>
      <c r="S14" s="151">
        <v>306</v>
      </c>
      <c r="T14" s="151">
        <v>12</v>
      </c>
      <c r="U14" s="151">
        <v>630</v>
      </c>
      <c r="V14" s="151">
        <v>332</v>
      </c>
      <c r="W14" s="151">
        <v>42</v>
      </c>
      <c r="X14" s="151">
        <v>17</v>
      </c>
      <c r="Y14" s="151">
        <v>164</v>
      </c>
      <c r="Z14" s="151">
        <v>263</v>
      </c>
      <c r="AA14" s="151">
        <v>1519</v>
      </c>
      <c r="AB14" s="151">
        <v>3717</v>
      </c>
      <c r="AC14" s="151">
        <v>734</v>
      </c>
      <c r="AD14" s="419" t="s">
        <v>180</v>
      </c>
    </row>
    <row r="15" spans="1:30" x14ac:dyDescent="0.15">
      <c r="A15" s="157" t="s">
        <v>131</v>
      </c>
      <c r="B15" s="159">
        <v>6893</v>
      </c>
      <c r="C15" s="159">
        <v>2400</v>
      </c>
      <c r="D15" s="159">
        <v>4493</v>
      </c>
      <c r="E15" s="160">
        <v>263</v>
      </c>
      <c r="F15" s="160">
        <v>202</v>
      </c>
      <c r="G15" s="160">
        <v>0</v>
      </c>
      <c r="H15" s="160">
        <v>0</v>
      </c>
      <c r="I15" s="160">
        <v>260</v>
      </c>
      <c r="J15" s="160">
        <v>201</v>
      </c>
      <c r="K15" s="160">
        <v>8</v>
      </c>
      <c r="L15" s="160">
        <v>6</v>
      </c>
      <c r="M15" s="160">
        <v>5917</v>
      </c>
      <c r="N15" s="160">
        <v>1985</v>
      </c>
      <c r="O15" s="160"/>
      <c r="P15" s="160"/>
      <c r="Q15" s="160">
        <v>323</v>
      </c>
      <c r="R15" s="160">
        <v>2</v>
      </c>
      <c r="S15" s="240">
        <v>119</v>
      </c>
      <c r="T15" s="240">
        <v>4</v>
      </c>
      <c r="U15" s="240">
        <v>3</v>
      </c>
      <c r="V15" s="240">
        <v>0</v>
      </c>
      <c r="W15" s="240">
        <v>0</v>
      </c>
      <c r="X15" s="240">
        <v>0</v>
      </c>
      <c r="Y15" s="92">
        <v>45</v>
      </c>
      <c r="Z15" s="160">
        <v>84</v>
      </c>
      <c r="AA15" s="240">
        <v>386</v>
      </c>
      <c r="AB15" s="160">
        <v>825</v>
      </c>
      <c r="AC15" s="160">
        <v>95</v>
      </c>
      <c r="AD15" s="52" t="s">
        <v>131</v>
      </c>
    </row>
    <row r="16" spans="1:30" x14ac:dyDescent="0.15">
      <c r="A16" s="293"/>
      <c r="B16" s="148"/>
      <c r="C16" s="150"/>
      <c r="D16" s="150"/>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79"/>
    </row>
    <row r="17" spans="1:30" x14ac:dyDescent="0.15">
      <c r="A17" s="18" t="s">
        <v>142</v>
      </c>
      <c r="B17" s="151">
        <v>6512</v>
      </c>
      <c r="C17" s="151">
        <v>2371</v>
      </c>
      <c r="D17" s="151">
        <v>4141</v>
      </c>
      <c r="E17" s="151">
        <v>225</v>
      </c>
      <c r="F17" s="151">
        <v>143</v>
      </c>
      <c r="G17" s="151">
        <v>0</v>
      </c>
      <c r="H17" s="151">
        <v>0</v>
      </c>
      <c r="I17" s="151">
        <v>226</v>
      </c>
      <c r="J17" s="151">
        <v>154</v>
      </c>
      <c r="K17" s="151">
        <v>5</v>
      </c>
      <c r="L17" s="151">
        <v>3</v>
      </c>
      <c r="M17" s="151">
        <v>5474</v>
      </c>
      <c r="N17" s="151">
        <v>1944</v>
      </c>
      <c r="O17" s="151"/>
      <c r="P17" s="151"/>
      <c r="Q17" s="151">
        <v>275</v>
      </c>
      <c r="R17" s="151">
        <v>0</v>
      </c>
      <c r="S17" s="151">
        <v>65</v>
      </c>
      <c r="T17" s="151">
        <v>3</v>
      </c>
      <c r="U17" s="151">
        <v>242</v>
      </c>
      <c r="V17" s="151">
        <v>124</v>
      </c>
      <c r="W17" s="151">
        <v>10</v>
      </c>
      <c r="X17" s="151">
        <v>4</v>
      </c>
      <c r="Y17" s="151">
        <v>45</v>
      </c>
      <c r="Z17" s="151">
        <v>67</v>
      </c>
      <c r="AA17" s="151">
        <v>422</v>
      </c>
      <c r="AB17" s="151">
        <v>890</v>
      </c>
      <c r="AC17" s="151">
        <v>216</v>
      </c>
      <c r="AD17" s="408" t="s">
        <v>142</v>
      </c>
    </row>
    <row r="18" spans="1:30" x14ac:dyDescent="0.15">
      <c r="A18" s="157" t="s">
        <v>128</v>
      </c>
      <c r="B18" s="159">
        <v>1204</v>
      </c>
      <c r="C18" s="159">
        <v>458</v>
      </c>
      <c r="D18" s="159">
        <v>746</v>
      </c>
      <c r="E18" s="160">
        <v>42</v>
      </c>
      <c r="F18" s="160">
        <v>32</v>
      </c>
      <c r="G18" s="160">
        <v>0</v>
      </c>
      <c r="H18" s="160">
        <v>0</v>
      </c>
      <c r="I18" s="160">
        <v>42</v>
      </c>
      <c r="J18" s="160">
        <v>31</v>
      </c>
      <c r="K18" s="160">
        <v>1</v>
      </c>
      <c r="L18" s="160">
        <v>0</v>
      </c>
      <c r="M18" s="160">
        <v>1029</v>
      </c>
      <c r="N18" s="160">
        <v>375</v>
      </c>
      <c r="O18" s="160"/>
      <c r="P18" s="160"/>
      <c r="Q18" s="160">
        <v>50</v>
      </c>
      <c r="R18" s="160">
        <v>0</v>
      </c>
      <c r="S18" s="92">
        <v>10</v>
      </c>
      <c r="T18" s="92">
        <v>1</v>
      </c>
      <c r="U18" s="92">
        <v>30</v>
      </c>
      <c r="V18" s="92">
        <v>19</v>
      </c>
      <c r="W18" s="92">
        <v>0</v>
      </c>
      <c r="X18" s="92">
        <v>0</v>
      </c>
      <c r="Y18" s="92">
        <v>11</v>
      </c>
      <c r="Z18" s="92">
        <v>18</v>
      </c>
      <c r="AA18" s="92">
        <v>87</v>
      </c>
      <c r="AB18" s="160">
        <v>142</v>
      </c>
      <c r="AC18" s="160">
        <v>26</v>
      </c>
      <c r="AD18" s="52" t="s">
        <v>128</v>
      </c>
    </row>
    <row r="19" spans="1:30" x14ac:dyDescent="0.15">
      <c r="A19" s="157" t="s">
        <v>127</v>
      </c>
      <c r="B19" s="159">
        <v>433</v>
      </c>
      <c r="C19" s="159">
        <v>155</v>
      </c>
      <c r="D19" s="159">
        <v>278</v>
      </c>
      <c r="E19" s="160">
        <v>16</v>
      </c>
      <c r="F19" s="160">
        <v>10</v>
      </c>
      <c r="G19" s="160">
        <v>0</v>
      </c>
      <c r="H19" s="160">
        <v>0</v>
      </c>
      <c r="I19" s="160">
        <v>16</v>
      </c>
      <c r="J19" s="160">
        <v>11</v>
      </c>
      <c r="K19" s="160">
        <v>1</v>
      </c>
      <c r="L19" s="160">
        <v>1</v>
      </c>
      <c r="M19" s="160">
        <v>361</v>
      </c>
      <c r="N19" s="160">
        <v>128</v>
      </c>
      <c r="O19" s="160"/>
      <c r="P19" s="160"/>
      <c r="Q19" s="160">
        <v>18</v>
      </c>
      <c r="R19" s="160">
        <v>0</v>
      </c>
      <c r="S19" s="92">
        <v>7</v>
      </c>
      <c r="T19" s="92">
        <v>0</v>
      </c>
      <c r="U19" s="92">
        <v>14</v>
      </c>
      <c r="V19" s="92">
        <v>5</v>
      </c>
      <c r="W19" s="92">
        <v>0</v>
      </c>
      <c r="X19" s="92">
        <v>0</v>
      </c>
      <c r="Y19" s="92">
        <v>3</v>
      </c>
      <c r="Z19" s="92">
        <v>3</v>
      </c>
      <c r="AA19" s="92">
        <v>28</v>
      </c>
      <c r="AB19" s="160">
        <v>77</v>
      </c>
      <c r="AC19" s="160">
        <v>23</v>
      </c>
      <c r="AD19" s="52" t="s">
        <v>127</v>
      </c>
    </row>
    <row r="20" spans="1:30" x14ac:dyDescent="0.15">
      <c r="A20" s="157" t="s">
        <v>125</v>
      </c>
      <c r="B20" s="159">
        <v>1019</v>
      </c>
      <c r="C20" s="159">
        <v>368</v>
      </c>
      <c r="D20" s="159">
        <v>651</v>
      </c>
      <c r="E20" s="160">
        <v>37</v>
      </c>
      <c r="F20" s="160">
        <v>22</v>
      </c>
      <c r="G20" s="160">
        <v>0</v>
      </c>
      <c r="H20" s="160">
        <v>0</v>
      </c>
      <c r="I20" s="160">
        <v>37</v>
      </c>
      <c r="J20" s="160">
        <v>31</v>
      </c>
      <c r="K20" s="160">
        <v>1</v>
      </c>
      <c r="L20" s="160">
        <v>0</v>
      </c>
      <c r="M20" s="160">
        <v>851</v>
      </c>
      <c r="N20" s="160">
        <v>293</v>
      </c>
      <c r="O20" s="160"/>
      <c r="P20" s="160"/>
      <c r="Q20" s="160">
        <v>42</v>
      </c>
      <c r="R20" s="160">
        <v>0</v>
      </c>
      <c r="S20" s="92">
        <v>9</v>
      </c>
      <c r="T20" s="92">
        <v>2</v>
      </c>
      <c r="U20" s="92">
        <v>42</v>
      </c>
      <c r="V20" s="92">
        <v>20</v>
      </c>
      <c r="W20" s="92">
        <v>0</v>
      </c>
      <c r="X20" s="92">
        <v>0</v>
      </c>
      <c r="Y20" s="92">
        <v>7</v>
      </c>
      <c r="Z20" s="92">
        <v>8</v>
      </c>
      <c r="AA20" s="92">
        <v>68</v>
      </c>
      <c r="AB20" s="160">
        <v>118</v>
      </c>
      <c r="AC20" s="160">
        <v>27</v>
      </c>
      <c r="AD20" s="52" t="s">
        <v>125</v>
      </c>
    </row>
    <row r="21" spans="1:30" x14ac:dyDescent="0.15">
      <c r="A21" s="157" t="s">
        <v>117</v>
      </c>
      <c r="B21" s="159">
        <v>241</v>
      </c>
      <c r="C21" s="159">
        <v>97</v>
      </c>
      <c r="D21" s="159">
        <v>144</v>
      </c>
      <c r="E21" s="160">
        <v>10</v>
      </c>
      <c r="F21" s="160">
        <v>8</v>
      </c>
      <c r="G21" s="160">
        <v>0</v>
      </c>
      <c r="H21" s="160">
        <v>0</v>
      </c>
      <c r="I21" s="160">
        <v>11</v>
      </c>
      <c r="J21" s="160">
        <v>8</v>
      </c>
      <c r="K21" s="160">
        <v>0</v>
      </c>
      <c r="L21" s="160">
        <v>0</v>
      </c>
      <c r="M21" s="160">
        <v>198</v>
      </c>
      <c r="N21" s="160">
        <v>76</v>
      </c>
      <c r="O21" s="160"/>
      <c r="P21" s="160"/>
      <c r="Q21" s="160">
        <v>12</v>
      </c>
      <c r="R21" s="160">
        <v>0</v>
      </c>
      <c r="S21" s="92">
        <v>2</v>
      </c>
      <c r="T21" s="92">
        <v>0</v>
      </c>
      <c r="U21" s="92">
        <v>8</v>
      </c>
      <c r="V21" s="92">
        <v>5</v>
      </c>
      <c r="W21" s="92">
        <v>0</v>
      </c>
      <c r="X21" s="92">
        <v>0</v>
      </c>
      <c r="Y21" s="92">
        <v>1</v>
      </c>
      <c r="Z21" s="92">
        <v>2</v>
      </c>
      <c r="AA21" s="92">
        <v>15</v>
      </c>
      <c r="AB21" s="160">
        <v>37</v>
      </c>
      <c r="AC21" s="160">
        <v>8</v>
      </c>
      <c r="AD21" s="52" t="s">
        <v>117</v>
      </c>
    </row>
    <row r="22" spans="1:30" x14ac:dyDescent="0.15">
      <c r="A22" s="157" t="s">
        <v>116</v>
      </c>
      <c r="B22" s="159">
        <v>314</v>
      </c>
      <c r="C22" s="159">
        <v>106</v>
      </c>
      <c r="D22" s="159">
        <v>208</v>
      </c>
      <c r="E22" s="160">
        <v>10</v>
      </c>
      <c r="F22" s="160">
        <v>6</v>
      </c>
      <c r="G22" s="160">
        <v>0</v>
      </c>
      <c r="H22" s="160">
        <v>0</v>
      </c>
      <c r="I22" s="160">
        <v>10</v>
      </c>
      <c r="J22" s="160">
        <v>8</v>
      </c>
      <c r="K22" s="160">
        <v>0</v>
      </c>
      <c r="L22" s="160">
        <v>0</v>
      </c>
      <c r="M22" s="160">
        <v>260</v>
      </c>
      <c r="N22" s="160">
        <v>85</v>
      </c>
      <c r="O22" s="160"/>
      <c r="P22" s="160"/>
      <c r="Q22" s="160">
        <v>13</v>
      </c>
      <c r="R22" s="160">
        <v>0</v>
      </c>
      <c r="S22" s="92">
        <v>4</v>
      </c>
      <c r="T22" s="92">
        <v>0</v>
      </c>
      <c r="U22" s="92">
        <v>17</v>
      </c>
      <c r="V22" s="92">
        <v>7</v>
      </c>
      <c r="W22" s="92">
        <v>0</v>
      </c>
      <c r="X22" s="92">
        <v>0</v>
      </c>
      <c r="Y22" s="92">
        <v>0</v>
      </c>
      <c r="Z22" s="92">
        <v>2</v>
      </c>
      <c r="AA22" s="92">
        <v>20</v>
      </c>
      <c r="AB22" s="160">
        <v>53</v>
      </c>
      <c r="AC22" s="160">
        <v>13</v>
      </c>
      <c r="AD22" s="52" t="s">
        <v>116</v>
      </c>
    </row>
    <row r="23" spans="1:30" x14ac:dyDescent="0.15">
      <c r="A23" s="157" t="s">
        <v>115</v>
      </c>
      <c r="B23" s="159">
        <v>501</v>
      </c>
      <c r="C23" s="159">
        <v>183</v>
      </c>
      <c r="D23" s="159">
        <v>318</v>
      </c>
      <c r="E23" s="160">
        <v>16</v>
      </c>
      <c r="F23" s="160">
        <v>11</v>
      </c>
      <c r="G23" s="160">
        <v>0</v>
      </c>
      <c r="H23" s="160">
        <v>0</v>
      </c>
      <c r="I23" s="160">
        <v>16</v>
      </c>
      <c r="J23" s="160">
        <v>8</v>
      </c>
      <c r="K23" s="160">
        <v>1</v>
      </c>
      <c r="L23" s="160">
        <v>1</v>
      </c>
      <c r="M23" s="160">
        <v>428</v>
      </c>
      <c r="N23" s="160">
        <v>153</v>
      </c>
      <c r="O23" s="160"/>
      <c r="P23" s="160"/>
      <c r="Q23" s="160">
        <v>21</v>
      </c>
      <c r="R23" s="160">
        <v>0</v>
      </c>
      <c r="S23" s="92">
        <v>4</v>
      </c>
      <c r="T23" s="92">
        <v>0</v>
      </c>
      <c r="U23" s="92">
        <v>15</v>
      </c>
      <c r="V23" s="92">
        <v>10</v>
      </c>
      <c r="W23" s="92">
        <v>0</v>
      </c>
      <c r="X23" s="92">
        <v>0</v>
      </c>
      <c r="Y23" s="92">
        <v>2</v>
      </c>
      <c r="Z23" s="92">
        <v>4</v>
      </c>
      <c r="AA23" s="92">
        <v>43</v>
      </c>
      <c r="AB23" s="160">
        <v>81</v>
      </c>
      <c r="AC23" s="160">
        <v>22</v>
      </c>
      <c r="AD23" s="52" t="s">
        <v>115</v>
      </c>
    </row>
    <row r="24" spans="1:30" x14ac:dyDescent="0.15">
      <c r="A24" s="157" t="s">
        <v>114</v>
      </c>
      <c r="B24" s="159">
        <v>499</v>
      </c>
      <c r="C24" s="159">
        <v>181</v>
      </c>
      <c r="D24" s="159">
        <v>318</v>
      </c>
      <c r="E24" s="160">
        <v>23</v>
      </c>
      <c r="F24" s="160">
        <v>15</v>
      </c>
      <c r="G24" s="160">
        <v>0</v>
      </c>
      <c r="H24" s="160">
        <v>0</v>
      </c>
      <c r="I24" s="160">
        <v>23</v>
      </c>
      <c r="J24" s="160">
        <v>11</v>
      </c>
      <c r="K24" s="160">
        <v>0</v>
      </c>
      <c r="L24" s="160">
        <v>0</v>
      </c>
      <c r="M24" s="160">
        <v>400</v>
      </c>
      <c r="N24" s="160">
        <v>151</v>
      </c>
      <c r="O24" s="160"/>
      <c r="P24" s="160"/>
      <c r="Q24" s="160">
        <v>30</v>
      </c>
      <c r="R24" s="160">
        <v>0</v>
      </c>
      <c r="S24" s="92">
        <v>8</v>
      </c>
      <c r="T24" s="92">
        <v>0</v>
      </c>
      <c r="U24" s="92">
        <v>15</v>
      </c>
      <c r="V24" s="92">
        <v>4</v>
      </c>
      <c r="W24" s="92">
        <v>0</v>
      </c>
      <c r="X24" s="92">
        <v>0</v>
      </c>
      <c r="Y24" s="92">
        <v>2</v>
      </c>
      <c r="Z24" s="92">
        <v>7</v>
      </c>
      <c r="AA24" s="92">
        <v>30</v>
      </c>
      <c r="AB24" s="160">
        <v>110</v>
      </c>
      <c r="AC24" s="160">
        <v>34</v>
      </c>
      <c r="AD24" s="52" t="s">
        <v>114</v>
      </c>
    </row>
    <row r="25" spans="1:30" x14ac:dyDescent="0.15">
      <c r="A25" s="157" t="s">
        <v>109</v>
      </c>
      <c r="B25" s="159">
        <v>274</v>
      </c>
      <c r="C25" s="159">
        <v>103</v>
      </c>
      <c r="D25" s="159">
        <v>171</v>
      </c>
      <c r="E25" s="160">
        <v>9</v>
      </c>
      <c r="F25" s="160">
        <v>3</v>
      </c>
      <c r="G25" s="160">
        <v>0</v>
      </c>
      <c r="H25" s="160">
        <v>0</v>
      </c>
      <c r="I25" s="160">
        <v>9</v>
      </c>
      <c r="J25" s="160">
        <v>6</v>
      </c>
      <c r="K25" s="160">
        <v>0</v>
      </c>
      <c r="L25" s="160">
        <v>0</v>
      </c>
      <c r="M25" s="160">
        <v>233</v>
      </c>
      <c r="N25" s="160">
        <v>88</v>
      </c>
      <c r="O25" s="160"/>
      <c r="P25" s="160"/>
      <c r="Q25" s="160">
        <v>9</v>
      </c>
      <c r="R25" s="160">
        <v>0</v>
      </c>
      <c r="S25" s="92">
        <v>4</v>
      </c>
      <c r="T25" s="92">
        <v>0</v>
      </c>
      <c r="U25" s="92">
        <v>10</v>
      </c>
      <c r="V25" s="92">
        <v>6</v>
      </c>
      <c r="W25" s="92">
        <v>0</v>
      </c>
      <c r="X25" s="92">
        <v>0</v>
      </c>
      <c r="Y25" s="92">
        <v>2</v>
      </c>
      <c r="Z25" s="92">
        <v>3</v>
      </c>
      <c r="AA25" s="92">
        <v>11</v>
      </c>
      <c r="AB25" s="160">
        <v>17</v>
      </c>
      <c r="AC25" s="160">
        <v>3</v>
      </c>
      <c r="AD25" s="52" t="s">
        <v>109</v>
      </c>
    </row>
    <row r="26" spans="1:30" x14ac:dyDescent="0.15">
      <c r="A26" s="157" t="s">
        <v>107</v>
      </c>
      <c r="B26" s="159">
        <v>161</v>
      </c>
      <c r="C26" s="159">
        <v>53</v>
      </c>
      <c r="D26" s="159">
        <v>108</v>
      </c>
      <c r="E26" s="160">
        <v>5</v>
      </c>
      <c r="F26" s="160">
        <v>2</v>
      </c>
      <c r="G26" s="160">
        <v>0</v>
      </c>
      <c r="H26" s="160">
        <v>0</v>
      </c>
      <c r="I26" s="160">
        <v>5</v>
      </c>
      <c r="J26" s="160">
        <v>4</v>
      </c>
      <c r="K26" s="160">
        <v>0</v>
      </c>
      <c r="L26" s="160">
        <v>0</v>
      </c>
      <c r="M26" s="160">
        <v>136</v>
      </c>
      <c r="N26" s="160">
        <v>44</v>
      </c>
      <c r="O26" s="160"/>
      <c r="P26" s="160"/>
      <c r="Q26" s="160">
        <v>6</v>
      </c>
      <c r="R26" s="160">
        <v>0</v>
      </c>
      <c r="S26" s="92">
        <v>2</v>
      </c>
      <c r="T26" s="92">
        <v>0</v>
      </c>
      <c r="U26" s="92">
        <v>7</v>
      </c>
      <c r="V26" s="92">
        <v>3</v>
      </c>
      <c r="W26" s="92">
        <v>0</v>
      </c>
      <c r="X26" s="92">
        <v>0</v>
      </c>
      <c r="Y26" s="92">
        <v>0</v>
      </c>
      <c r="Z26" s="92">
        <v>2</v>
      </c>
      <c r="AA26" s="92">
        <v>7</v>
      </c>
      <c r="AB26" s="160">
        <v>16</v>
      </c>
      <c r="AC26" s="160">
        <v>3</v>
      </c>
      <c r="AD26" s="52" t="s">
        <v>107</v>
      </c>
    </row>
    <row r="27" spans="1:30" x14ac:dyDescent="0.15">
      <c r="A27" s="157" t="s">
        <v>106</v>
      </c>
      <c r="B27" s="159">
        <v>238</v>
      </c>
      <c r="C27" s="159">
        <v>79</v>
      </c>
      <c r="D27" s="159">
        <v>159</v>
      </c>
      <c r="E27" s="160">
        <v>8</v>
      </c>
      <c r="F27" s="160">
        <v>6</v>
      </c>
      <c r="G27" s="160">
        <v>0</v>
      </c>
      <c r="H27" s="160">
        <v>0</v>
      </c>
      <c r="I27" s="160">
        <v>8</v>
      </c>
      <c r="J27" s="160">
        <v>4</v>
      </c>
      <c r="K27" s="160">
        <v>0</v>
      </c>
      <c r="L27" s="160">
        <v>0</v>
      </c>
      <c r="M27" s="160">
        <v>201</v>
      </c>
      <c r="N27" s="160">
        <v>63</v>
      </c>
      <c r="O27" s="160"/>
      <c r="P27" s="160"/>
      <c r="Q27" s="160">
        <v>11</v>
      </c>
      <c r="R27" s="160">
        <v>0</v>
      </c>
      <c r="S27" s="92">
        <v>2</v>
      </c>
      <c r="T27" s="92">
        <v>0</v>
      </c>
      <c r="U27" s="92">
        <v>8</v>
      </c>
      <c r="V27" s="92">
        <v>6</v>
      </c>
      <c r="W27" s="92">
        <v>0</v>
      </c>
      <c r="X27" s="92">
        <v>0</v>
      </c>
      <c r="Y27" s="92">
        <v>1</v>
      </c>
      <c r="Z27" s="92">
        <v>1</v>
      </c>
      <c r="AA27" s="92">
        <v>17</v>
      </c>
      <c r="AB27" s="160">
        <v>44</v>
      </c>
      <c r="AC27" s="160">
        <v>16</v>
      </c>
      <c r="AD27" s="52" t="s">
        <v>106</v>
      </c>
    </row>
    <row r="28" spans="1:30" x14ac:dyDescent="0.15">
      <c r="A28" s="157" t="s">
        <v>105</v>
      </c>
      <c r="B28" s="159">
        <v>342</v>
      </c>
      <c r="C28" s="159">
        <v>117</v>
      </c>
      <c r="D28" s="159">
        <v>225</v>
      </c>
      <c r="E28" s="160">
        <v>9</v>
      </c>
      <c r="F28" s="160">
        <v>4</v>
      </c>
      <c r="G28" s="160">
        <v>0</v>
      </c>
      <c r="H28" s="160">
        <v>0</v>
      </c>
      <c r="I28" s="160">
        <v>9</v>
      </c>
      <c r="J28" s="160">
        <v>6</v>
      </c>
      <c r="K28" s="160">
        <v>0</v>
      </c>
      <c r="L28" s="160">
        <v>0</v>
      </c>
      <c r="M28" s="160">
        <v>294</v>
      </c>
      <c r="N28" s="160">
        <v>99</v>
      </c>
      <c r="O28" s="160"/>
      <c r="P28" s="160"/>
      <c r="Q28" s="160">
        <v>12</v>
      </c>
      <c r="R28" s="160">
        <v>0</v>
      </c>
      <c r="S28" s="92">
        <v>2</v>
      </c>
      <c r="T28" s="92">
        <v>0</v>
      </c>
      <c r="U28" s="92">
        <v>16</v>
      </c>
      <c r="V28" s="92">
        <v>8</v>
      </c>
      <c r="W28" s="92">
        <v>0</v>
      </c>
      <c r="X28" s="92">
        <v>0</v>
      </c>
      <c r="Y28" s="92">
        <v>4</v>
      </c>
      <c r="Z28" s="92">
        <v>3</v>
      </c>
      <c r="AA28" s="92">
        <v>12</v>
      </c>
      <c r="AB28" s="160">
        <v>43</v>
      </c>
      <c r="AC28" s="160">
        <v>7</v>
      </c>
      <c r="AD28" s="52" t="s">
        <v>105</v>
      </c>
    </row>
    <row r="29" spans="1:30" x14ac:dyDescent="0.15">
      <c r="A29" s="157" t="s">
        <v>179</v>
      </c>
      <c r="B29" s="159">
        <v>251</v>
      </c>
      <c r="C29" s="159">
        <v>86</v>
      </c>
      <c r="D29" s="159">
        <v>165</v>
      </c>
      <c r="E29" s="160">
        <v>8</v>
      </c>
      <c r="F29" s="160">
        <v>4</v>
      </c>
      <c r="G29" s="160">
        <v>0</v>
      </c>
      <c r="H29" s="160">
        <v>0</v>
      </c>
      <c r="I29" s="160">
        <v>8</v>
      </c>
      <c r="J29" s="160">
        <v>2</v>
      </c>
      <c r="K29" s="160">
        <v>0</v>
      </c>
      <c r="L29" s="160">
        <v>0</v>
      </c>
      <c r="M29" s="160">
        <v>207</v>
      </c>
      <c r="N29" s="160">
        <v>73</v>
      </c>
      <c r="O29" s="160"/>
      <c r="P29" s="160"/>
      <c r="Q29" s="160">
        <v>12</v>
      </c>
      <c r="R29" s="160">
        <v>0</v>
      </c>
      <c r="S29" s="92">
        <v>1</v>
      </c>
      <c r="T29" s="92">
        <v>0</v>
      </c>
      <c r="U29" s="92">
        <v>15</v>
      </c>
      <c r="V29" s="92">
        <v>7</v>
      </c>
      <c r="W29" s="92">
        <v>0</v>
      </c>
      <c r="X29" s="92">
        <v>0</v>
      </c>
      <c r="Y29" s="92">
        <v>6</v>
      </c>
      <c r="Z29" s="92">
        <v>3</v>
      </c>
      <c r="AA29" s="92">
        <v>16</v>
      </c>
      <c r="AB29" s="160">
        <v>36</v>
      </c>
      <c r="AC29" s="160">
        <v>5</v>
      </c>
      <c r="AD29" s="52" t="s">
        <v>141</v>
      </c>
    </row>
    <row r="30" spans="1:30" x14ac:dyDescent="0.15">
      <c r="A30" s="157" t="s">
        <v>103</v>
      </c>
      <c r="B30" s="159">
        <v>314</v>
      </c>
      <c r="C30" s="159">
        <v>130</v>
      </c>
      <c r="D30" s="159">
        <v>184</v>
      </c>
      <c r="E30" s="160">
        <v>10</v>
      </c>
      <c r="F30" s="160">
        <v>6</v>
      </c>
      <c r="G30" s="160">
        <v>0</v>
      </c>
      <c r="H30" s="160">
        <v>0</v>
      </c>
      <c r="I30" s="160">
        <v>10</v>
      </c>
      <c r="J30" s="160">
        <v>8</v>
      </c>
      <c r="K30" s="160">
        <v>0</v>
      </c>
      <c r="L30" s="160">
        <v>0</v>
      </c>
      <c r="M30" s="160">
        <v>253</v>
      </c>
      <c r="N30" s="160">
        <v>99</v>
      </c>
      <c r="O30" s="160"/>
      <c r="P30" s="160"/>
      <c r="Q30" s="160">
        <v>12</v>
      </c>
      <c r="R30" s="160">
        <v>0</v>
      </c>
      <c r="S30" s="92">
        <v>4</v>
      </c>
      <c r="T30" s="92">
        <v>0</v>
      </c>
      <c r="U30" s="92">
        <v>25</v>
      </c>
      <c r="V30" s="92">
        <v>17</v>
      </c>
      <c r="W30" s="92">
        <v>0</v>
      </c>
      <c r="X30" s="92">
        <v>0</v>
      </c>
      <c r="Y30" s="92">
        <v>3</v>
      </c>
      <c r="Z30" s="92">
        <v>5</v>
      </c>
      <c r="AA30" s="92">
        <v>23</v>
      </c>
      <c r="AB30" s="160">
        <v>22</v>
      </c>
      <c r="AC30" s="160">
        <v>3</v>
      </c>
      <c r="AD30" s="52" t="s">
        <v>103</v>
      </c>
    </row>
    <row r="31" spans="1:30" x14ac:dyDescent="0.15">
      <c r="A31" s="157" t="s">
        <v>99</v>
      </c>
      <c r="B31" s="159">
        <v>244</v>
      </c>
      <c r="C31" s="159">
        <v>82</v>
      </c>
      <c r="D31" s="159">
        <v>162</v>
      </c>
      <c r="E31" s="160">
        <v>6</v>
      </c>
      <c r="F31" s="160">
        <v>4</v>
      </c>
      <c r="G31" s="160">
        <v>0</v>
      </c>
      <c r="H31" s="160">
        <v>0</v>
      </c>
      <c r="I31" s="160">
        <v>6</v>
      </c>
      <c r="J31" s="160">
        <v>4</v>
      </c>
      <c r="K31" s="160">
        <v>1</v>
      </c>
      <c r="L31" s="160">
        <v>1</v>
      </c>
      <c r="M31" s="160">
        <v>215</v>
      </c>
      <c r="N31" s="160">
        <v>71</v>
      </c>
      <c r="O31" s="160"/>
      <c r="P31" s="160"/>
      <c r="Q31" s="160">
        <v>10</v>
      </c>
      <c r="R31" s="160">
        <v>0</v>
      </c>
      <c r="S31" s="92">
        <v>2</v>
      </c>
      <c r="T31" s="92">
        <v>0</v>
      </c>
      <c r="U31" s="92">
        <v>4</v>
      </c>
      <c r="V31" s="92">
        <v>2</v>
      </c>
      <c r="W31" s="92">
        <v>0</v>
      </c>
      <c r="X31" s="92">
        <v>0</v>
      </c>
      <c r="Y31" s="92">
        <v>3</v>
      </c>
      <c r="Z31" s="92">
        <v>1</v>
      </c>
      <c r="AA31" s="92">
        <v>17</v>
      </c>
      <c r="AB31" s="160">
        <v>27</v>
      </c>
      <c r="AC31" s="160">
        <v>7</v>
      </c>
      <c r="AD31" s="52" t="s">
        <v>99</v>
      </c>
    </row>
    <row r="32" spans="1:30" x14ac:dyDescent="0.15">
      <c r="A32" s="157" t="s">
        <v>178</v>
      </c>
      <c r="B32" s="159">
        <v>196</v>
      </c>
      <c r="C32" s="159">
        <v>71</v>
      </c>
      <c r="D32" s="159">
        <v>125</v>
      </c>
      <c r="E32" s="160">
        <v>6</v>
      </c>
      <c r="F32" s="160">
        <v>4</v>
      </c>
      <c r="G32" s="160">
        <v>0</v>
      </c>
      <c r="H32" s="160">
        <v>0</v>
      </c>
      <c r="I32" s="160">
        <v>6</v>
      </c>
      <c r="J32" s="160">
        <v>4</v>
      </c>
      <c r="K32" s="160">
        <v>0</v>
      </c>
      <c r="L32" s="160">
        <v>0</v>
      </c>
      <c r="M32" s="160">
        <v>167</v>
      </c>
      <c r="N32" s="160">
        <v>61</v>
      </c>
      <c r="O32" s="160"/>
      <c r="P32" s="160"/>
      <c r="Q32" s="160">
        <v>7</v>
      </c>
      <c r="R32" s="160">
        <v>0</v>
      </c>
      <c r="S32" s="92">
        <v>1</v>
      </c>
      <c r="T32" s="92">
        <v>0</v>
      </c>
      <c r="U32" s="92">
        <v>9</v>
      </c>
      <c r="V32" s="92">
        <v>2</v>
      </c>
      <c r="W32" s="92">
        <v>10</v>
      </c>
      <c r="X32" s="92">
        <v>4</v>
      </c>
      <c r="Y32" s="92">
        <v>0</v>
      </c>
      <c r="Z32" s="92">
        <v>3</v>
      </c>
      <c r="AA32" s="92">
        <v>13</v>
      </c>
      <c r="AB32" s="160">
        <v>19</v>
      </c>
      <c r="AC32" s="160">
        <v>5</v>
      </c>
      <c r="AD32" s="52" t="s">
        <v>178</v>
      </c>
    </row>
    <row r="33" spans="1:30" x14ac:dyDescent="0.15">
      <c r="A33" s="157" t="s">
        <v>98</v>
      </c>
      <c r="B33" s="159">
        <v>71</v>
      </c>
      <c r="C33" s="159">
        <v>26</v>
      </c>
      <c r="D33" s="159">
        <v>45</v>
      </c>
      <c r="E33" s="160">
        <v>3</v>
      </c>
      <c r="F33" s="160">
        <v>2</v>
      </c>
      <c r="G33" s="160">
        <v>0</v>
      </c>
      <c r="H33" s="160">
        <v>0</v>
      </c>
      <c r="I33" s="160">
        <v>3</v>
      </c>
      <c r="J33" s="160">
        <v>2</v>
      </c>
      <c r="K33" s="160">
        <v>0</v>
      </c>
      <c r="L33" s="160">
        <v>0</v>
      </c>
      <c r="M33" s="160">
        <v>59</v>
      </c>
      <c r="N33" s="160">
        <v>21</v>
      </c>
      <c r="O33" s="160"/>
      <c r="P33" s="160"/>
      <c r="Q33" s="160">
        <v>3</v>
      </c>
      <c r="R33" s="160">
        <v>0</v>
      </c>
      <c r="S33" s="92">
        <v>1</v>
      </c>
      <c r="T33" s="92">
        <v>0</v>
      </c>
      <c r="U33" s="92">
        <v>2</v>
      </c>
      <c r="V33" s="92">
        <v>1</v>
      </c>
      <c r="W33" s="92">
        <v>0</v>
      </c>
      <c r="X33" s="92">
        <v>0</v>
      </c>
      <c r="Y33" s="92">
        <v>0</v>
      </c>
      <c r="Z33" s="92">
        <v>0</v>
      </c>
      <c r="AA33" s="92">
        <v>6</v>
      </c>
      <c r="AB33" s="160">
        <v>22</v>
      </c>
      <c r="AC33" s="160">
        <v>7</v>
      </c>
      <c r="AD33" s="52" t="s">
        <v>98</v>
      </c>
    </row>
    <row r="34" spans="1:30" x14ac:dyDescent="0.15">
      <c r="A34" s="157" t="s">
        <v>97</v>
      </c>
      <c r="B34" s="159">
        <v>93</v>
      </c>
      <c r="C34" s="159">
        <v>32</v>
      </c>
      <c r="D34" s="159">
        <v>61</v>
      </c>
      <c r="E34" s="160">
        <v>3</v>
      </c>
      <c r="F34" s="160">
        <v>2</v>
      </c>
      <c r="G34" s="160">
        <v>0</v>
      </c>
      <c r="H34" s="160">
        <v>0</v>
      </c>
      <c r="I34" s="160">
        <v>3</v>
      </c>
      <c r="J34" s="160">
        <v>2</v>
      </c>
      <c r="K34" s="160">
        <v>0</v>
      </c>
      <c r="L34" s="160">
        <v>0</v>
      </c>
      <c r="M34" s="160">
        <v>82</v>
      </c>
      <c r="N34" s="160">
        <v>28</v>
      </c>
      <c r="O34" s="160"/>
      <c r="P34" s="160"/>
      <c r="Q34" s="160">
        <v>3</v>
      </c>
      <c r="R34" s="160">
        <v>0</v>
      </c>
      <c r="S34" s="92">
        <v>1</v>
      </c>
      <c r="T34" s="92">
        <v>0</v>
      </c>
      <c r="U34" s="92">
        <v>1</v>
      </c>
      <c r="V34" s="92">
        <v>0</v>
      </c>
      <c r="W34" s="92">
        <v>0</v>
      </c>
      <c r="X34" s="92">
        <v>0</v>
      </c>
      <c r="Y34" s="92">
        <v>0</v>
      </c>
      <c r="Z34" s="92">
        <v>0</v>
      </c>
      <c r="AA34" s="92">
        <v>3</v>
      </c>
      <c r="AB34" s="160">
        <v>11</v>
      </c>
      <c r="AC34" s="160">
        <v>2</v>
      </c>
      <c r="AD34" s="52" t="s">
        <v>97</v>
      </c>
    </row>
    <row r="35" spans="1:30" x14ac:dyDescent="0.15">
      <c r="A35" s="157" t="s">
        <v>96</v>
      </c>
      <c r="B35" s="159">
        <v>117</v>
      </c>
      <c r="C35" s="159">
        <v>44</v>
      </c>
      <c r="D35" s="159">
        <v>73</v>
      </c>
      <c r="E35" s="160">
        <v>4</v>
      </c>
      <c r="F35" s="160">
        <v>2</v>
      </c>
      <c r="G35" s="160">
        <v>0</v>
      </c>
      <c r="H35" s="160">
        <v>0</v>
      </c>
      <c r="I35" s="160">
        <v>4</v>
      </c>
      <c r="J35" s="160">
        <v>4</v>
      </c>
      <c r="K35" s="160">
        <v>0</v>
      </c>
      <c r="L35" s="160">
        <v>0</v>
      </c>
      <c r="M35" s="160">
        <v>100</v>
      </c>
      <c r="N35" s="160">
        <v>36</v>
      </c>
      <c r="O35" s="160"/>
      <c r="P35" s="160"/>
      <c r="Q35" s="160">
        <v>4</v>
      </c>
      <c r="R35" s="160">
        <v>0</v>
      </c>
      <c r="S35" s="92">
        <v>1</v>
      </c>
      <c r="T35" s="92">
        <v>0</v>
      </c>
      <c r="U35" s="92">
        <v>4</v>
      </c>
      <c r="V35" s="92">
        <v>2</v>
      </c>
      <c r="W35" s="92">
        <v>0</v>
      </c>
      <c r="X35" s="92">
        <v>0</v>
      </c>
      <c r="Y35" s="92">
        <v>0</v>
      </c>
      <c r="Z35" s="92">
        <v>2</v>
      </c>
      <c r="AA35" s="92">
        <v>6</v>
      </c>
      <c r="AB35" s="160">
        <v>15</v>
      </c>
      <c r="AC35" s="160">
        <v>5</v>
      </c>
      <c r="AD35" s="52" t="s">
        <v>96</v>
      </c>
    </row>
    <row r="36" spans="1:30" x14ac:dyDescent="0.15">
      <c r="A36" s="293"/>
      <c r="B36" s="148"/>
      <c r="C36" s="150"/>
      <c r="D36" s="150"/>
      <c r="E36" s="92"/>
      <c r="F36" s="92"/>
      <c r="G36" s="92"/>
      <c r="H36" s="92"/>
      <c r="I36" s="92"/>
      <c r="J36" s="92"/>
      <c r="K36" s="92"/>
      <c r="L36" s="92"/>
      <c r="M36" s="92"/>
      <c r="N36" s="92"/>
      <c r="O36" s="92"/>
      <c r="P36" s="92"/>
      <c r="Q36" s="36"/>
      <c r="R36" s="36"/>
      <c r="S36" s="92"/>
      <c r="T36" s="92"/>
      <c r="U36" s="92"/>
      <c r="V36" s="92"/>
      <c r="W36" s="92"/>
      <c r="X36" s="92"/>
      <c r="Y36" s="92"/>
      <c r="Z36" s="92"/>
      <c r="AA36" s="92"/>
      <c r="AB36" s="92"/>
      <c r="AC36" s="92"/>
      <c r="AD36" s="79"/>
    </row>
    <row r="37" spans="1:30" x14ac:dyDescent="0.15">
      <c r="A37" s="18" t="s">
        <v>140</v>
      </c>
      <c r="B37" s="151">
        <v>1154</v>
      </c>
      <c r="C37" s="151">
        <v>399</v>
      </c>
      <c r="D37" s="151">
        <v>755</v>
      </c>
      <c r="E37" s="151">
        <v>48</v>
      </c>
      <c r="F37" s="151">
        <v>23</v>
      </c>
      <c r="G37" s="151">
        <v>0</v>
      </c>
      <c r="H37" s="151">
        <v>0</v>
      </c>
      <c r="I37" s="151">
        <v>48</v>
      </c>
      <c r="J37" s="151">
        <v>24</v>
      </c>
      <c r="K37" s="151">
        <v>1</v>
      </c>
      <c r="L37" s="151">
        <v>1</v>
      </c>
      <c r="M37" s="151">
        <v>940</v>
      </c>
      <c r="N37" s="151">
        <v>319</v>
      </c>
      <c r="O37" s="151"/>
      <c r="P37" s="151"/>
      <c r="Q37" s="151">
        <v>56</v>
      </c>
      <c r="R37" s="151">
        <v>0</v>
      </c>
      <c r="S37" s="151">
        <v>17</v>
      </c>
      <c r="T37" s="151">
        <v>3</v>
      </c>
      <c r="U37" s="151">
        <v>44</v>
      </c>
      <c r="V37" s="151">
        <v>29</v>
      </c>
      <c r="W37" s="151">
        <v>0</v>
      </c>
      <c r="X37" s="151">
        <v>0</v>
      </c>
      <c r="Y37" s="151">
        <v>9</v>
      </c>
      <c r="Z37" s="151">
        <v>10</v>
      </c>
      <c r="AA37" s="151">
        <v>57</v>
      </c>
      <c r="AB37" s="151">
        <v>181</v>
      </c>
      <c r="AC37" s="151">
        <v>49</v>
      </c>
      <c r="AD37" s="408" t="s">
        <v>140</v>
      </c>
    </row>
    <row r="38" spans="1:30" x14ac:dyDescent="0.15">
      <c r="A38" s="157" t="s">
        <v>123</v>
      </c>
      <c r="B38" s="159">
        <v>183</v>
      </c>
      <c r="C38" s="159">
        <v>72</v>
      </c>
      <c r="D38" s="159">
        <v>111</v>
      </c>
      <c r="E38" s="160">
        <v>8</v>
      </c>
      <c r="F38" s="160">
        <v>6</v>
      </c>
      <c r="G38" s="160">
        <v>0</v>
      </c>
      <c r="H38" s="160">
        <v>0</v>
      </c>
      <c r="I38" s="160">
        <v>8</v>
      </c>
      <c r="J38" s="160">
        <v>3</v>
      </c>
      <c r="K38" s="160">
        <v>1</v>
      </c>
      <c r="L38" s="160">
        <v>1</v>
      </c>
      <c r="M38" s="160">
        <v>148</v>
      </c>
      <c r="N38" s="160">
        <v>56</v>
      </c>
      <c r="O38" s="160"/>
      <c r="P38" s="160"/>
      <c r="Q38" s="160">
        <v>8</v>
      </c>
      <c r="R38" s="160">
        <v>0</v>
      </c>
      <c r="S38" s="92">
        <v>3</v>
      </c>
      <c r="T38" s="92">
        <v>0</v>
      </c>
      <c r="U38" s="92">
        <v>7</v>
      </c>
      <c r="V38" s="92">
        <v>6</v>
      </c>
      <c r="W38" s="92">
        <v>0</v>
      </c>
      <c r="X38" s="92">
        <v>0</v>
      </c>
      <c r="Y38" s="92">
        <v>1</v>
      </c>
      <c r="Z38" s="92">
        <v>3</v>
      </c>
      <c r="AA38" s="92">
        <v>8</v>
      </c>
      <c r="AB38" s="160">
        <v>39</v>
      </c>
      <c r="AC38" s="160">
        <v>10</v>
      </c>
      <c r="AD38" s="52" t="s">
        <v>123</v>
      </c>
    </row>
    <row r="39" spans="1:30" x14ac:dyDescent="0.15">
      <c r="A39" s="157" t="s">
        <v>104</v>
      </c>
      <c r="B39" s="159">
        <v>237</v>
      </c>
      <c r="C39" s="159">
        <v>80</v>
      </c>
      <c r="D39" s="159">
        <v>157</v>
      </c>
      <c r="E39" s="160">
        <v>12</v>
      </c>
      <c r="F39" s="160">
        <v>4</v>
      </c>
      <c r="G39" s="160">
        <v>0</v>
      </c>
      <c r="H39" s="160">
        <v>0</v>
      </c>
      <c r="I39" s="160">
        <v>12</v>
      </c>
      <c r="J39" s="160">
        <v>6</v>
      </c>
      <c r="K39" s="160">
        <v>0</v>
      </c>
      <c r="L39" s="160">
        <v>0</v>
      </c>
      <c r="M39" s="160">
        <v>186</v>
      </c>
      <c r="N39" s="160">
        <v>59</v>
      </c>
      <c r="O39" s="160"/>
      <c r="P39" s="160"/>
      <c r="Q39" s="160">
        <v>14</v>
      </c>
      <c r="R39" s="160">
        <v>0</v>
      </c>
      <c r="S39" s="92">
        <v>2</v>
      </c>
      <c r="T39" s="92">
        <v>1</v>
      </c>
      <c r="U39" s="92">
        <v>11</v>
      </c>
      <c r="V39" s="92">
        <v>10</v>
      </c>
      <c r="W39" s="92">
        <v>0</v>
      </c>
      <c r="X39" s="92">
        <v>0</v>
      </c>
      <c r="Y39" s="92">
        <v>1</v>
      </c>
      <c r="Z39" s="92">
        <v>0</v>
      </c>
      <c r="AA39" s="92">
        <v>10</v>
      </c>
      <c r="AB39" s="160">
        <v>36</v>
      </c>
      <c r="AC39" s="160">
        <v>11</v>
      </c>
      <c r="AD39" s="52" t="s">
        <v>204</v>
      </c>
    </row>
    <row r="40" spans="1:30" x14ac:dyDescent="0.15">
      <c r="A40" s="157" t="s">
        <v>102</v>
      </c>
      <c r="B40" s="159">
        <v>169</v>
      </c>
      <c r="C40" s="159">
        <v>50</v>
      </c>
      <c r="D40" s="159">
        <v>119</v>
      </c>
      <c r="E40" s="160">
        <v>8</v>
      </c>
      <c r="F40" s="160">
        <v>4</v>
      </c>
      <c r="G40" s="160">
        <v>0</v>
      </c>
      <c r="H40" s="160">
        <v>0</v>
      </c>
      <c r="I40" s="160">
        <v>8</v>
      </c>
      <c r="J40" s="160">
        <v>2</v>
      </c>
      <c r="K40" s="160">
        <v>0</v>
      </c>
      <c r="L40" s="160">
        <v>0</v>
      </c>
      <c r="M40" s="160">
        <v>136</v>
      </c>
      <c r="N40" s="160">
        <v>41</v>
      </c>
      <c r="O40" s="160"/>
      <c r="P40" s="160"/>
      <c r="Q40" s="160">
        <v>10</v>
      </c>
      <c r="R40" s="160">
        <v>0</v>
      </c>
      <c r="S40" s="92">
        <v>2</v>
      </c>
      <c r="T40" s="92">
        <v>1</v>
      </c>
      <c r="U40" s="92">
        <v>5</v>
      </c>
      <c r="V40" s="92">
        <v>2</v>
      </c>
      <c r="W40" s="92">
        <v>0</v>
      </c>
      <c r="X40" s="92">
        <v>0</v>
      </c>
      <c r="Y40" s="92">
        <v>2</v>
      </c>
      <c r="Z40" s="92">
        <v>1</v>
      </c>
      <c r="AA40" s="92">
        <v>9</v>
      </c>
      <c r="AB40" s="160">
        <v>28</v>
      </c>
      <c r="AC40" s="160">
        <v>10</v>
      </c>
      <c r="AD40" s="52" t="s">
        <v>203</v>
      </c>
    </row>
    <row r="41" spans="1:30" x14ac:dyDescent="0.15">
      <c r="A41" s="157" t="s">
        <v>100</v>
      </c>
      <c r="B41" s="159">
        <v>330</v>
      </c>
      <c r="C41" s="159">
        <v>108</v>
      </c>
      <c r="D41" s="159">
        <v>222</v>
      </c>
      <c r="E41" s="160">
        <v>12</v>
      </c>
      <c r="F41" s="160">
        <v>6</v>
      </c>
      <c r="G41" s="160">
        <v>0</v>
      </c>
      <c r="H41" s="160">
        <v>0</v>
      </c>
      <c r="I41" s="160">
        <v>12</v>
      </c>
      <c r="J41" s="160">
        <v>7</v>
      </c>
      <c r="K41" s="160">
        <v>0</v>
      </c>
      <c r="L41" s="160">
        <v>0</v>
      </c>
      <c r="M41" s="160">
        <v>279</v>
      </c>
      <c r="N41" s="160">
        <v>89</v>
      </c>
      <c r="O41" s="160"/>
      <c r="P41" s="160"/>
      <c r="Q41" s="160">
        <v>15</v>
      </c>
      <c r="R41" s="160">
        <v>0</v>
      </c>
      <c r="S41" s="92">
        <v>4</v>
      </c>
      <c r="T41" s="92">
        <v>1</v>
      </c>
      <c r="U41" s="92">
        <v>8</v>
      </c>
      <c r="V41" s="92">
        <v>5</v>
      </c>
      <c r="W41" s="92">
        <v>0</v>
      </c>
      <c r="X41" s="92">
        <v>0</v>
      </c>
      <c r="Y41" s="92">
        <v>4</v>
      </c>
      <c r="Z41" s="92">
        <v>5</v>
      </c>
      <c r="AA41" s="92">
        <v>20</v>
      </c>
      <c r="AB41" s="160">
        <v>50</v>
      </c>
      <c r="AC41" s="160">
        <v>11</v>
      </c>
      <c r="AD41" s="52" t="s">
        <v>100</v>
      </c>
    </row>
    <row r="42" spans="1:30" x14ac:dyDescent="0.15">
      <c r="A42" s="157" t="s">
        <v>95</v>
      </c>
      <c r="B42" s="159">
        <v>117</v>
      </c>
      <c r="C42" s="159">
        <v>46</v>
      </c>
      <c r="D42" s="159">
        <v>71</v>
      </c>
      <c r="E42" s="160">
        <v>3</v>
      </c>
      <c r="F42" s="160">
        <v>1</v>
      </c>
      <c r="G42" s="160">
        <v>0</v>
      </c>
      <c r="H42" s="160">
        <v>0</v>
      </c>
      <c r="I42" s="160">
        <v>3</v>
      </c>
      <c r="J42" s="160">
        <v>3</v>
      </c>
      <c r="K42" s="160">
        <v>0</v>
      </c>
      <c r="L42" s="160">
        <v>0</v>
      </c>
      <c r="M42" s="160">
        <v>97</v>
      </c>
      <c r="N42" s="160">
        <v>39</v>
      </c>
      <c r="O42" s="160"/>
      <c r="P42" s="160"/>
      <c r="Q42" s="160">
        <v>4</v>
      </c>
      <c r="R42" s="160">
        <v>0</v>
      </c>
      <c r="S42" s="92">
        <v>4</v>
      </c>
      <c r="T42" s="92">
        <v>0</v>
      </c>
      <c r="U42" s="92">
        <v>6</v>
      </c>
      <c r="V42" s="92">
        <v>3</v>
      </c>
      <c r="W42" s="92">
        <v>0</v>
      </c>
      <c r="X42" s="92">
        <v>0</v>
      </c>
      <c r="Y42" s="92">
        <v>1</v>
      </c>
      <c r="Z42" s="92">
        <v>1</v>
      </c>
      <c r="AA42" s="92">
        <v>6</v>
      </c>
      <c r="AB42" s="160">
        <v>15</v>
      </c>
      <c r="AC42" s="160">
        <v>5</v>
      </c>
      <c r="AD42" s="52" t="s">
        <v>95</v>
      </c>
    </row>
    <row r="43" spans="1:30" x14ac:dyDescent="0.15">
      <c r="A43" s="157" t="s">
        <v>94</v>
      </c>
      <c r="B43" s="159">
        <v>118</v>
      </c>
      <c r="C43" s="159">
        <v>43</v>
      </c>
      <c r="D43" s="159">
        <v>75</v>
      </c>
      <c r="E43" s="160">
        <v>5</v>
      </c>
      <c r="F43" s="160">
        <v>2</v>
      </c>
      <c r="G43" s="160">
        <v>0</v>
      </c>
      <c r="H43" s="160">
        <v>0</v>
      </c>
      <c r="I43" s="160">
        <v>5</v>
      </c>
      <c r="J43" s="160">
        <v>3</v>
      </c>
      <c r="K43" s="160">
        <v>0</v>
      </c>
      <c r="L43" s="160">
        <v>0</v>
      </c>
      <c r="M43" s="160">
        <v>94</v>
      </c>
      <c r="N43" s="160">
        <v>35</v>
      </c>
      <c r="O43" s="160"/>
      <c r="P43" s="160"/>
      <c r="Q43" s="160">
        <v>5</v>
      </c>
      <c r="R43" s="160">
        <v>0</v>
      </c>
      <c r="S43" s="92">
        <v>2</v>
      </c>
      <c r="T43" s="92">
        <v>0</v>
      </c>
      <c r="U43" s="92">
        <v>7</v>
      </c>
      <c r="V43" s="92">
        <v>3</v>
      </c>
      <c r="W43" s="92">
        <v>0</v>
      </c>
      <c r="X43" s="92">
        <v>0</v>
      </c>
      <c r="Y43" s="92">
        <v>0</v>
      </c>
      <c r="Z43" s="92">
        <v>0</v>
      </c>
      <c r="AA43" s="92">
        <v>4</v>
      </c>
      <c r="AB43" s="160">
        <v>13</v>
      </c>
      <c r="AC43" s="160">
        <v>2</v>
      </c>
      <c r="AD43" s="52" t="s">
        <v>94</v>
      </c>
    </row>
    <row r="44" spans="1:30" x14ac:dyDescent="0.15">
      <c r="A44" s="293"/>
      <c r="B44" s="148"/>
      <c r="C44" s="150"/>
      <c r="D44" s="150"/>
      <c r="E44" s="92"/>
      <c r="F44" s="92"/>
      <c r="G44" s="92"/>
      <c r="H44" s="92"/>
      <c r="I44" s="92"/>
      <c r="J44" s="92"/>
      <c r="K44" s="92"/>
      <c r="L44" s="92"/>
      <c r="M44" s="92"/>
      <c r="N44" s="92"/>
      <c r="O44" s="92"/>
      <c r="P44" s="92"/>
      <c r="Q44" s="36"/>
      <c r="R44" s="36"/>
      <c r="S44" s="92"/>
      <c r="T44" s="92"/>
      <c r="U44" s="92"/>
      <c r="V44" s="92"/>
      <c r="W44" s="92"/>
      <c r="X44" s="92"/>
      <c r="Y44" s="92"/>
      <c r="Z44" s="92"/>
      <c r="AA44" s="92"/>
      <c r="AB44" s="92"/>
      <c r="AC44" s="92"/>
      <c r="AD44" s="79"/>
    </row>
    <row r="45" spans="1:30" x14ac:dyDescent="0.15">
      <c r="A45" s="18" t="s">
        <v>139</v>
      </c>
      <c r="B45" s="151">
        <v>2264</v>
      </c>
      <c r="C45" s="151">
        <v>843</v>
      </c>
      <c r="D45" s="151">
        <v>1421</v>
      </c>
      <c r="E45" s="151">
        <v>78</v>
      </c>
      <c r="F45" s="151">
        <v>52</v>
      </c>
      <c r="G45" s="151">
        <v>0</v>
      </c>
      <c r="H45" s="151">
        <v>0</v>
      </c>
      <c r="I45" s="151">
        <v>78</v>
      </c>
      <c r="J45" s="151">
        <v>65</v>
      </c>
      <c r="K45" s="151">
        <v>0</v>
      </c>
      <c r="L45" s="151">
        <v>0</v>
      </c>
      <c r="M45" s="151">
        <v>1916</v>
      </c>
      <c r="N45" s="151">
        <v>688</v>
      </c>
      <c r="O45" s="151"/>
      <c r="P45" s="151"/>
      <c r="Q45" s="151">
        <v>98</v>
      </c>
      <c r="R45" s="151">
        <v>0</v>
      </c>
      <c r="S45" s="151">
        <v>24</v>
      </c>
      <c r="T45" s="151">
        <v>1</v>
      </c>
      <c r="U45" s="151">
        <v>70</v>
      </c>
      <c r="V45" s="151">
        <v>37</v>
      </c>
      <c r="W45" s="151">
        <v>0</v>
      </c>
      <c r="X45" s="151">
        <v>0</v>
      </c>
      <c r="Y45" s="151">
        <v>17</v>
      </c>
      <c r="Z45" s="151">
        <v>16</v>
      </c>
      <c r="AA45" s="151">
        <v>142</v>
      </c>
      <c r="AB45" s="151">
        <v>418</v>
      </c>
      <c r="AC45" s="151">
        <v>99</v>
      </c>
      <c r="AD45" s="408" t="s">
        <v>139</v>
      </c>
    </row>
    <row r="46" spans="1:30" x14ac:dyDescent="0.15">
      <c r="A46" s="157" t="s">
        <v>126</v>
      </c>
      <c r="B46" s="159">
        <v>398</v>
      </c>
      <c r="C46" s="159">
        <v>143</v>
      </c>
      <c r="D46" s="159">
        <v>255</v>
      </c>
      <c r="E46" s="160">
        <v>13</v>
      </c>
      <c r="F46" s="160">
        <v>7</v>
      </c>
      <c r="G46" s="160">
        <v>0</v>
      </c>
      <c r="H46" s="160">
        <v>0</v>
      </c>
      <c r="I46" s="160">
        <v>13</v>
      </c>
      <c r="J46" s="160">
        <v>13</v>
      </c>
      <c r="K46" s="160">
        <v>0</v>
      </c>
      <c r="L46" s="160">
        <v>0</v>
      </c>
      <c r="M46" s="160">
        <v>341</v>
      </c>
      <c r="N46" s="160">
        <v>120</v>
      </c>
      <c r="O46" s="160"/>
      <c r="P46" s="160"/>
      <c r="Q46" s="160">
        <v>16</v>
      </c>
      <c r="R46" s="160">
        <v>0</v>
      </c>
      <c r="S46" s="92">
        <v>4</v>
      </c>
      <c r="T46" s="92">
        <v>0</v>
      </c>
      <c r="U46" s="92">
        <v>11</v>
      </c>
      <c r="V46" s="92">
        <v>3</v>
      </c>
      <c r="W46" s="92">
        <v>0</v>
      </c>
      <c r="X46" s="92">
        <v>0</v>
      </c>
      <c r="Y46" s="92">
        <v>3</v>
      </c>
      <c r="Z46" s="92">
        <v>3</v>
      </c>
      <c r="AA46" s="92">
        <v>26</v>
      </c>
      <c r="AB46" s="160">
        <v>69</v>
      </c>
      <c r="AC46" s="160">
        <v>16</v>
      </c>
      <c r="AD46" s="52" t="s">
        <v>126</v>
      </c>
    </row>
    <row r="47" spans="1:30" x14ac:dyDescent="0.15">
      <c r="A47" s="157" t="s">
        <v>138</v>
      </c>
      <c r="B47" s="159">
        <v>241</v>
      </c>
      <c r="C47" s="159">
        <v>95</v>
      </c>
      <c r="D47" s="159">
        <v>146</v>
      </c>
      <c r="E47" s="160">
        <v>9</v>
      </c>
      <c r="F47" s="160">
        <v>6</v>
      </c>
      <c r="G47" s="160">
        <v>0</v>
      </c>
      <c r="H47" s="160">
        <v>0</v>
      </c>
      <c r="I47" s="160">
        <v>9</v>
      </c>
      <c r="J47" s="160">
        <v>8</v>
      </c>
      <c r="K47" s="160">
        <v>0</v>
      </c>
      <c r="L47" s="160">
        <v>0</v>
      </c>
      <c r="M47" s="160">
        <v>200</v>
      </c>
      <c r="N47" s="160">
        <v>79</v>
      </c>
      <c r="O47" s="160"/>
      <c r="P47" s="160"/>
      <c r="Q47" s="160">
        <v>13</v>
      </c>
      <c r="R47" s="160">
        <v>0</v>
      </c>
      <c r="S47" s="92">
        <v>3</v>
      </c>
      <c r="T47" s="92">
        <v>0</v>
      </c>
      <c r="U47" s="92">
        <v>7</v>
      </c>
      <c r="V47" s="92">
        <v>2</v>
      </c>
      <c r="W47" s="92">
        <v>0</v>
      </c>
      <c r="X47" s="92">
        <v>0</v>
      </c>
      <c r="Y47" s="92">
        <v>2</v>
      </c>
      <c r="Z47" s="92">
        <v>0</v>
      </c>
      <c r="AA47" s="92">
        <v>23</v>
      </c>
      <c r="AB47" s="160">
        <v>53</v>
      </c>
      <c r="AC47" s="160">
        <v>6</v>
      </c>
      <c r="AD47" s="52" t="s">
        <v>138</v>
      </c>
    </row>
    <row r="48" spans="1:30" x14ac:dyDescent="0.15">
      <c r="A48" s="157" t="s">
        <v>113</v>
      </c>
      <c r="B48" s="159">
        <v>403</v>
      </c>
      <c r="C48" s="159">
        <v>144</v>
      </c>
      <c r="D48" s="159">
        <v>259</v>
      </c>
      <c r="E48" s="160">
        <v>12</v>
      </c>
      <c r="F48" s="160">
        <v>9</v>
      </c>
      <c r="G48" s="160">
        <v>0</v>
      </c>
      <c r="H48" s="160">
        <v>0</v>
      </c>
      <c r="I48" s="160">
        <v>12</v>
      </c>
      <c r="J48" s="160">
        <v>8</v>
      </c>
      <c r="K48" s="160">
        <v>0</v>
      </c>
      <c r="L48" s="160">
        <v>0</v>
      </c>
      <c r="M48" s="160">
        <v>349</v>
      </c>
      <c r="N48" s="160">
        <v>121</v>
      </c>
      <c r="O48" s="160"/>
      <c r="P48" s="160"/>
      <c r="Q48" s="160">
        <v>15</v>
      </c>
      <c r="R48" s="160">
        <v>0</v>
      </c>
      <c r="S48" s="92">
        <v>3</v>
      </c>
      <c r="T48" s="92">
        <v>0</v>
      </c>
      <c r="U48" s="92">
        <v>12</v>
      </c>
      <c r="V48" s="92">
        <v>6</v>
      </c>
      <c r="W48" s="92">
        <v>0</v>
      </c>
      <c r="X48" s="92">
        <v>0</v>
      </c>
      <c r="Y48" s="92">
        <v>3</v>
      </c>
      <c r="Z48" s="92">
        <v>3</v>
      </c>
      <c r="AA48" s="92">
        <v>22</v>
      </c>
      <c r="AB48" s="160">
        <v>65</v>
      </c>
      <c r="AC48" s="160">
        <v>15</v>
      </c>
      <c r="AD48" s="52" t="s">
        <v>113</v>
      </c>
    </row>
    <row r="49" spans="1:30" x14ac:dyDescent="0.15">
      <c r="A49" s="157" t="s">
        <v>112</v>
      </c>
      <c r="B49" s="159">
        <v>333</v>
      </c>
      <c r="C49" s="159">
        <v>120</v>
      </c>
      <c r="D49" s="159">
        <v>213</v>
      </c>
      <c r="E49" s="160">
        <v>9</v>
      </c>
      <c r="F49" s="160">
        <v>6</v>
      </c>
      <c r="G49" s="160">
        <v>0</v>
      </c>
      <c r="H49" s="160">
        <v>0</v>
      </c>
      <c r="I49" s="160">
        <v>9</v>
      </c>
      <c r="J49" s="160">
        <v>8</v>
      </c>
      <c r="K49" s="160">
        <v>0</v>
      </c>
      <c r="L49" s="160">
        <v>0</v>
      </c>
      <c r="M49" s="160">
        <v>285</v>
      </c>
      <c r="N49" s="160">
        <v>96</v>
      </c>
      <c r="O49" s="160"/>
      <c r="P49" s="160"/>
      <c r="Q49" s="160">
        <v>11</v>
      </c>
      <c r="R49" s="160">
        <v>0</v>
      </c>
      <c r="S49" s="92">
        <v>6</v>
      </c>
      <c r="T49" s="92">
        <v>0</v>
      </c>
      <c r="U49" s="92">
        <v>13</v>
      </c>
      <c r="V49" s="92">
        <v>10</v>
      </c>
      <c r="W49" s="92">
        <v>0</v>
      </c>
      <c r="X49" s="92">
        <v>0</v>
      </c>
      <c r="Y49" s="92">
        <v>3</v>
      </c>
      <c r="Z49" s="92">
        <v>1</v>
      </c>
      <c r="AA49" s="92">
        <v>25</v>
      </c>
      <c r="AB49" s="160">
        <v>51</v>
      </c>
      <c r="AC49" s="160">
        <v>13</v>
      </c>
      <c r="AD49" s="52" t="s">
        <v>112</v>
      </c>
    </row>
    <row r="50" spans="1:30" x14ac:dyDescent="0.15">
      <c r="A50" s="157" t="s">
        <v>111</v>
      </c>
      <c r="B50" s="159">
        <v>280</v>
      </c>
      <c r="C50" s="159">
        <v>96</v>
      </c>
      <c r="D50" s="159">
        <v>184</v>
      </c>
      <c r="E50" s="160">
        <v>10</v>
      </c>
      <c r="F50" s="160">
        <v>7</v>
      </c>
      <c r="G50" s="160">
        <v>0</v>
      </c>
      <c r="H50" s="160">
        <v>0</v>
      </c>
      <c r="I50" s="160">
        <v>10</v>
      </c>
      <c r="J50" s="160">
        <v>9</v>
      </c>
      <c r="K50" s="160">
        <v>0</v>
      </c>
      <c r="L50" s="160">
        <v>0</v>
      </c>
      <c r="M50" s="160">
        <v>236</v>
      </c>
      <c r="N50" s="160">
        <v>72</v>
      </c>
      <c r="O50" s="160"/>
      <c r="P50" s="160"/>
      <c r="Q50" s="160">
        <v>11</v>
      </c>
      <c r="R50" s="160">
        <v>0</v>
      </c>
      <c r="S50" s="92">
        <v>2</v>
      </c>
      <c r="T50" s="92">
        <v>1</v>
      </c>
      <c r="U50" s="92">
        <v>11</v>
      </c>
      <c r="V50" s="92">
        <v>7</v>
      </c>
      <c r="W50" s="92">
        <v>0</v>
      </c>
      <c r="X50" s="92">
        <v>0</v>
      </c>
      <c r="Y50" s="92">
        <v>1</v>
      </c>
      <c r="Z50" s="92">
        <v>2</v>
      </c>
      <c r="AA50" s="92">
        <v>18</v>
      </c>
      <c r="AB50" s="160">
        <v>42</v>
      </c>
      <c r="AC50" s="160">
        <v>10</v>
      </c>
      <c r="AD50" s="52" t="s">
        <v>111</v>
      </c>
    </row>
    <row r="51" spans="1:30" x14ac:dyDescent="0.15">
      <c r="A51" s="157" t="s">
        <v>137</v>
      </c>
      <c r="B51" s="159">
        <v>130</v>
      </c>
      <c r="C51" s="159">
        <v>52</v>
      </c>
      <c r="D51" s="159">
        <v>78</v>
      </c>
      <c r="E51" s="160">
        <v>4</v>
      </c>
      <c r="F51" s="160">
        <v>3</v>
      </c>
      <c r="G51" s="160">
        <v>0</v>
      </c>
      <c r="H51" s="160">
        <v>0</v>
      </c>
      <c r="I51" s="160">
        <v>4</v>
      </c>
      <c r="J51" s="160">
        <v>3</v>
      </c>
      <c r="K51" s="160">
        <v>0</v>
      </c>
      <c r="L51" s="160">
        <v>0</v>
      </c>
      <c r="M51" s="160">
        <v>111</v>
      </c>
      <c r="N51" s="160">
        <v>43</v>
      </c>
      <c r="O51" s="160"/>
      <c r="P51" s="160"/>
      <c r="Q51" s="160">
        <v>6</v>
      </c>
      <c r="R51" s="160">
        <v>0</v>
      </c>
      <c r="S51" s="92">
        <v>2</v>
      </c>
      <c r="T51" s="92">
        <v>0</v>
      </c>
      <c r="U51" s="92">
        <v>3</v>
      </c>
      <c r="V51" s="92">
        <v>3</v>
      </c>
      <c r="W51" s="92">
        <v>0</v>
      </c>
      <c r="X51" s="92">
        <v>0</v>
      </c>
      <c r="Y51" s="92">
        <v>0</v>
      </c>
      <c r="Z51" s="92">
        <v>2</v>
      </c>
      <c r="AA51" s="92">
        <v>6</v>
      </c>
      <c r="AB51" s="160">
        <v>25</v>
      </c>
      <c r="AC51" s="160">
        <v>5</v>
      </c>
      <c r="AD51" s="52" t="s">
        <v>137</v>
      </c>
    </row>
    <row r="52" spans="1:30" x14ac:dyDescent="0.15">
      <c r="A52" s="157" t="s">
        <v>93</v>
      </c>
      <c r="B52" s="159">
        <v>183</v>
      </c>
      <c r="C52" s="159">
        <v>65</v>
      </c>
      <c r="D52" s="159">
        <v>118</v>
      </c>
      <c r="E52" s="160">
        <v>7</v>
      </c>
      <c r="F52" s="160">
        <v>4</v>
      </c>
      <c r="G52" s="160">
        <v>0</v>
      </c>
      <c r="H52" s="160">
        <v>0</v>
      </c>
      <c r="I52" s="160">
        <v>7</v>
      </c>
      <c r="J52" s="160">
        <v>3</v>
      </c>
      <c r="K52" s="160">
        <v>0</v>
      </c>
      <c r="L52" s="160">
        <v>0</v>
      </c>
      <c r="M52" s="160">
        <v>157</v>
      </c>
      <c r="N52" s="160">
        <v>57</v>
      </c>
      <c r="O52" s="160"/>
      <c r="P52" s="160"/>
      <c r="Q52" s="160">
        <v>7</v>
      </c>
      <c r="R52" s="160">
        <v>0</v>
      </c>
      <c r="S52" s="92">
        <v>1</v>
      </c>
      <c r="T52" s="92">
        <v>0</v>
      </c>
      <c r="U52" s="92">
        <v>4</v>
      </c>
      <c r="V52" s="92">
        <v>1</v>
      </c>
      <c r="W52" s="92">
        <v>0</v>
      </c>
      <c r="X52" s="92">
        <v>0</v>
      </c>
      <c r="Y52" s="92">
        <v>1</v>
      </c>
      <c r="Z52" s="92">
        <v>1</v>
      </c>
      <c r="AA52" s="92">
        <v>9</v>
      </c>
      <c r="AB52" s="160">
        <v>39</v>
      </c>
      <c r="AC52" s="160">
        <v>8</v>
      </c>
      <c r="AD52" s="52" t="s">
        <v>93</v>
      </c>
    </row>
    <row r="53" spans="1:30" x14ac:dyDescent="0.15">
      <c r="A53" s="157" t="s">
        <v>176</v>
      </c>
      <c r="B53" s="159">
        <v>70</v>
      </c>
      <c r="C53" s="159">
        <v>43</v>
      </c>
      <c r="D53" s="159">
        <v>27</v>
      </c>
      <c r="E53" s="160">
        <v>5</v>
      </c>
      <c r="F53" s="160">
        <v>4</v>
      </c>
      <c r="G53" s="160">
        <v>0</v>
      </c>
      <c r="H53" s="160">
        <v>0</v>
      </c>
      <c r="I53" s="160">
        <v>5</v>
      </c>
      <c r="J53" s="160">
        <v>5</v>
      </c>
      <c r="K53" s="160">
        <v>0</v>
      </c>
      <c r="L53" s="160">
        <v>0</v>
      </c>
      <c r="M53" s="160">
        <v>50</v>
      </c>
      <c r="N53" s="160">
        <v>31</v>
      </c>
      <c r="O53" s="160"/>
      <c r="P53" s="160"/>
      <c r="Q53" s="160">
        <v>5</v>
      </c>
      <c r="R53" s="160">
        <v>0</v>
      </c>
      <c r="S53" s="92">
        <v>1</v>
      </c>
      <c r="T53" s="92">
        <v>0</v>
      </c>
      <c r="U53" s="92">
        <v>4</v>
      </c>
      <c r="V53" s="92">
        <v>3</v>
      </c>
      <c r="W53" s="92">
        <v>0</v>
      </c>
      <c r="X53" s="92">
        <v>0</v>
      </c>
      <c r="Y53" s="92">
        <v>1</v>
      </c>
      <c r="Z53" s="92">
        <v>0</v>
      </c>
      <c r="AA53" s="92">
        <v>2</v>
      </c>
      <c r="AB53" s="160">
        <v>27</v>
      </c>
      <c r="AC53" s="160">
        <v>11</v>
      </c>
      <c r="AD53" s="52" t="s">
        <v>176</v>
      </c>
    </row>
    <row r="54" spans="1:30" x14ac:dyDescent="0.15">
      <c r="A54" s="157" t="s">
        <v>92</v>
      </c>
      <c r="B54" s="159">
        <v>90</v>
      </c>
      <c r="C54" s="159">
        <v>44</v>
      </c>
      <c r="D54" s="159">
        <v>46</v>
      </c>
      <c r="E54" s="160">
        <v>5</v>
      </c>
      <c r="F54" s="160">
        <v>4</v>
      </c>
      <c r="G54" s="160">
        <v>0</v>
      </c>
      <c r="H54" s="160">
        <v>0</v>
      </c>
      <c r="I54" s="160">
        <v>5</v>
      </c>
      <c r="J54" s="160">
        <v>5</v>
      </c>
      <c r="K54" s="160">
        <v>0</v>
      </c>
      <c r="L54" s="160">
        <v>0</v>
      </c>
      <c r="M54" s="160">
        <v>68</v>
      </c>
      <c r="N54" s="160">
        <v>33</v>
      </c>
      <c r="O54" s="160"/>
      <c r="P54" s="160"/>
      <c r="Q54" s="160">
        <v>9</v>
      </c>
      <c r="R54" s="160">
        <v>0</v>
      </c>
      <c r="S54" s="92">
        <v>1</v>
      </c>
      <c r="T54" s="92">
        <v>0</v>
      </c>
      <c r="U54" s="92">
        <v>2</v>
      </c>
      <c r="V54" s="92">
        <v>2</v>
      </c>
      <c r="W54" s="92">
        <v>0</v>
      </c>
      <c r="X54" s="92">
        <v>0</v>
      </c>
      <c r="Y54" s="92">
        <v>1</v>
      </c>
      <c r="Z54" s="92">
        <v>3</v>
      </c>
      <c r="AA54" s="92">
        <v>4</v>
      </c>
      <c r="AB54" s="160">
        <v>18</v>
      </c>
      <c r="AC54" s="160">
        <v>5</v>
      </c>
      <c r="AD54" s="52" t="s">
        <v>92</v>
      </c>
    </row>
    <row r="55" spans="1:30" ht="12" thickBot="1" x14ac:dyDescent="0.2">
      <c r="A55" s="167" t="s">
        <v>175</v>
      </c>
      <c r="B55" s="159">
        <v>136</v>
      </c>
      <c r="C55" s="159">
        <v>41</v>
      </c>
      <c r="D55" s="159">
        <v>95</v>
      </c>
      <c r="E55" s="160">
        <v>4</v>
      </c>
      <c r="F55" s="160">
        <v>2</v>
      </c>
      <c r="G55" s="160">
        <v>0</v>
      </c>
      <c r="H55" s="160">
        <v>0</v>
      </c>
      <c r="I55" s="160">
        <v>4</v>
      </c>
      <c r="J55" s="160">
        <v>3</v>
      </c>
      <c r="K55" s="160">
        <v>0</v>
      </c>
      <c r="L55" s="160">
        <v>0</v>
      </c>
      <c r="M55" s="160">
        <v>119</v>
      </c>
      <c r="N55" s="160">
        <v>36</v>
      </c>
      <c r="O55" s="160"/>
      <c r="P55" s="160"/>
      <c r="Q55" s="160">
        <v>5</v>
      </c>
      <c r="R55" s="160">
        <v>0</v>
      </c>
      <c r="S55" s="92">
        <v>1</v>
      </c>
      <c r="T55" s="92">
        <v>0</v>
      </c>
      <c r="U55" s="92">
        <v>3</v>
      </c>
      <c r="V55" s="92">
        <v>0</v>
      </c>
      <c r="W55" s="92">
        <v>0</v>
      </c>
      <c r="X55" s="92">
        <v>0</v>
      </c>
      <c r="Y55" s="92">
        <v>2</v>
      </c>
      <c r="Z55" s="92">
        <v>1</v>
      </c>
      <c r="AA55" s="92">
        <v>7</v>
      </c>
      <c r="AB55" s="160">
        <v>29</v>
      </c>
      <c r="AC55" s="160">
        <v>10</v>
      </c>
      <c r="AD55" s="52" t="s">
        <v>175</v>
      </c>
    </row>
    <row r="56" spans="1:30" x14ac:dyDescent="0.15">
      <c r="A56" s="305" t="s">
        <v>201</v>
      </c>
      <c r="B56" s="306"/>
      <c r="C56" s="306"/>
      <c r="D56" s="306"/>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5"/>
    </row>
    <row r="57" spans="1:30" x14ac:dyDescent="0.15">
      <c r="A57" s="18" t="s">
        <v>136</v>
      </c>
      <c r="B57" s="151">
        <v>5930</v>
      </c>
      <c r="C57" s="151">
        <v>2082</v>
      </c>
      <c r="D57" s="151">
        <v>3848</v>
      </c>
      <c r="E57" s="151">
        <v>216</v>
      </c>
      <c r="F57" s="151">
        <v>142</v>
      </c>
      <c r="G57" s="151">
        <v>0</v>
      </c>
      <c r="H57" s="151">
        <v>0</v>
      </c>
      <c r="I57" s="151">
        <v>216</v>
      </c>
      <c r="J57" s="151">
        <v>96</v>
      </c>
      <c r="K57" s="151">
        <v>8</v>
      </c>
      <c r="L57" s="151">
        <v>6</v>
      </c>
      <c r="M57" s="151">
        <v>4960</v>
      </c>
      <c r="N57" s="151">
        <v>1726</v>
      </c>
      <c r="O57" s="151"/>
      <c r="P57" s="151"/>
      <c r="Q57" s="151">
        <v>263</v>
      </c>
      <c r="R57" s="151">
        <v>0</v>
      </c>
      <c r="S57" s="151">
        <v>56</v>
      </c>
      <c r="T57" s="151">
        <v>1</v>
      </c>
      <c r="U57" s="151">
        <v>211</v>
      </c>
      <c r="V57" s="151">
        <v>111</v>
      </c>
      <c r="W57" s="151">
        <v>31</v>
      </c>
      <c r="X57" s="151">
        <v>13</v>
      </c>
      <c r="Y57" s="151">
        <v>26</v>
      </c>
      <c r="Z57" s="151">
        <v>64</v>
      </c>
      <c r="AA57" s="151">
        <v>334</v>
      </c>
      <c r="AB57" s="151">
        <v>915</v>
      </c>
      <c r="AC57" s="151">
        <v>166</v>
      </c>
      <c r="AD57" s="408" t="s">
        <v>136</v>
      </c>
    </row>
    <row r="58" spans="1:30" x14ac:dyDescent="0.15">
      <c r="A58" s="157" t="s">
        <v>129</v>
      </c>
      <c r="B58" s="159">
        <v>1357</v>
      </c>
      <c r="C58" s="159">
        <v>505</v>
      </c>
      <c r="D58" s="159">
        <v>852</v>
      </c>
      <c r="E58" s="160">
        <v>47</v>
      </c>
      <c r="F58" s="160">
        <v>36</v>
      </c>
      <c r="G58" s="160">
        <v>0</v>
      </c>
      <c r="H58" s="160">
        <v>0</v>
      </c>
      <c r="I58" s="160">
        <v>47</v>
      </c>
      <c r="J58" s="160">
        <v>25</v>
      </c>
      <c r="K58" s="160">
        <v>2</v>
      </c>
      <c r="L58" s="160">
        <v>2</v>
      </c>
      <c r="M58" s="160">
        <v>1134</v>
      </c>
      <c r="N58" s="160">
        <v>416</v>
      </c>
      <c r="O58" s="160"/>
      <c r="P58" s="160"/>
      <c r="Q58" s="160">
        <v>63</v>
      </c>
      <c r="R58" s="160">
        <v>0</v>
      </c>
      <c r="S58" s="92">
        <v>9</v>
      </c>
      <c r="T58" s="92">
        <v>0</v>
      </c>
      <c r="U58" s="92">
        <v>55</v>
      </c>
      <c r="V58" s="92">
        <v>26</v>
      </c>
      <c r="W58" s="92">
        <v>13</v>
      </c>
      <c r="X58" s="92">
        <v>8</v>
      </c>
      <c r="Y58" s="92">
        <v>4</v>
      </c>
      <c r="Z58" s="92">
        <v>13</v>
      </c>
      <c r="AA58" s="92">
        <v>76</v>
      </c>
      <c r="AB58" s="160">
        <v>186</v>
      </c>
      <c r="AC58" s="160">
        <v>34</v>
      </c>
      <c r="AD58" s="52" t="s">
        <v>129</v>
      </c>
    </row>
    <row r="59" spans="1:30" x14ac:dyDescent="0.15">
      <c r="A59" s="157" t="s">
        <v>135</v>
      </c>
      <c r="B59" s="159">
        <v>252</v>
      </c>
      <c r="C59" s="159">
        <v>89</v>
      </c>
      <c r="D59" s="159">
        <v>163</v>
      </c>
      <c r="E59" s="160">
        <v>7</v>
      </c>
      <c r="F59" s="160">
        <v>6</v>
      </c>
      <c r="G59" s="160">
        <v>0</v>
      </c>
      <c r="H59" s="160">
        <v>0</v>
      </c>
      <c r="I59" s="160">
        <v>7</v>
      </c>
      <c r="J59" s="160">
        <v>6</v>
      </c>
      <c r="K59" s="160">
        <v>1</v>
      </c>
      <c r="L59" s="160">
        <v>1</v>
      </c>
      <c r="M59" s="160">
        <v>217</v>
      </c>
      <c r="N59" s="160">
        <v>73</v>
      </c>
      <c r="O59" s="160"/>
      <c r="P59" s="160"/>
      <c r="Q59" s="160">
        <v>9</v>
      </c>
      <c r="R59" s="160">
        <v>0</v>
      </c>
      <c r="S59" s="92">
        <v>5</v>
      </c>
      <c r="T59" s="92">
        <v>0</v>
      </c>
      <c r="U59" s="92">
        <v>6</v>
      </c>
      <c r="V59" s="92">
        <v>3</v>
      </c>
      <c r="W59" s="92">
        <v>0</v>
      </c>
      <c r="X59" s="92">
        <v>0</v>
      </c>
      <c r="Y59" s="92">
        <v>0</v>
      </c>
      <c r="Z59" s="92">
        <v>3</v>
      </c>
      <c r="AA59" s="92">
        <v>18</v>
      </c>
      <c r="AB59" s="160">
        <v>30</v>
      </c>
      <c r="AC59" s="160">
        <v>10</v>
      </c>
      <c r="AD59" s="52" t="s">
        <v>135</v>
      </c>
    </row>
    <row r="60" spans="1:30" x14ac:dyDescent="0.15">
      <c r="A60" s="157" t="s">
        <v>122</v>
      </c>
      <c r="B60" s="159">
        <v>510</v>
      </c>
      <c r="C60" s="159">
        <v>187</v>
      </c>
      <c r="D60" s="159">
        <v>323</v>
      </c>
      <c r="E60" s="160">
        <v>15</v>
      </c>
      <c r="F60" s="160">
        <v>11</v>
      </c>
      <c r="G60" s="160">
        <v>0</v>
      </c>
      <c r="H60" s="160">
        <v>0</v>
      </c>
      <c r="I60" s="160">
        <v>15</v>
      </c>
      <c r="J60" s="160">
        <v>9</v>
      </c>
      <c r="K60" s="160">
        <v>0</v>
      </c>
      <c r="L60" s="160">
        <v>0</v>
      </c>
      <c r="M60" s="160">
        <v>435</v>
      </c>
      <c r="N60" s="160">
        <v>151</v>
      </c>
      <c r="O60" s="160"/>
      <c r="P60" s="160"/>
      <c r="Q60" s="160">
        <v>20</v>
      </c>
      <c r="R60" s="160">
        <v>0</v>
      </c>
      <c r="S60" s="92">
        <v>2</v>
      </c>
      <c r="T60" s="92">
        <v>0</v>
      </c>
      <c r="U60" s="92">
        <v>23</v>
      </c>
      <c r="V60" s="92">
        <v>16</v>
      </c>
      <c r="W60" s="92">
        <v>0</v>
      </c>
      <c r="X60" s="92">
        <v>0</v>
      </c>
      <c r="Y60" s="92">
        <v>3</v>
      </c>
      <c r="Z60" s="92">
        <v>5</v>
      </c>
      <c r="AA60" s="92">
        <v>27</v>
      </c>
      <c r="AB60" s="160">
        <v>97</v>
      </c>
      <c r="AC60" s="160">
        <v>12</v>
      </c>
      <c r="AD60" s="52" t="s">
        <v>122</v>
      </c>
    </row>
    <row r="61" spans="1:30" x14ac:dyDescent="0.15">
      <c r="A61" s="157" t="s">
        <v>121</v>
      </c>
      <c r="B61" s="159">
        <v>1621</v>
      </c>
      <c r="C61" s="159">
        <v>559</v>
      </c>
      <c r="D61" s="159">
        <v>1062</v>
      </c>
      <c r="E61" s="160">
        <v>75</v>
      </c>
      <c r="F61" s="160">
        <v>35</v>
      </c>
      <c r="G61" s="160">
        <v>0</v>
      </c>
      <c r="H61" s="160">
        <v>0</v>
      </c>
      <c r="I61" s="160">
        <v>75</v>
      </c>
      <c r="J61" s="160">
        <v>28</v>
      </c>
      <c r="K61" s="160">
        <v>1</v>
      </c>
      <c r="L61" s="160">
        <v>1</v>
      </c>
      <c r="M61" s="160">
        <v>1320</v>
      </c>
      <c r="N61" s="160">
        <v>473</v>
      </c>
      <c r="O61" s="160"/>
      <c r="P61" s="160"/>
      <c r="Q61" s="160">
        <v>85</v>
      </c>
      <c r="R61" s="160">
        <v>0</v>
      </c>
      <c r="S61" s="92">
        <v>16</v>
      </c>
      <c r="T61" s="92">
        <v>0</v>
      </c>
      <c r="U61" s="92">
        <v>49</v>
      </c>
      <c r="V61" s="92">
        <v>22</v>
      </c>
      <c r="W61" s="92">
        <v>10</v>
      </c>
      <c r="X61" s="92">
        <v>1</v>
      </c>
      <c r="Y61" s="92">
        <v>10</v>
      </c>
      <c r="Z61" s="92">
        <v>24</v>
      </c>
      <c r="AA61" s="92">
        <v>95</v>
      </c>
      <c r="AB61" s="160">
        <v>248</v>
      </c>
      <c r="AC61" s="160">
        <v>57</v>
      </c>
      <c r="AD61" s="52" t="s">
        <v>121</v>
      </c>
    </row>
    <row r="62" spans="1:30" x14ac:dyDescent="0.15">
      <c r="A62" s="157" t="s">
        <v>120</v>
      </c>
      <c r="B62" s="159">
        <v>690</v>
      </c>
      <c r="C62" s="159">
        <v>229</v>
      </c>
      <c r="D62" s="159">
        <v>461</v>
      </c>
      <c r="E62" s="160">
        <v>21</v>
      </c>
      <c r="F62" s="160">
        <v>18</v>
      </c>
      <c r="G62" s="160">
        <v>0</v>
      </c>
      <c r="H62" s="160">
        <v>0</v>
      </c>
      <c r="I62" s="160">
        <v>21</v>
      </c>
      <c r="J62" s="160">
        <v>7</v>
      </c>
      <c r="K62" s="160">
        <v>1</v>
      </c>
      <c r="L62" s="160">
        <v>0</v>
      </c>
      <c r="M62" s="160">
        <v>586</v>
      </c>
      <c r="N62" s="160">
        <v>187</v>
      </c>
      <c r="O62" s="160"/>
      <c r="P62" s="160"/>
      <c r="Q62" s="160">
        <v>22</v>
      </c>
      <c r="R62" s="160">
        <v>0</v>
      </c>
      <c r="S62" s="92">
        <v>4</v>
      </c>
      <c r="T62" s="92">
        <v>0</v>
      </c>
      <c r="U62" s="92">
        <v>35</v>
      </c>
      <c r="V62" s="92">
        <v>17</v>
      </c>
      <c r="W62" s="92">
        <v>5</v>
      </c>
      <c r="X62" s="92">
        <v>3</v>
      </c>
      <c r="Y62" s="92">
        <v>1</v>
      </c>
      <c r="Z62" s="92">
        <v>5</v>
      </c>
      <c r="AA62" s="92">
        <v>51</v>
      </c>
      <c r="AB62" s="160">
        <v>83</v>
      </c>
      <c r="AC62" s="160">
        <v>9</v>
      </c>
      <c r="AD62" s="52" t="s">
        <v>120</v>
      </c>
    </row>
    <row r="63" spans="1:30" x14ac:dyDescent="0.15">
      <c r="A63" s="157" t="s">
        <v>119</v>
      </c>
      <c r="B63" s="159">
        <v>659</v>
      </c>
      <c r="C63" s="159">
        <v>222</v>
      </c>
      <c r="D63" s="159">
        <v>437</v>
      </c>
      <c r="E63" s="160">
        <v>25</v>
      </c>
      <c r="F63" s="160">
        <v>17</v>
      </c>
      <c r="G63" s="160">
        <v>0</v>
      </c>
      <c r="H63" s="160">
        <v>0</v>
      </c>
      <c r="I63" s="160">
        <v>25</v>
      </c>
      <c r="J63" s="160">
        <v>5</v>
      </c>
      <c r="K63" s="160">
        <v>1</v>
      </c>
      <c r="L63" s="160">
        <v>0</v>
      </c>
      <c r="M63" s="160">
        <v>534</v>
      </c>
      <c r="N63" s="160">
        <v>179</v>
      </c>
      <c r="O63" s="160"/>
      <c r="P63" s="160"/>
      <c r="Q63" s="160">
        <v>33</v>
      </c>
      <c r="R63" s="160">
        <v>0</v>
      </c>
      <c r="S63" s="92">
        <v>10</v>
      </c>
      <c r="T63" s="92">
        <v>1</v>
      </c>
      <c r="U63" s="92">
        <v>31</v>
      </c>
      <c r="V63" s="92">
        <v>20</v>
      </c>
      <c r="W63" s="92">
        <v>0</v>
      </c>
      <c r="X63" s="92">
        <v>0</v>
      </c>
      <c r="Y63" s="92">
        <v>4</v>
      </c>
      <c r="Z63" s="92">
        <v>9</v>
      </c>
      <c r="AA63" s="92">
        <v>32</v>
      </c>
      <c r="AB63" s="160">
        <v>133</v>
      </c>
      <c r="AC63" s="160">
        <v>29</v>
      </c>
      <c r="AD63" s="52" t="s">
        <v>119</v>
      </c>
    </row>
    <row r="64" spans="1:30" x14ac:dyDescent="0.15">
      <c r="A64" s="157" t="s">
        <v>110</v>
      </c>
      <c r="B64" s="159">
        <v>241</v>
      </c>
      <c r="C64" s="159">
        <v>86</v>
      </c>
      <c r="D64" s="159">
        <v>155</v>
      </c>
      <c r="E64" s="160">
        <v>7</v>
      </c>
      <c r="F64" s="160">
        <v>6</v>
      </c>
      <c r="G64" s="160">
        <v>0</v>
      </c>
      <c r="H64" s="160">
        <v>0</v>
      </c>
      <c r="I64" s="160">
        <v>7</v>
      </c>
      <c r="J64" s="160">
        <v>3</v>
      </c>
      <c r="K64" s="160">
        <v>1</v>
      </c>
      <c r="L64" s="160">
        <v>1</v>
      </c>
      <c r="M64" s="160">
        <v>213</v>
      </c>
      <c r="N64" s="160">
        <v>74</v>
      </c>
      <c r="O64" s="160"/>
      <c r="P64" s="160"/>
      <c r="Q64" s="160">
        <v>8</v>
      </c>
      <c r="R64" s="160">
        <v>0</v>
      </c>
      <c r="S64" s="92">
        <v>3</v>
      </c>
      <c r="T64" s="92">
        <v>0</v>
      </c>
      <c r="U64" s="92">
        <v>2</v>
      </c>
      <c r="V64" s="92">
        <v>2</v>
      </c>
      <c r="W64" s="92">
        <v>0</v>
      </c>
      <c r="X64" s="92">
        <v>0</v>
      </c>
      <c r="Y64" s="92">
        <v>1</v>
      </c>
      <c r="Z64" s="92">
        <v>2</v>
      </c>
      <c r="AA64" s="92">
        <v>8</v>
      </c>
      <c r="AB64" s="160">
        <v>31</v>
      </c>
      <c r="AC64" s="160">
        <v>3</v>
      </c>
      <c r="AD64" s="52" t="s">
        <v>110</v>
      </c>
    </row>
    <row r="65" spans="1:30" x14ac:dyDescent="0.15">
      <c r="A65" s="157" t="s">
        <v>108</v>
      </c>
      <c r="B65" s="159">
        <v>179</v>
      </c>
      <c r="C65" s="159">
        <v>63</v>
      </c>
      <c r="D65" s="159">
        <v>116</v>
      </c>
      <c r="E65" s="160">
        <v>5</v>
      </c>
      <c r="F65" s="160">
        <v>4</v>
      </c>
      <c r="G65" s="160">
        <v>0</v>
      </c>
      <c r="H65" s="160">
        <v>0</v>
      </c>
      <c r="I65" s="160">
        <v>5</v>
      </c>
      <c r="J65" s="160">
        <v>3</v>
      </c>
      <c r="K65" s="160">
        <v>0</v>
      </c>
      <c r="L65" s="160">
        <v>0</v>
      </c>
      <c r="M65" s="160">
        <v>159</v>
      </c>
      <c r="N65" s="160">
        <v>55</v>
      </c>
      <c r="O65" s="160"/>
      <c r="P65" s="160"/>
      <c r="Q65" s="160">
        <v>5</v>
      </c>
      <c r="R65" s="160">
        <v>0</v>
      </c>
      <c r="S65" s="92">
        <v>4</v>
      </c>
      <c r="T65" s="92">
        <v>0</v>
      </c>
      <c r="U65" s="92">
        <v>1</v>
      </c>
      <c r="V65" s="92">
        <v>1</v>
      </c>
      <c r="W65" s="92">
        <v>0</v>
      </c>
      <c r="X65" s="92">
        <v>0</v>
      </c>
      <c r="Y65" s="92">
        <v>0</v>
      </c>
      <c r="Z65" s="92">
        <v>0</v>
      </c>
      <c r="AA65" s="92">
        <v>7</v>
      </c>
      <c r="AB65" s="160">
        <v>22</v>
      </c>
      <c r="AC65" s="160">
        <v>3</v>
      </c>
      <c r="AD65" s="52" t="s">
        <v>108</v>
      </c>
    </row>
    <row r="66" spans="1:30" x14ac:dyDescent="0.15">
      <c r="A66" s="157" t="s">
        <v>101</v>
      </c>
      <c r="B66" s="159">
        <v>235</v>
      </c>
      <c r="C66" s="159">
        <v>80</v>
      </c>
      <c r="D66" s="159">
        <v>155</v>
      </c>
      <c r="E66" s="160">
        <v>8</v>
      </c>
      <c r="F66" s="160">
        <v>6</v>
      </c>
      <c r="G66" s="160">
        <v>0</v>
      </c>
      <c r="H66" s="160">
        <v>0</v>
      </c>
      <c r="I66" s="160">
        <v>8</v>
      </c>
      <c r="J66" s="160">
        <v>4</v>
      </c>
      <c r="K66" s="160">
        <v>0</v>
      </c>
      <c r="L66" s="160">
        <v>0</v>
      </c>
      <c r="M66" s="160">
        <v>204</v>
      </c>
      <c r="N66" s="160">
        <v>66</v>
      </c>
      <c r="O66" s="160"/>
      <c r="P66" s="160"/>
      <c r="Q66" s="160">
        <v>9</v>
      </c>
      <c r="R66" s="160">
        <v>0</v>
      </c>
      <c r="S66" s="92">
        <v>1</v>
      </c>
      <c r="T66" s="92">
        <v>0</v>
      </c>
      <c r="U66" s="92">
        <v>5</v>
      </c>
      <c r="V66" s="92">
        <v>4</v>
      </c>
      <c r="W66" s="92">
        <v>3</v>
      </c>
      <c r="X66" s="92">
        <v>1</v>
      </c>
      <c r="Y66" s="92">
        <v>1</v>
      </c>
      <c r="Z66" s="92">
        <v>3</v>
      </c>
      <c r="AA66" s="92">
        <v>8</v>
      </c>
      <c r="AB66" s="160">
        <v>44</v>
      </c>
      <c r="AC66" s="160">
        <v>7</v>
      </c>
      <c r="AD66" s="52" t="s">
        <v>101</v>
      </c>
    </row>
    <row r="67" spans="1:30" x14ac:dyDescent="0.15">
      <c r="A67" s="157" t="s">
        <v>91</v>
      </c>
      <c r="B67" s="159">
        <v>186</v>
      </c>
      <c r="C67" s="159">
        <v>62</v>
      </c>
      <c r="D67" s="159">
        <v>124</v>
      </c>
      <c r="E67" s="160">
        <v>6</v>
      </c>
      <c r="F67" s="160">
        <v>3</v>
      </c>
      <c r="G67" s="160">
        <v>0</v>
      </c>
      <c r="H67" s="160">
        <v>0</v>
      </c>
      <c r="I67" s="160">
        <v>6</v>
      </c>
      <c r="J67" s="160">
        <v>6</v>
      </c>
      <c r="K67" s="160">
        <v>1</v>
      </c>
      <c r="L67" s="160">
        <v>1</v>
      </c>
      <c r="M67" s="160">
        <v>158</v>
      </c>
      <c r="N67" s="160">
        <v>52</v>
      </c>
      <c r="O67" s="160"/>
      <c r="P67" s="160"/>
      <c r="Q67" s="160">
        <v>9</v>
      </c>
      <c r="R67" s="160">
        <v>0</v>
      </c>
      <c r="S67" s="92">
        <v>2</v>
      </c>
      <c r="T67" s="92">
        <v>0</v>
      </c>
      <c r="U67" s="92">
        <v>4</v>
      </c>
      <c r="V67" s="92">
        <v>0</v>
      </c>
      <c r="W67" s="92">
        <v>0</v>
      </c>
      <c r="X67" s="92">
        <v>0</v>
      </c>
      <c r="Y67" s="92">
        <v>2</v>
      </c>
      <c r="Z67" s="92">
        <v>0</v>
      </c>
      <c r="AA67" s="92">
        <v>12</v>
      </c>
      <c r="AB67" s="160">
        <v>41</v>
      </c>
      <c r="AC67" s="160">
        <v>2</v>
      </c>
      <c r="AD67" s="52" t="s">
        <v>91</v>
      </c>
    </row>
    <row r="68" spans="1:30" x14ac:dyDescent="0.15">
      <c r="A68" s="293"/>
      <c r="B68" s="148"/>
      <c r="C68" s="150"/>
      <c r="D68" s="150"/>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79"/>
    </row>
    <row r="69" spans="1:30" x14ac:dyDescent="0.15">
      <c r="A69" s="18" t="s">
        <v>173</v>
      </c>
      <c r="B69" s="151">
        <v>2610</v>
      </c>
      <c r="C69" s="151">
        <v>946</v>
      </c>
      <c r="D69" s="151">
        <v>1664</v>
      </c>
      <c r="E69" s="151">
        <v>109</v>
      </c>
      <c r="F69" s="151">
        <v>85</v>
      </c>
      <c r="G69" s="151">
        <v>0</v>
      </c>
      <c r="H69" s="151">
        <v>0</v>
      </c>
      <c r="I69" s="151">
        <v>109</v>
      </c>
      <c r="J69" s="151">
        <v>47</v>
      </c>
      <c r="K69" s="151">
        <v>3</v>
      </c>
      <c r="L69" s="151">
        <v>2</v>
      </c>
      <c r="M69" s="151">
        <v>2179</v>
      </c>
      <c r="N69" s="151">
        <v>781</v>
      </c>
      <c r="O69" s="151"/>
      <c r="P69" s="151"/>
      <c r="Q69" s="151">
        <v>134</v>
      </c>
      <c r="R69" s="151">
        <v>0</v>
      </c>
      <c r="S69" s="151">
        <v>18</v>
      </c>
      <c r="T69" s="151">
        <v>0</v>
      </c>
      <c r="U69" s="151">
        <v>58</v>
      </c>
      <c r="V69" s="151">
        <v>31</v>
      </c>
      <c r="W69" s="151">
        <v>1</v>
      </c>
      <c r="X69" s="151">
        <v>0</v>
      </c>
      <c r="Y69" s="151">
        <v>20</v>
      </c>
      <c r="Z69" s="151">
        <v>20</v>
      </c>
      <c r="AA69" s="151">
        <v>160</v>
      </c>
      <c r="AB69" s="151">
        <v>447</v>
      </c>
      <c r="AC69" s="151">
        <v>98</v>
      </c>
      <c r="AD69" s="408" t="s">
        <v>173</v>
      </c>
    </row>
    <row r="70" spans="1:30" x14ac:dyDescent="0.15">
      <c r="A70" s="157" t="s">
        <v>130</v>
      </c>
      <c r="B70" s="159">
        <v>1314</v>
      </c>
      <c r="C70" s="159">
        <v>487</v>
      </c>
      <c r="D70" s="159">
        <v>827</v>
      </c>
      <c r="E70" s="160">
        <v>52</v>
      </c>
      <c r="F70" s="160">
        <v>39</v>
      </c>
      <c r="G70" s="160">
        <v>0</v>
      </c>
      <c r="H70" s="160">
        <v>0</v>
      </c>
      <c r="I70" s="160">
        <v>52</v>
      </c>
      <c r="J70" s="160">
        <v>17</v>
      </c>
      <c r="K70" s="160">
        <v>1</v>
      </c>
      <c r="L70" s="160">
        <v>1</v>
      </c>
      <c r="M70" s="160">
        <v>1108</v>
      </c>
      <c r="N70" s="160">
        <v>417</v>
      </c>
      <c r="O70" s="160"/>
      <c r="P70" s="160"/>
      <c r="Q70" s="160">
        <v>64</v>
      </c>
      <c r="R70" s="160">
        <v>0</v>
      </c>
      <c r="S70" s="92">
        <v>9</v>
      </c>
      <c r="T70" s="92">
        <v>0</v>
      </c>
      <c r="U70" s="92">
        <v>28</v>
      </c>
      <c r="V70" s="92">
        <v>13</v>
      </c>
      <c r="W70" s="92">
        <v>1</v>
      </c>
      <c r="X70" s="92">
        <v>0</v>
      </c>
      <c r="Y70" s="92">
        <v>10</v>
      </c>
      <c r="Z70" s="92">
        <v>12</v>
      </c>
      <c r="AA70" s="92">
        <v>72</v>
      </c>
      <c r="AB70" s="160">
        <v>214</v>
      </c>
      <c r="AC70" s="160">
        <v>39</v>
      </c>
      <c r="AD70" s="52" t="s">
        <v>130</v>
      </c>
    </row>
    <row r="71" spans="1:30" x14ac:dyDescent="0.15">
      <c r="A71" s="157" t="s">
        <v>124</v>
      </c>
      <c r="B71" s="159">
        <v>699</v>
      </c>
      <c r="C71" s="159">
        <v>237</v>
      </c>
      <c r="D71" s="159">
        <v>462</v>
      </c>
      <c r="E71" s="160">
        <v>26</v>
      </c>
      <c r="F71" s="160">
        <v>20</v>
      </c>
      <c r="G71" s="160">
        <v>0</v>
      </c>
      <c r="H71" s="160">
        <v>0</v>
      </c>
      <c r="I71" s="160">
        <v>26</v>
      </c>
      <c r="J71" s="160">
        <v>14</v>
      </c>
      <c r="K71" s="160">
        <v>1</v>
      </c>
      <c r="L71" s="160">
        <v>0</v>
      </c>
      <c r="M71" s="160">
        <v>599</v>
      </c>
      <c r="N71" s="160">
        <v>196</v>
      </c>
      <c r="O71" s="160"/>
      <c r="P71" s="160"/>
      <c r="Q71" s="160">
        <v>31</v>
      </c>
      <c r="R71" s="160">
        <v>0</v>
      </c>
      <c r="S71" s="92">
        <v>5</v>
      </c>
      <c r="T71" s="92">
        <v>0</v>
      </c>
      <c r="U71" s="92">
        <v>11</v>
      </c>
      <c r="V71" s="92">
        <v>7</v>
      </c>
      <c r="W71" s="92">
        <v>0</v>
      </c>
      <c r="X71" s="92">
        <v>0</v>
      </c>
      <c r="Y71" s="92">
        <v>7</v>
      </c>
      <c r="Z71" s="92">
        <v>4</v>
      </c>
      <c r="AA71" s="92">
        <v>52</v>
      </c>
      <c r="AB71" s="160">
        <v>124</v>
      </c>
      <c r="AC71" s="160">
        <v>33</v>
      </c>
      <c r="AD71" s="52" t="s">
        <v>124</v>
      </c>
    </row>
    <row r="72" spans="1:30" x14ac:dyDescent="0.15">
      <c r="A72" s="157" t="s">
        <v>118</v>
      </c>
      <c r="B72" s="159">
        <v>297</v>
      </c>
      <c r="C72" s="159">
        <v>100</v>
      </c>
      <c r="D72" s="159">
        <v>197</v>
      </c>
      <c r="E72" s="160">
        <v>13</v>
      </c>
      <c r="F72" s="160">
        <v>11</v>
      </c>
      <c r="G72" s="160">
        <v>0</v>
      </c>
      <c r="H72" s="160">
        <v>0</v>
      </c>
      <c r="I72" s="160">
        <v>13</v>
      </c>
      <c r="J72" s="160">
        <v>6</v>
      </c>
      <c r="K72" s="160">
        <v>1</v>
      </c>
      <c r="L72" s="160">
        <v>1</v>
      </c>
      <c r="M72" s="160">
        <v>242</v>
      </c>
      <c r="N72" s="160">
        <v>77</v>
      </c>
      <c r="O72" s="160"/>
      <c r="P72" s="160"/>
      <c r="Q72" s="160">
        <v>16</v>
      </c>
      <c r="R72" s="160">
        <v>0</v>
      </c>
      <c r="S72" s="92">
        <v>2</v>
      </c>
      <c r="T72" s="92">
        <v>0</v>
      </c>
      <c r="U72" s="92">
        <v>10</v>
      </c>
      <c r="V72" s="92">
        <v>5</v>
      </c>
      <c r="W72" s="92">
        <v>0</v>
      </c>
      <c r="X72" s="92">
        <v>0</v>
      </c>
      <c r="Y72" s="92">
        <v>0</v>
      </c>
      <c r="Z72" s="92">
        <v>2</v>
      </c>
      <c r="AA72" s="92">
        <v>18</v>
      </c>
      <c r="AB72" s="160">
        <v>59</v>
      </c>
      <c r="AC72" s="160">
        <v>7</v>
      </c>
      <c r="AD72" s="52" t="s">
        <v>118</v>
      </c>
    </row>
    <row r="73" spans="1:30" x14ac:dyDescent="0.15">
      <c r="A73" s="157" t="s">
        <v>172</v>
      </c>
      <c r="B73" s="159">
        <v>300</v>
      </c>
      <c r="C73" s="159">
        <v>122</v>
      </c>
      <c r="D73" s="159">
        <v>178</v>
      </c>
      <c r="E73" s="160">
        <v>18</v>
      </c>
      <c r="F73" s="160">
        <v>15</v>
      </c>
      <c r="G73" s="160">
        <v>0</v>
      </c>
      <c r="H73" s="160">
        <v>0</v>
      </c>
      <c r="I73" s="160">
        <v>18</v>
      </c>
      <c r="J73" s="160">
        <v>10</v>
      </c>
      <c r="K73" s="160">
        <v>0</v>
      </c>
      <c r="L73" s="160">
        <v>0</v>
      </c>
      <c r="M73" s="160">
        <v>230</v>
      </c>
      <c r="N73" s="160">
        <v>91</v>
      </c>
      <c r="O73" s="160"/>
      <c r="P73" s="160"/>
      <c r="Q73" s="160">
        <v>23</v>
      </c>
      <c r="R73" s="160">
        <v>0</v>
      </c>
      <c r="S73" s="92">
        <v>2</v>
      </c>
      <c r="T73" s="92">
        <v>0</v>
      </c>
      <c r="U73" s="92">
        <v>9</v>
      </c>
      <c r="V73" s="92">
        <v>6</v>
      </c>
      <c r="W73" s="92">
        <v>0</v>
      </c>
      <c r="X73" s="92">
        <v>0</v>
      </c>
      <c r="Y73" s="92">
        <v>3</v>
      </c>
      <c r="Z73" s="92">
        <v>2</v>
      </c>
      <c r="AA73" s="92">
        <v>18</v>
      </c>
      <c r="AB73" s="160">
        <v>50</v>
      </c>
      <c r="AC73" s="160">
        <v>19</v>
      </c>
      <c r="AD73" s="52" t="s">
        <v>172</v>
      </c>
    </row>
    <row r="74" spans="1:30" x14ac:dyDescent="0.15">
      <c r="A74" s="157"/>
      <c r="B74" s="35"/>
      <c r="C74" s="159"/>
      <c r="D74" s="159"/>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52"/>
    </row>
    <row r="75" spans="1:30" x14ac:dyDescent="0.15">
      <c r="A75" s="290" t="s">
        <v>134</v>
      </c>
      <c r="B75" s="151">
        <v>284</v>
      </c>
      <c r="C75" s="151">
        <v>118</v>
      </c>
      <c r="D75" s="151">
        <v>166</v>
      </c>
      <c r="E75" s="151">
        <v>19</v>
      </c>
      <c r="F75" s="151">
        <v>16</v>
      </c>
      <c r="G75" s="151">
        <v>0</v>
      </c>
      <c r="H75" s="151">
        <v>0</v>
      </c>
      <c r="I75" s="151">
        <v>19</v>
      </c>
      <c r="J75" s="151">
        <v>13</v>
      </c>
      <c r="K75" s="151">
        <v>2</v>
      </c>
      <c r="L75" s="151">
        <v>2</v>
      </c>
      <c r="M75" s="151">
        <v>212</v>
      </c>
      <c r="N75" s="151">
        <v>87</v>
      </c>
      <c r="O75" s="151"/>
      <c r="P75" s="151"/>
      <c r="Q75" s="151">
        <v>23</v>
      </c>
      <c r="R75" s="151">
        <v>0</v>
      </c>
      <c r="S75" s="151">
        <v>7</v>
      </c>
      <c r="T75" s="151">
        <v>0</v>
      </c>
      <c r="U75" s="151">
        <v>2</v>
      </c>
      <c r="V75" s="151">
        <v>0</v>
      </c>
      <c r="W75" s="151">
        <v>0</v>
      </c>
      <c r="X75" s="151">
        <v>0</v>
      </c>
      <c r="Y75" s="151">
        <v>2</v>
      </c>
      <c r="Z75" s="151">
        <v>2</v>
      </c>
      <c r="AA75" s="151">
        <v>18</v>
      </c>
      <c r="AB75" s="151">
        <v>41</v>
      </c>
      <c r="AC75" s="151">
        <v>11</v>
      </c>
      <c r="AD75" s="291" t="s">
        <v>202</v>
      </c>
    </row>
    <row r="76" spans="1:30" x14ac:dyDescent="0.15">
      <c r="A76" s="157" t="s">
        <v>133</v>
      </c>
      <c r="B76" s="159">
        <v>216</v>
      </c>
      <c r="C76" s="159">
        <v>87</v>
      </c>
      <c r="D76" s="159">
        <v>129</v>
      </c>
      <c r="E76" s="160">
        <v>13</v>
      </c>
      <c r="F76" s="160">
        <v>10</v>
      </c>
      <c r="G76" s="160">
        <v>0</v>
      </c>
      <c r="H76" s="160">
        <v>0</v>
      </c>
      <c r="I76" s="160">
        <v>13</v>
      </c>
      <c r="J76" s="160">
        <v>10</v>
      </c>
      <c r="K76" s="160">
        <v>1</v>
      </c>
      <c r="L76" s="160">
        <v>1</v>
      </c>
      <c r="M76" s="160">
        <v>166</v>
      </c>
      <c r="N76" s="160">
        <v>66</v>
      </c>
      <c r="O76" s="160"/>
      <c r="P76" s="160"/>
      <c r="Q76" s="160">
        <v>16</v>
      </c>
      <c r="R76" s="160">
        <v>0</v>
      </c>
      <c r="S76" s="92">
        <v>5</v>
      </c>
      <c r="T76" s="92">
        <v>0</v>
      </c>
      <c r="U76" s="92">
        <v>2</v>
      </c>
      <c r="V76" s="92">
        <v>0</v>
      </c>
      <c r="W76" s="92">
        <v>0</v>
      </c>
      <c r="X76" s="92">
        <v>0</v>
      </c>
      <c r="Y76" s="92">
        <v>2</v>
      </c>
      <c r="Z76" s="92">
        <v>1</v>
      </c>
      <c r="AA76" s="92">
        <v>13</v>
      </c>
      <c r="AB76" s="160">
        <v>29</v>
      </c>
      <c r="AC76" s="160">
        <v>7</v>
      </c>
      <c r="AD76" s="52" t="s">
        <v>133</v>
      </c>
    </row>
    <row r="77" spans="1:30" x14ac:dyDescent="0.15">
      <c r="A77" s="157" t="s">
        <v>170</v>
      </c>
      <c r="B77" s="159">
        <v>38</v>
      </c>
      <c r="C77" s="159">
        <v>18</v>
      </c>
      <c r="D77" s="159">
        <v>20</v>
      </c>
      <c r="E77" s="160">
        <v>4</v>
      </c>
      <c r="F77" s="160">
        <v>4</v>
      </c>
      <c r="G77" s="160">
        <v>0</v>
      </c>
      <c r="H77" s="160">
        <v>0</v>
      </c>
      <c r="I77" s="160">
        <v>4</v>
      </c>
      <c r="J77" s="160">
        <v>1</v>
      </c>
      <c r="K77" s="160">
        <v>0</v>
      </c>
      <c r="L77" s="160">
        <v>0</v>
      </c>
      <c r="M77" s="160">
        <v>25</v>
      </c>
      <c r="N77" s="160">
        <v>13</v>
      </c>
      <c r="O77" s="160"/>
      <c r="P77" s="160"/>
      <c r="Q77" s="160">
        <v>4</v>
      </c>
      <c r="R77" s="160">
        <v>0</v>
      </c>
      <c r="S77" s="92">
        <v>1</v>
      </c>
      <c r="T77" s="92">
        <v>0</v>
      </c>
      <c r="U77" s="92">
        <v>0</v>
      </c>
      <c r="V77" s="92">
        <v>0</v>
      </c>
      <c r="W77" s="92">
        <v>0</v>
      </c>
      <c r="X77" s="92">
        <v>0</v>
      </c>
      <c r="Y77" s="92">
        <v>0</v>
      </c>
      <c r="Z77" s="92">
        <v>0</v>
      </c>
      <c r="AA77" s="92">
        <v>2</v>
      </c>
      <c r="AB77" s="160">
        <v>9</v>
      </c>
      <c r="AC77" s="160">
        <v>4</v>
      </c>
      <c r="AD77" s="52" t="s">
        <v>170</v>
      </c>
    </row>
    <row r="78" spans="1:30" x14ac:dyDescent="0.15">
      <c r="A78" s="157" t="s">
        <v>169</v>
      </c>
      <c r="B78" s="159">
        <v>15</v>
      </c>
      <c r="C78" s="159">
        <v>7</v>
      </c>
      <c r="D78" s="159">
        <v>8</v>
      </c>
      <c r="E78" s="160">
        <v>1</v>
      </c>
      <c r="F78" s="160">
        <v>1</v>
      </c>
      <c r="G78" s="160">
        <v>0</v>
      </c>
      <c r="H78" s="160">
        <v>0</v>
      </c>
      <c r="I78" s="160">
        <v>1</v>
      </c>
      <c r="J78" s="160">
        <v>1</v>
      </c>
      <c r="K78" s="160">
        <v>0</v>
      </c>
      <c r="L78" s="160">
        <v>0</v>
      </c>
      <c r="M78" s="160">
        <v>12</v>
      </c>
      <c r="N78" s="160">
        <v>5</v>
      </c>
      <c r="O78" s="160"/>
      <c r="P78" s="160"/>
      <c r="Q78" s="160">
        <v>1</v>
      </c>
      <c r="R78" s="160">
        <v>0</v>
      </c>
      <c r="S78" s="92">
        <v>0</v>
      </c>
      <c r="T78" s="92">
        <v>0</v>
      </c>
      <c r="U78" s="92">
        <v>0</v>
      </c>
      <c r="V78" s="92">
        <v>0</v>
      </c>
      <c r="W78" s="92">
        <v>0</v>
      </c>
      <c r="X78" s="92">
        <v>0</v>
      </c>
      <c r="Y78" s="92">
        <v>0</v>
      </c>
      <c r="Z78" s="92">
        <v>0</v>
      </c>
      <c r="AA78" s="92">
        <v>2</v>
      </c>
      <c r="AB78" s="160">
        <v>2</v>
      </c>
      <c r="AC78" s="160">
        <v>0</v>
      </c>
      <c r="AD78" s="52" t="s">
        <v>169</v>
      </c>
    </row>
    <row r="79" spans="1:30" x14ac:dyDescent="0.15">
      <c r="A79" s="157" t="s">
        <v>168</v>
      </c>
      <c r="B79" s="159">
        <v>15</v>
      </c>
      <c r="C79" s="159">
        <v>6</v>
      </c>
      <c r="D79" s="159">
        <v>9</v>
      </c>
      <c r="E79" s="160">
        <v>1</v>
      </c>
      <c r="F79" s="160">
        <v>1</v>
      </c>
      <c r="G79" s="160">
        <v>0</v>
      </c>
      <c r="H79" s="160">
        <v>0</v>
      </c>
      <c r="I79" s="160">
        <v>1</v>
      </c>
      <c r="J79" s="160">
        <v>1</v>
      </c>
      <c r="K79" s="160">
        <v>1</v>
      </c>
      <c r="L79" s="160">
        <v>1</v>
      </c>
      <c r="M79" s="160">
        <v>9</v>
      </c>
      <c r="N79" s="160">
        <v>3</v>
      </c>
      <c r="O79" s="160"/>
      <c r="P79" s="160"/>
      <c r="Q79" s="160">
        <v>2</v>
      </c>
      <c r="R79" s="160">
        <v>0</v>
      </c>
      <c r="S79" s="92">
        <v>1</v>
      </c>
      <c r="T79" s="92">
        <v>0</v>
      </c>
      <c r="U79" s="92">
        <v>0</v>
      </c>
      <c r="V79" s="92">
        <v>0</v>
      </c>
      <c r="W79" s="92">
        <v>0</v>
      </c>
      <c r="X79" s="92">
        <v>0</v>
      </c>
      <c r="Y79" s="92">
        <v>0</v>
      </c>
      <c r="Z79" s="92">
        <v>1</v>
      </c>
      <c r="AA79" s="92">
        <v>1</v>
      </c>
      <c r="AB79" s="160">
        <v>1</v>
      </c>
      <c r="AC79" s="160">
        <v>0</v>
      </c>
      <c r="AD79" s="52" t="s">
        <v>168</v>
      </c>
    </row>
    <row r="80" spans="1:30" x14ac:dyDescent="0.15">
      <c r="A80" s="293"/>
      <c r="B80" s="148"/>
      <c r="C80" s="150"/>
      <c r="D80" s="150"/>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79"/>
    </row>
    <row r="81" spans="1:30" x14ac:dyDescent="0.15">
      <c r="A81" s="155" t="s">
        <v>132</v>
      </c>
      <c r="B81" s="156">
        <v>161</v>
      </c>
      <c r="C81" s="156">
        <v>87</v>
      </c>
      <c r="D81" s="156">
        <v>74</v>
      </c>
      <c r="E81" s="156">
        <v>3</v>
      </c>
      <c r="F81" s="156">
        <v>3</v>
      </c>
      <c r="G81" s="156">
        <v>4</v>
      </c>
      <c r="H81" s="156">
        <v>2</v>
      </c>
      <c r="I81" s="156">
        <v>4</v>
      </c>
      <c r="J81" s="156">
        <v>3</v>
      </c>
      <c r="K81" s="156">
        <v>2</v>
      </c>
      <c r="L81" s="156">
        <v>1</v>
      </c>
      <c r="M81" s="156">
        <v>110</v>
      </c>
      <c r="N81" s="156">
        <v>62</v>
      </c>
      <c r="O81" s="156">
        <v>7</v>
      </c>
      <c r="P81" s="156">
        <v>3</v>
      </c>
      <c r="Q81" s="156">
        <v>9</v>
      </c>
      <c r="R81" s="156">
        <v>0</v>
      </c>
      <c r="S81" s="156">
        <v>0</v>
      </c>
      <c r="T81" s="156">
        <v>0</v>
      </c>
      <c r="U81" s="156">
        <v>22</v>
      </c>
      <c r="V81" s="156">
        <v>13</v>
      </c>
      <c r="W81" s="156">
        <v>0</v>
      </c>
      <c r="X81" s="156">
        <v>0</v>
      </c>
      <c r="Y81" s="156">
        <v>0</v>
      </c>
      <c r="Z81" s="156">
        <v>0</v>
      </c>
      <c r="AA81" s="156">
        <v>1</v>
      </c>
      <c r="AB81" s="156">
        <v>31</v>
      </c>
      <c r="AC81" s="156">
        <v>13</v>
      </c>
      <c r="AD81" s="419" t="s">
        <v>132</v>
      </c>
    </row>
    <row r="82" spans="1:30" x14ac:dyDescent="0.15">
      <c r="A82" s="157" t="s">
        <v>131</v>
      </c>
      <c r="B82" s="159">
        <v>106</v>
      </c>
      <c r="C82" s="159">
        <v>54</v>
      </c>
      <c r="D82" s="159">
        <v>52</v>
      </c>
      <c r="E82" s="160">
        <v>2</v>
      </c>
      <c r="F82" s="160">
        <v>2</v>
      </c>
      <c r="G82" s="160">
        <v>1</v>
      </c>
      <c r="H82" s="160">
        <v>1</v>
      </c>
      <c r="I82" s="160">
        <v>4</v>
      </c>
      <c r="J82" s="160">
        <v>3</v>
      </c>
      <c r="K82" s="160">
        <v>2</v>
      </c>
      <c r="L82" s="160">
        <v>1</v>
      </c>
      <c r="M82" s="160">
        <v>89</v>
      </c>
      <c r="N82" s="160">
        <v>45</v>
      </c>
      <c r="O82" s="160"/>
      <c r="P82" s="160"/>
      <c r="Q82" s="160">
        <v>5</v>
      </c>
      <c r="R82" s="160">
        <v>0</v>
      </c>
      <c r="S82" s="92">
        <v>0</v>
      </c>
      <c r="T82" s="92">
        <v>0</v>
      </c>
      <c r="U82" s="92">
        <v>3</v>
      </c>
      <c r="V82" s="92">
        <v>2</v>
      </c>
      <c r="W82" s="92">
        <v>0</v>
      </c>
      <c r="X82" s="92">
        <v>0</v>
      </c>
      <c r="Y82" s="36">
        <v>0</v>
      </c>
      <c r="Z82" s="36">
        <v>0</v>
      </c>
      <c r="AA82" s="36">
        <v>1</v>
      </c>
      <c r="AB82" s="160">
        <v>31</v>
      </c>
      <c r="AC82" s="160">
        <v>13</v>
      </c>
      <c r="AD82" s="52" t="s">
        <v>131</v>
      </c>
    </row>
    <row r="83" spans="1:30" ht="12" thickBot="1" x14ac:dyDescent="0.2">
      <c r="A83" s="167" t="s">
        <v>724</v>
      </c>
      <c r="B83" s="159">
        <v>55</v>
      </c>
      <c r="C83" s="159">
        <v>33</v>
      </c>
      <c r="D83" s="159">
        <v>22</v>
      </c>
      <c r="E83" s="160">
        <v>1</v>
      </c>
      <c r="F83" s="160">
        <v>1</v>
      </c>
      <c r="G83" s="160">
        <v>3</v>
      </c>
      <c r="H83" s="160">
        <v>1</v>
      </c>
      <c r="I83" s="160">
        <v>0</v>
      </c>
      <c r="J83" s="160">
        <v>0</v>
      </c>
      <c r="K83" s="160">
        <v>0</v>
      </c>
      <c r="L83" s="160">
        <v>0</v>
      </c>
      <c r="M83" s="160">
        <v>21</v>
      </c>
      <c r="N83" s="160">
        <v>17</v>
      </c>
      <c r="O83" s="160">
        <v>7</v>
      </c>
      <c r="P83" s="160">
        <v>3</v>
      </c>
      <c r="Q83" s="160">
        <v>4</v>
      </c>
      <c r="R83" s="160">
        <v>0</v>
      </c>
      <c r="S83" s="92">
        <v>0</v>
      </c>
      <c r="T83" s="92">
        <v>0</v>
      </c>
      <c r="U83" s="92">
        <v>19</v>
      </c>
      <c r="V83" s="92">
        <v>11</v>
      </c>
      <c r="W83" s="92">
        <v>0</v>
      </c>
      <c r="X83" s="92">
        <v>0</v>
      </c>
      <c r="Y83" s="36">
        <v>0</v>
      </c>
      <c r="Z83" s="36">
        <v>0</v>
      </c>
      <c r="AA83" s="36">
        <v>0</v>
      </c>
      <c r="AB83" s="160">
        <v>0</v>
      </c>
      <c r="AC83" s="242">
        <v>0</v>
      </c>
      <c r="AD83" s="89" t="s">
        <v>724</v>
      </c>
    </row>
    <row r="84" spans="1:30" ht="14.15" customHeight="1" x14ac:dyDescent="0.15">
      <c r="A84" s="289" t="s">
        <v>201</v>
      </c>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row>
  </sheetData>
  <mergeCells count="14">
    <mergeCell ref="AB4:AC5"/>
    <mergeCell ref="E5:F5"/>
    <mergeCell ref="I5:J5"/>
    <mergeCell ref="M5:N5"/>
    <mergeCell ref="G5:H5"/>
    <mergeCell ref="K5:L5"/>
    <mergeCell ref="U5:V5"/>
    <mergeCell ref="Y5:Y6"/>
    <mergeCell ref="Q5:R5"/>
    <mergeCell ref="W5:X5"/>
    <mergeCell ref="S5:T5"/>
    <mergeCell ref="O5:P5"/>
    <mergeCell ref="B4:V4"/>
    <mergeCell ref="W4:AA4"/>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8" transitionEvaluation="1" codeName="Sheet7"/>
  <dimension ref="A1:AI83"/>
  <sheetViews>
    <sheetView showGridLines="0" showZeros="0" view="pageBreakPreview" zoomScale="130" zoomScaleNormal="100" zoomScaleSheetLayoutView="130" workbookViewId="0">
      <pane ySplit="7" topLeftCell="A8" activePane="bottomLeft" state="frozen"/>
      <selection pane="bottomLeft"/>
    </sheetView>
  </sheetViews>
  <sheetFormatPr defaultColWidth="14.1796875" defaultRowHeight="11.5" x14ac:dyDescent="0.15"/>
  <cols>
    <col min="1" max="1" width="11.453125" style="245" customWidth="1"/>
    <col min="2" max="7" width="7.453125" style="245" customWidth="1"/>
    <col min="8" max="10" width="6.1796875" style="245" customWidth="1"/>
    <col min="11" max="13" width="4.36328125" style="245" customWidth="1"/>
    <col min="14" max="16" width="6.1796875" style="245" customWidth="1"/>
    <col min="17" max="25" width="4.36328125" style="245" customWidth="1"/>
    <col min="26" max="31" width="6.90625" style="245" customWidth="1"/>
    <col min="32" max="34" width="4.90625" style="245" customWidth="1"/>
    <col min="35" max="35" width="11.453125" style="245" customWidth="1"/>
    <col min="36" max="16384" width="14.1796875" style="245"/>
  </cols>
  <sheetData>
    <row r="1" spans="1:35" x14ac:dyDescent="0.15">
      <c r="A1" s="270" t="s">
        <v>200</v>
      </c>
      <c r="AI1" s="271" t="s">
        <v>634</v>
      </c>
    </row>
    <row r="2" spans="1:35" x14ac:dyDescent="0.15">
      <c r="A2" s="270"/>
      <c r="AI2" s="273"/>
    </row>
    <row r="4" spans="1:35" ht="13.4" customHeight="1" thickBot="1" x14ac:dyDescent="0.2">
      <c r="A4" s="243" t="s">
        <v>635</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row>
    <row r="5" spans="1:35" ht="13.5" customHeight="1" x14ac:dyDescent="0.15">
      <c r="B5" s="246"/>
      <c r="E5" s="256"/>
      <c r="F5" s="253"/>
      <c r="G5" s="272" t="s">
        <v>238</v>
      </c>
      <c r="H5" s="253"/>
      <c r="I5" s="253"/>
      <c r="J5" s="253"/>
      <c r="K5" s="1274" t="s">
        <v>237</v>
      </c>
      <c r="L5" s="1275"/>
      <c r="M5" s="1275"/>
      <c r="N5" s="1275"/>
      <c r="O5" s="1275"/>
      <c r="P5" s="1275"/>
      <c r="Q5" s="1275"/>
      <c r="R5" s="1275"/>
      <c r="S5" s="1275"/>
      <c r="T5" s="1275"/>
      <c r="U5" s="1275"/>
      <c r="V5" s="1275"/>
      <c r="W5" s="1275"/>
      <c r="X5" s="1275"/>
      <c r="Y5" s="1275"/>
      <c r="Z5" s="1275"/>
      <c r="AA5" s="1275"/>
      <c r="AB5" s="1275"/>
      <c r="AC5" s="1275"/>
      <c r="AD5" s="1275"/>
      <c r="AE5" s="1275"/>
      <c r="AF5" s="1275"/>
      <c r="AG5" s="1275"/>
      <c r="AH5" s="1276"/>
      <c r="AI5" s="246"/>
    </row>
    <row r="6" spans="1:35" s="456" customFormat="1" ht="19.5" customHeight="1" x14ac:dyDescent="0.2">
      <c r="A6" s="247" t="s">
        <v>636</v>
      </c>
      <c r="B6" s="248"/>
      <c r="C6" s="249" t="s">
        <v>0</v>
      </c>
      <c r="D6" s="250"/>
      <c r="E6" s="248"/>
      <c r="F6" s="295" t="s">
        <v>235</v>
      </c>
      <c r="G6" s="250"/>
      <c r="H6" s="296" t="s">
        <v>236</v>
      </c>
      <c r="I6" s="250"/>
      <c r="J6" s="250"/>
      <c r="K6" s="1277" t="s">
        <v>642</v>
      </c>
      <c r="L6" s="1278"/>
      <c r="M6" s="1279"/>
      <c r="N6" s="248"/>
      <c r="O6" s="295" t="s">
        <v>235</v>
      </c>
      <c r="P6" s="297"/>
      <c r="Q6" s="298"/>
      <c r="R6" s="274" t="s">
        <v>234</v>
      </c>
      <c r="S6" s="297"/>
      <c r="T6" s="1280" t="s">
        <v>233</v>
      </c>
      <c r="U6" s="1281"/>
      <c r="V6" s="1282"/>
      <c r="W6" s="1280" t="s">
        <v>232</v>
      </c>
      <c r="X6" s="1281"/>
      <c r="Y6" s="1282"/>
      <c r="Z6" s="296" t="s">
        <v>231</v>
      </c>
      <c r="AA6" s="250"/>
      <c r="AB6" s="250"/>
      <c r="AC6" s="248"/>
      <c r="AD6" s="251" t="s">
        <v>230</v>
      </c>
      <c r="AE6" s="250"/>
      <c r="AF6" s="1280" t="s">
        <v>637</v>
      </c>
      <c r="AG6" s="1281"/>
      <c r="AH6" s="1282"/>
      <c r="AI6" s="252" t="s">
        <v>638</v>
      </c>
    </row>
    <row r="7" spans="1:35" x14ac:dyDescent="0.15">
      <c r="A7" s="253"/>
      <c r="B7" s="254" t="s">
        <v>0</v>
      </c>
      <c r="C7" s="254" t="s">
        <v>146</v>
      </c>
      <c r="D7" s="254" t="s">
        <v>145</v>
      </c>
      <c r="E7" s="254" t="s">
        <v>0</v>
      </c>
      <c r="F7" s="254" t="s">
        <v>146</v>
      </c>
      <c r="G7" s="254" t="s">
        <v>145</v>
      </c>
      <c r="H7" s="254" t="s">
        <v>0</v>
      </c>
      <c r="I7" s="254" t="s">
        <v>146</v>
      </c>
      <c r="J7" s="254" t="s">
        <v>145</v>
      </c>
      <c r="K7" s="254" t="s">
        <v>631</v>
      </c>
      <c r="L7" s="254" t="s">
        <v>632</v>
      </c>
      <c r="M7" s="254" t="s">
        <v>633</v>
      </c>
      <c r="N7" s="254" t="s">
        <v>0</v>
      </c>
      <c r="O7" s="254" t="s">
        <v>146</v>
      </c>
      <c r="P7" s="255" t="s">
        <v>145</v>
      </c>
      <c r="Q7" s="254" t="s">
        <v>0</v>
      </c>
      <c r="R7" s="254" t="s">
        <v>146</v>
      </c>
      <c r="S7" s="254" t="s">
        <v>145</v>
      </c>
      <c r="T7" s="254" t="s">
        <v>631</v>
      </c>
      <c r="U7" s="254" t="s">
        <v>632</v>
      </c>
      <c r="V7" s="254" t="s">
        <v>145</v>
      </c>
      <c r="W7" s="254" t="s">
        <v>631</v>
      </c>
      <c r="X7" s="254" t="s">
        <v>632</v>
      </c>
      <c r="Y7" s="254" t="s">
        <v>145</v>
      </c>
      <c r="Z7" s="254" t="s">
        <v>0</v>
      </c>
      <c r="AA7" s="254" t="s">
        <v>146</v>
      </c>
      <c r="AB7" s="254" t="s">
        <v>145</v>
      </c>
      <c r="AC7" s="254" t="s">
        <v>0</v>
      </c>
      <c r="AD7" s="254" t="s">
        <v>146</v>
      </c>
      <c r="AE7" s="254" t="s">
        <v>145</v>
      </c>
      <c r="AF7" s="254" t="s">
        <v>0</v>
      </c>
      <c r="AG7" s="254" t="s">
        <v>146</v>
      </c>
      <c r="AH7" s="254" t="s">
        <v>145</v>
      </c>
      <c r="AI7" s="256"/>
    </row>
    <row r="8" spans="1:35" ht="14.15" customHeight="1" x14ac:dyDescent="0.15">
      <c r="A8" s="17" t="s">
        <v>752</v>
      </c>
      <c r="B8" s="257">
        <v>2181</v>
      </c>
      <c r="C8" s="258">
        <v>755</v>
      </c>
      <c r="D8" s="258">
        <v>1426</v>
      </c>
      <c r="E8" s="258">
        <v>1154</v>
      </c>
      <c r="F8" s="258">
        <v>483</v>
      </c>
      <c r="G8" s="258">
        <v>671</v>
      </c>
      <c r="H8" s="258">
        <v>7</v>
      </c>
      <c r="I8" s="258">
        <v>0</v>
      </c>
      <c r="J8" s="258">
        <v>7</v>
      </c>
      <c r="K8" s="258">
        <v>7</v>
      </c>
      <c r="L8" s="258">
        <v>1</v>
      </c>
      <c r="M8" s="258">
        <v>6</v>
      </c>
      <c r="N8" s="258">
        <v>34</v>
      </c>
      <c r="O8" s="258">
        <v>11</v>
      </c>
      <c r="P8" s="258">
        <v>23</v>
      </c>
      <c r="Q8" s="245">
        <v>5</v>
      </c>
      <c r="R8" s="245">
        <v>1</v>
      </c>
      <c r="S8" s="245">
        <v>4</v>
      </c>
      <c r="T8" s="245">
        <v>2</v>
      </c>
      <c r="U8" s="245">
        <v>0</v>
      </c>
      <c r="V8" s="245">
        <v>2</v>
      </c>
      <c r="W8" s="245">
        <v>12</v>
      </c>
      <c r="X8" s="245">
        <v>0</v>
      </c>
      <c r="Y8" s="258">
        <v>12</v>
      </c>
      <c r="Z8" s="258">
        <v>513</v>
      </c>
      <c r="AA8" s="245">
        <v>14</v>
      </c>
      <c r="AB8" s="258">
        <v>499</v>
      </c>
      <c r="AC8" s="258">
        <v>431</v>
      </c>
      <c r="AD8" s="258">
        <v>241</v>
      </c>
      <c r="AE8" s="258">
        <v>190</v>
      </c>
      <c r="AF8" s="258">
        <v>16</v>
      </c>
      <c r="AG8" s="258">
        <v>4</v>
      </c>
      <c r="AH8" s="245">
        <v>12</v>
      </c>
      <c r="AI8" s="406" t="s">
        <v>752</v>
      </c>
    </row>
    <row r="9" spans="1:35" ht="14.15" customHeight="1" x14ac:dyDescent="0.15">
      <c r="A9" s="37" t="s">
        <v>751</v>
      </c>
      <c r="B9" s="262">
        <v>2166</v>
      </c>
      <c r="C9" s="259">
        <v>749</v>
      </c>
      <c r="D9" s="259">
        <v>1417</v>
      </c>
      <c r="E9" s="259">
        <v>1158</v>
      </c>
      <c r="F9" s="259">
        <v>482</v>
      </c>
      <c r="G9" s="259">
        <v>676</v>
      </c>
      <c r="H9" s="259">
        <v>6</v>
      </c>
      <c r="I9" s="259">
        <v>0</v>
      </c>
      <c r="J9" s="259">
        <v>6</v>
      </c>
      <c r="K9" s="259">
        <v>2</v>
      </c>
      <c r="L9" s="259">
        <v>0</v>
      </c>
      <c r="M9" s="259">
        <v>2</v>
      </c>
      <c r="N9" s="259">
        <v>42</v>
      </c>
      <c r="O9" s="259">
        <v>14</v>
      </c>
      <c r="P9" s="259">
        <v>28</v>
      </c>
      <c r="Q9" s="259">
        <v>3</v>
      </c>
      <c r="R9" s="259">
        <v>0</v>
      </c>
      <c r="S9" s="259">
        <v>3</v>
      </c>
      <c r="T9" s="259">
        <v>2</v>
      </c>
      <c r="U9" s="259">
        <v>0</v>
      </c>
      <c r="V9" s="259">
        <v>2</v>
      </c>
      <c r="W9" s="259">
        <v>14</v>
      </c>
      <c r="X9" s="259">
        <v>0</v>
      </c>
      <c r="Y9" s="259">
        <v>14</v>
      </c>
      <c r="Z9" s="259">
        <v>491</v>
      </c>
      <c r="AA9" s="259">
        <v>14</v>
      </c>
      <c r="AB9" s="259">
        <v>477</v>
      </c>
      <c r="AC9" s="259">
        <v>424</v>
      </c>
      <c r="AD9" s="259">
        <v>226</v>
      </c>
      <c r="AE9" s="259">
        <v>198</v>
      </c>
      <c r="AF9" s="259">
        <v>24</v>
      </c>
      <c r="AG9" s="259">
        <v>13</v>
      </c>
      <c r="AH9" s="263">
        <v>11</v>
      </c>
      <c r="AI9" s="275" t="s">
        <v>751</v>
      </c>
    </row>
    <row r="10" spans="1:35" x14ac:dyDescent="0.15">
      <c r="B10" s="246"/>
      <c r="AI10" s="246"/>
    </row>
    <row r="11" spans="1:35" x14ac:dyDescent="0.15">
      <c r="A11" s="299" t="s">
        <v>143</v>
      </c>
      <c r="B11" s="262">
        <v>4</v>
      </c>
      <c r="C11" s="259">
        <v>3</v>
      </c>
      <c r="D11" s="259">
        <v>1</v>
      </c>
      <c r="E11" s="259">
        <v>0</v>
      </c>
      <c r="F11" s="259">
        <v>0</v>
      </c>
      <c r="G11" s="259">
        <v>0</v>
      </c>
      <c r="H11" s="259">
        <v>0</v>
      </c>
      <c r="I11" s="259">
        <v>0</v>
      </c>
      <c r="J11" s="259">
        <v>0</v>
      </c>
      <c r="K11" s="259">
        <v>0</v>
      </c>
      <c r="L11" s="259">
        <v>0</v>
      </c>
      <c r="M11" s="259">
        <v>0</v>
      </c>
      <c r="N11" s="259">
        <v>4</v>
      </c>
      <c r="O11" s="259">
        <v>3</v>
      </c>
      <c r="P11" s="259">
        <v>1</v>
      </c>
      <c r="Q11" s="259">
        <v>0</v>
      </c>
      <c r="R11" s="259">
        <v>0</v>
      </c>
      <c r="S11" s="259">
        <v>0</v>
      </c>
      <c r="T11" s="259">
        <v>0</v>
      </c>
      <c r="U11" s="259">
        <v>0</v>
      </c>
      <c r="V11" s="259">
        <v>0</v>
      </c>
      <c r="W11" s="259">
        <v>0</v>
      </c>
      <c r="X11" s="259">
        <v>0</v>
      </c>
      <c r="Y11" s="259">
        <v>0</v>
      </c>
      <c r="Z11" s="259">
        <v>0</v>
      </c>
      <c r="AA11" s="259">
        <v>0</v>
      </c>
      <c r="AB11" s="259">
        <v>0</v>
      </c>
      <c r="AC11" s="259">
        <v>0</v>
      </c>
      <c r="AD11" s="259">
        <v>0</v>
      </c>
      <c r="AE11" s="259">
        <v>0</v>
      </c>
      <c r="AF11" s="259">
        <v>0</v>
      </c>
      <c r="AG11" s="259">
        <v>0</v>
      </c>
      <c r="AH11" s="259">
        <v>0</v>
      </c>
      <c r="AI11" s="277" t="s">
        <v>143</v>
      </c>
    </row>
    <row r="12" spans="1:35" x14ac:dyDescent="0.15">
      <c r="A12" s="300" t="s">
        <v>131</v>
      </c>
      <c r="B12" s="264">
        <v>2</v>
      </c>
      <c r="C12" s="278">
        <v>1</v>
      </c>
      <c r="D12" s="278">
        <v>1</v>
      </c>
      <c r="E12" s="266">
        <v>0</v>
      </c>
      <c r="F12" s="266">
        <v>0</v>
      </c>
      <c r="G12" s="266">
        <v>0</v>
      </c>
      <c r="H12" s="266">
        <v>0</v>
      </c>
      <c r="I12" s="266">
        <v>0</v>
      </c>
      <c r="J12" s="266">
        <v>0</v>
      </c>
      <c r="K12" s="266">
        <v>0</v>
      </c>
      <c r="L12" s="266">
        <v>0</v>
      </c>
      <c r="M12" s="266">
        <v>0</v>
      </c>
      <c r="N12" s="266">
        <v>2</v>
      </c>
      <c r="O12" s="266">
        <v>1</v>
      </c>
      <c r="P12" s="266">
        <v>1</v>
      </c>
      <c r="Q12" s="266">
        <v>0</v>
      </c>
      <c r="R12" s="266">
        <v>0</v>
      </c>
      <c r="S12" s="266">
        <v>0</v>
      </c>
      <c r="T12" s="266">
        <v>0</v>
      </c>
      <c r="U12" s="266">
        <v>0</v>
      </c>
      <c r="V12" s="266">
        <v>0</v>
      </c>
      <c r="W12" s="266">
        <v>0</v>
      </c>
      <c r="X12" s="266">
        <v>0</v>
      </c>
      <c r="Y12" s="266">
        <v>0</v>
      </c>
      <c r="Z12" s="266">
        <v>0</v>
      </c>
      <c r="AA12" s="266">
        <v>0</v>
      </c>
      <c r="AB12" s="266">
        <v>0</v>
      </c>
      <c r="AC12" s="266">
        <v>0</v>
      </c>
      <c r="AD12" s="266">
        <v>0</v>
      </c>
      <c r="AE12" s="266">
        <v>0</v>
      </c>
      <c r="AF12" s="266">
        <v>0</v>
      </c>
      <c r="AG12" s="266">
        <v>0</v>
      </c>
      <c r="AH12" s="279">
        <v>0</v>
      </c>
      <c r="AI12" s="300" t="s">
        <v>131</v>
      </c>
    </row>
    <row r="13" spans="1:35" x14ac:dyDescent="0.15">
      <c r="A13" s="300" t="s">
        <v>129</v>
      </c>
      <c r="B13" s="264">
        <v>2</v>
      </c>
      <c r="C13" s="278">
        <v>2</v>
      </c>
      <c r="D13" s="278">
        <v>0</v>
      </c>
      <c r="E13" s="266">
        <v>0</v>
      </c>
      <c r="F13" s="266">
        <v>0</v>
      </c>
      <c r="G13" s="266">
        <v>0</v>
      </c>
      <c r="H13" s="266">
        <v>0</v>
      </c>
      <c r="I13" s="266">
        <v>0</v>
      </c>
      <c r="J13" s="266">
        <v>0</v>
      </c>
      <c r="K13" s="266">
        <v>0</v>
      </c>
      <c r="L13" s="266">
        <v>0</v>
      </c>
      <c r="M13" s="266">
        <v>0</v>
      </c>
      <c r="N13" s="266">
        <v>2</v>
      </c>
      <c r="O13" s="266">
        <v>2</v>
      </c>
      <c r="P13" s="266">
        <v>0</v>
      </c>
      <c r="Q13" s="266">
        <v>0</v>
      </c>
      <c r="R13" s="266">
        <v>0</v>
      </c>
      <c r="S13" s="266">
        <v>0</v>
      </c>
      <c r="T13" s="266">
        <v>0</v>
      </c>
      <c r="U13" s="266">
        <v>0</v>
      </c>
      <c r="V13" s="266">
        <v>0</v>
      </c>
      <c r="W13" s="266">
        <v>0</v>
      </c>
      <c r="X13" s="266">
        <v>0</v>
      </c>
      <c r="Y13" s="266">
        <v>0</v>
      </c>
      <c r="Z13" s="266">
        <v>0</v>
      </c>
      <c r="AA13" s="266">
        <v>0</v>
      </c>
      <c r="AB13" s="266">
        <v>0</v>
      </c>
      <c r="AC13" s="266">
        <v>0</v>
      </c>
      <c r="AD13" s="266">
        <v>0</v>
      </c>
      <c r="AE13" s="266">
        <v>0</v>
      </c>
      <c r="AF13" s="266">
        <v>0</v>
      </c>
      <c r="AG13" s="266">
        <v>0</v>
      </c>
      <c r="AH13" s="266">
        <v>0</v>
      </c>
      <c r="AI13" s="280" t="s">
        <v>129</v>
      </c>
    </row>
    <row r="14" spans="1:35" x14ac:dyDescent="0.15">
      <c r="B14" s="246"/>
      <c r="AI14" s="246"/>
    </row>
    <row r="15" spans="1:35" x14ac:dyDescent="0.15">
      <c r="A15" s="299" t="s">
        <v>180</v>
      </c>
      <c r="B15" s="262">
        <v>2114</v>
      </c>
      <c r="C15" s="263">
        <v>716</v>
      </c>
      <c r="D15" s="263">
        <v>1398</v>
      </c>
      <c r="E15" s="263">
        <v>1158</v>
      </c>
      <c r="F15" s="263">
        <v>482</v>
      </c>
      <c r="G15" s="263">
        <v>676</v>
      </c>
      <c r="H15" s="263">
        <v>6</v>
      </c>
      <c r="I15" s="263">
        <v>0</v>
      </c>
      <c r="J15" s="263">
        <v>6</v>
      </c>
      <c r="K15" s="263">
        <v>2</v>
      </c>
      <c r="L15" s="263">
        <v>0</v>
      </c>
      <c r="M15" s="263">
        <v>2</v>
      </c>
      <c r="N15" s="263">
        <v>14</v>
      </c>
      <c r="O15" s="263">
        <v>4</v>
      </c>
      <c r="P15" s="263">
        <v>10</v>
      </c>
      <c r="Q15" s="263">
        <v>3</v>
      </c>
      <c r="R15" s="263">
        <v>0</v>
      </c>
      <c r="S15" s="263">
        <v>3</v>
      </c>
      <c r="T15" s="263">
        <v>2</v>
      </c>
      <c r="U15" s="263">
        <v>0</v>
      </c>
      <c r="V15" s="263">
        <v>2</v>
      </c>
      <c r="W15" s="263">
        <v>14</v>
      </c>
      <c r="X15" s="263">
        <v>0</v>
      </c>
      <c r="Y15" s="263">
        <v>14</v>
      </c>
      <c r="Z15" s="263">
        <v>491</v>
      </c>
      <c r="AA15" s="263">
        <v>14</v>
      </c>
      <c r="AB15" s="263">
        <v>477</v>
      </c>
      <c r="AC15" s="263">
        <v>406</v>
      </c>
      <c r="AD15" s="263">
        <v>209</v>
      </c>
      <c r="AE15" s="263">
        <v>197</v>
      </c>
      <c r="AF15" s="263">
        <v>18</v>
      </c>
      <c r="AG15" s="263">
        <v>7</v>
      </c>
      <c r="AH15" s="263">
        <v>11</v>
      </c>
      <c r="AI15" s="277" t="s">
        <v>180</v>
      </c>
    </row>
    <row r="16" spans="1:35" x14ac:dyDescent="0.15">
      <c r="A16" s="281" t="s">
        <v>609</v>
      </c>
      <c r="B16" s="264">
        <v>899</v>
      </c>
      <c r="C16" s="265">
        <v>239</v>
      </c>
      <c r="D16" s="265">
        <v>660</v>
      </c>
      <c r="E16" s="266">
        <v>308</v>
      </c>
      <c r="F16" s="266">
        <v>118</v>
      </c>
      <c r="G16" s="266">
        <v>190</v>
      </c>
      <c r="H16" s="266">
        <v>1</v>
      </c>
      <c r="I16" s="266">
        <v>0</v>
      </c>
      <c r="J16" s="266">
        <v>1</v>
      </c>
      <c r="K16" s="266">
        <v>0</v>
      </c>
      <c r="L16" s="266">
        <v>0</v>
      </c>
      <c r="M16" s="266">
        <v>0</v>
      </c>
      <c r="N16" s="266">
        <v>2</v>
      </c>
      <c r="O16" s="266">
        <v>2</v>
      </c>
      <c r="P16" s="266">
        <v>0</v>
      </c>
      <c r="Q16" s="266">
        <v>0</v>
      </c>
      <c r="R16" s="266">
        <v>0</v>
      </c>
      <c r="S16" s="266">
        <v>0</v>
      </c>
      <c r="T16" s="266">
        <v>0</v>
      </c>
      <c r="U16" s="266">
        <v>0</v>
      </c>
      <c r="V16" s="266">
        <v>0</v>
      </c>
      <c r="W16" s="266">
        <v>0</v>
      </c>
      <c r="X16" s="266">
        <v>0</v>
      </c>
      <c r="Y16" s="266">
        <v>0</v>
      </c>
      <c r="Z16" s="266">
        <v>438</v>
      </c>
      <c r="AA16" s="266">
        <v>11</v>
      </c>
      <c r="AB16" s="266">
        <v>427</v>
      </c>
      <c r="AC16" s="266">
        <v>150</v>
      </c>
      <c r="AD16" s="266">
        <v>108</v>
      </c>
      <c r="AE16" s="266">
        <v>42</v>
      </c>
      <c r="AF16" s="266">
        <v>0</v>
      </c>
      <c r="AG16" s="266">
        <v>0</v>
      </c>
      <c r="AH16" s="266">
        <v>0</v>
      </c>
      <c r="AI16" s="280" t="s">
        <v>131</v>
      </c>
    </row>
    <row r="17" spans="1:35" x14ac:dyDescent="0.15">
      <c r="A17" s="281"/>
      <c r="B17" s="264"/>
      <c r="C17" s="265"/>
      <c r="D17" s="265"/>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0"/>
    </row>
    <row r="18" spans="1:35" x14ac:dyDescent="0.15">
      <c r="A18" s="301" t="s">
        <v>142</v>
      </c>
      <c r="B18" s="262">
        <v>377</v>
      </c>
      <c r="C18" s="259">
        <v>118</v>
      </c>
      <c r="D18" s="259">
        <v>259</v>
      </c>
      <c r="E18" s="259">
        <v>280</v>
      </c>
      <c r="F18" s="259">
        <v>102</v>
      </c>
      <c r="G18" s="259">
        <v>178</v>
      </c>
      <c r="H18" s="259">
        <v>0</v>
      </c>
      <c r="I18" s="259">
        <v>0</v>
      </c>
      <c r="J18" s="259">
        <v>0</v>
      </c>
      <c r="K18" s="259">
        <v>0</v>
      </c>
      <c r="L18" s="259">
        <v>0</v>
      </c>
      <c r="M18" s="259">
        <v>0</v>
      </c>
      <c r="N18" s="259">
        <v>0</v>
      </c>
      <c r="O18" s="259">
        <v>0</v>
      </c>
      <c r="P18" s="259">
        <v>0</v>
      </c>
      <c r="Q18" s="259">
        <v>0</v>
      </c>
      <c r="R18" s="259">
        <v>0</v>
      </c>
      <c r="S18" s="259">
        <v>0</v>
      </c>
      <c r="T18" s="259">
        <v>0</v>
      </c>
      <c r="U18" s="259">
        <v>0</v>
      </c>
      <c r="V18" s="259">
        <v>0</v>
      </c>
      <c r="W18" s="259">
        <v>14</v>
      </c>
      <c r="X18" s="259">
        <v>0</v>
      </c>
      <c r="Y18" s="259">
        <v>14</v>
      </c>
      <c r="Z18" s="259">
        <v>16</v>
      </c>
      <c r="AA18" s="259">
        <v>0</v>
      </c>
      <c r="AB18" s="259">
        <v>16</v>
      </c>
      <c r="AC18" s="259">
        <v>66</v>
      </c>
      <c r="AD18" s="259">
        <v>16</v>
      </c>
      <c r="AE18" s="259">
        <v>50</v>
      </c>
      <c r="AF18" s="259">
        <v>1</v>
      </c>
      <c r="AG18" s="259">
        <v>0</v>
      </c>
      <c r="AH18" s="259">
        <v>1</v>
      </c>
      <c r="AI18" s="275" t="s">
        <v>142</v>
      </c>
    </row>
    <row r="19" spans="1:35" x14ac:dyDescent="0.15">
      <c r="A19" s="281" t="s">
        <v>128</v>
      </c>
      <c r="B19" s="264">
        <v>54</v>
      </c>
      <c r="C19" s="265">
        <v>23</v>
      </c>
      <c r="D19" s="265">
        <v>31</v>
      </c>
      <c r="E19" s="266">
        <v>54</v>
      </c>
      <c r="F19" s="266">
        <v>23</v>
      </c>
      <c r="G19" s="266">
        <v>31</v>
      </c>
      <c r="H19" s="266">
        <v>0</v>
      </c>
      <c r="I19" s="266">
        <v>0</v>
      </c>
      <c r="J19" s="266">
        <v>0</v>
      </c>
      <c r="K19" s="266">
        <v>0</v>
      </c>
      <c r="L19" s="266">
        <v>0</v>
      </c>
      <c r="M19" s="266">
        <v>0</v>
      </c>
      <c r="N19" s="266">
        <v>0</v>
      </c>
      <c r="O19" s="266">
        <v>0</v>
      </c>
      <c r="P19" s="266">
        <v>0</v>
      </c>
      <c r="Q19" s="266">
        <v>0</v>
      </c>
      <c r="R19" s="266">
        <v>0</v>
      </c>
      <c r="S19" s="266">
        <v>0</v>
      </c>
      <c r="T19" s="266">
        <v>0</v>
      </c>
      <c r="U19" s="266">
        <v>0</v>
      </c>
      <c r="V19" s="266">
        <v>0</v>
      </c>
      <c r="W19" s="266">
        <v>0</v>
      </c>
      <c r="X19" s="266">
        <v>0</v>
      </c>
      <c r="Y19" s="266">
        <v>0</v>
      </c>
      <c r="Z19" s="266">
        <v>0</v>
      </c>
      <c r="AA19" s="266">
        <v>0</v>
      </c>
      <c r="AB19" s="266">
        <v>0</v>
      </c>
      <c r="AC19" s="266">
        <v>0</v>
      </c>
      <c r="AD19" s="266">
        <v>0</v>
      </c>
      <c r="AE19" s="266">
        <v>0</v>
      </c>
      <c r="AF19" s="266">
        <v>0</v>
      </c>
      <c r="AG19" s="266">
        <v>0</v>
      </c>
      <c r="AH19" s="266">
        <v>0</v>
      </c>
      <c r="AI19" s="280" t="s">
        <v>128</v>
      </c>
    </row>
    <row r="20" spans="1:35" x14ac:dyDescent="0.15">
      <c r="A20" s="281" t="s">
        <v>127</v>
      </c>
      <c r="B20" s="264">
        <v>48</v>
      </c>
      <c r="C20" s="265">
        <v>14</v>
      </c>
      <c r="D20" s="265">
        <v>34</v>
      </c>
      <c r="E20" s="266">
        <v>17</v>
      </c>
      <c r="F20" s="266">
        <v>6</v>
      </c>
      <c r="G20" s="266">
        <v>11</v>
      </c>
      <c r="H20" s="266">
        <v>0</v>
      </c>
      <c r="I20" s="266">
        <v>0</v>
      </c>
      <c r="J20" s="266">
        <v>0</v>
      </c>
      <c r="K20" s="266">
        <v>0</v>
      </c>
      <c r="L20" s="266">
        <v>0</v>
      </c>
      <c r="M20" s="266">
        <v>0</v>
      </c>
      <c r="N20" s="266">
        <v>0</v>
      </c>
      <c r="O20" s="266">
        <v>0</v>
      </c>
      <c r="P20" s="266">
        <v>0</v>
      </c>
      <c r="Q20" s="266">
        <v>0</v>
      </c>
      <c r="R20" s="266">
        <v>0</v>
      </c>
      <c r="S20" s="266">
        <v>0</v>
      </c>
      <c r="T20" s="266">
        <v>0</v>
      </c>
      <c r="U20" s="266">
        <v>0</v>
      </c>
      <c r="V20" s="266">
        <v>0</v>
      </c>
      <c r="W20" s="266">
        <v>8</v>
      </c>
      <c r="X20" s="266">
        <v>0</v>
      </c>
      <c r="Y20" s="266">
        <v>8</v>
      </c>
      <c r="Z20" s="266">
        <v>2</v>
      </c>
      <c r="AA20" s="266">
        <v>0</v>
      </c>
      <c r="AB20" s="266">
        <v>2</v>
      </c>
      <c r="AC20" s="266">
        <v>21</v>
      </c>
      <c r="AD20" s="266">
        <v>8</v>
      </c>
      <c r="AE20" s="266">
        <v>13</v>
      </c>
      <c r="AF20" s="266">
        <v>0</v>
      </c>
      <c r="AG20" s="266">
        <v>0</v>
      </c>
      <c r="AH20" s="266">
        <v>0</v>
      </c>
      <c r="AI20" s="280" t="s">
        <v>127</v>
      </c>
    </row>
    <row r="21" spans="1:35" x14ac:dyDescent="0.15">
      <c r="A21" s="281" t="s">
        <v>125</v>
      </c>
      <c r="B21" s="264">
        <v>82</v>
      </c>
      <c r="C21" s="265">
        <v>24</v>
      </c>
      <c r="D21" s="265">
        <v>58</v>
      </c>
      <c r="E21" s="266">
        <v>45</v>
      </c>
      <c r="F21" s="266">
        <v>17</v>
      </c>
      <c r="G21" s="266">
        <v>28</v>
      </c>
      <c r="H21" s="266">
        <v>0</v>
      </c>
      <c r="I21" s="266">
        <v>0</v>
      </c>
      <c r="J21" s="266">
        <v>0</v>
      </c>
      <c r="K21" s="266">
        <v>0</v>
      </c>
      <c r="L21" s="266">
        <v>0</v>
      </c>
      <c r="M21" s="266">
        <v>0</v>
      </c>
      <c r="N21" s="266">
        <v>0</v>
      </c>
      <c r="O21" s="266">
        <v>0</v>
      </c>
      <c r="P21" s="266">
        <v>0</v>
      </c>
      <c r="Q21" s="266">
        <v>0</v>
      </c>
      <c r="R21" s="266">
        <v>0</v>
      </c>
      <c r="S21" s="266">
        <v>0</v>
      </c>
      <c r="T21" s="266">
        <v>0</v>
      </c>
      <c r="U21" s="266">
        <v>0</v>
      </c>
      <c r="V21" s="266">
        <v>0</v>
      </c>
      <c r="W21" s="266">
        <v>0</v>
      </c>
      <c r="X21" s="266">
        <v>0</v>
      </c>
      <c r="Y21" s="266">
        <v>0</v>
      </c>
      <c r="Z21" s="266">
        <v>0</v>
      </c>
      <c r="AA21" s="266">
        <v>0</v>
      </c>
      <c r="AB21" s="266">
        <v>0</v>
      </c>
      <c r="AC21" s="266">
        <v>37</v>
      </c>
      <c r="AD21" s="266">
        <v>7</v>
      </c>
      <c r="AE21" s="266">
        <v>30</v>
      </c>
      <c r="AF21" s="266">
        <v>0</v>
      </c>
      <c r="AG21" s="266">
        <v>0</v>
      </c>
      <c r="AH21" s="266">
        <v>0</v>
      </c>
      <c r="AI21" s="280" t="s">
        <v>125</v>
      </c>
    </row>
    <row r="22" spans="1:35" x14ac:dyDescent="0.15">
      <c r="A22" s="281" t="s">
        <v>117</v>
      </c>
      <c r="B22" s="264">
        <v>17</v>
      </c>
      <c r="C22" s="265">
        <v>3</v>
      </c>
      <c r="D22" s="265">
        <v>14</v>
      </c>
      <c r="E22" s="266">
        <v>11</v>
      </c>
      <c r="F22" s="266">
        <v>3</v>
      </c>
      <c r="G22" s="266">
        <v>8</v>
      </c>
      <c r="H22" s="266">
        <v>0</v>
      </c>
      <c r="I22" s="266">
        <v>0</v>
      </c>
      <c r="J22" s="266">
        <v>0</v>
      </c>
      <c r="K22" s="266">
        <v>0</v>
      </c>
      <c r="L22" s="266">
        <v>0</v>
      </c>
      <c r="M22" s="266">
        <v>0</v>
      </c>
      <c r="N22" s="266">
        <v>0</v>
      </c>
      <c r="O22" s="266">
        <v>0</v>
      </c>
      <c r="P22" s="266">
        <v>0</v>
      </c>
      <c r="Q22" s="266">
        <v>0</v>
      </c>
      <c r="R22" s="266">
        <v>0</v>
      </c>
      <c r="S22" s="266">
        <v>0</v>
      </c>
      <c r="T22" s="266">
        <v>0</v>
      </c>
      <c r="U22" s="266">
        <v>0</v>
      </c>
      <c r="V22" s="266">
        <v>0</v>
      </c>
      <c r="W22" s="266">
        <v>6</v>
      </c>
      <c r="X22" s="266">
        <v>0</v>
      </c>
      <c r="Y22" s="266">
        <v>6</v>
      </c>
      <c r="Z22" s="266">
        <v>0</v>
      </c>
      <c r="AA22" s="266">
        <v>0</v>
      </c>
      <c r="AB22" s="266">
        <v>0</v>
      </c>
      <c r="AC22" s="266">
        <v>0</v>
      </c>
      <c r="AD22" s="266">
        <v>0</v>
      </c>
      <c r="AE22" s="266">
        <v>0</v>
      </c>
      <c r="AF22" s="266">
        <v>0</v>
      </c>
      <c r="AG22" s="266">
        <v>0</v>
      </c>
      <c r="AH22" s="266">
        <v>0</v>
      </c>
      <c r="AI22" s="280" t="s">
        <v>117</v>
      </c>
    </row>
    <row r="23" spans="1:35" x14ac:dyDescent="0.15">
      <c r="A23" s="281" t="s">
        <v>116</v>
      </c>
      <c r="B23" s="264">
        <v>15</v>
      </c>
      <c r="C23" s="265">
        <v>5</v>
      </c>
      <c r="D23" s="265">
        <v>10</v>
      </c>
      <c r="E23" s="266">
        <v>15</v>
      </c>
      <c r="F23" s="266">
        <v>5</v>
      </c>
      <c r="G23" s="266">
        <v>10</v>
      </c>
      <c r="H23" s="266">
        <v>0</v>
      </c>
      <c r="I23" s="266">
        <v>0</v>
      </c>
      <c r="J23" s="266">
        <v>0</v>
      </c>
      <c r="K23" s="266">
        <v>0</v>
      </c>
      <c r="L23" s="266">
        <v>0</v>
      </c>
      <c r="M23" s="266">
        <v>0</v>
      </c>
      <c r="N23" s="266">
        <v>0</v>
      </c>
      <c r="O23" s="266">
        <v>0</v>
      </c>
      <c r="P23" s="266">
        <v>0</v>
      </c>
      <c r="Q23" s="266">
        <v>0</v>
      </c>
      <c r="R23" s="266">
        <v>0</v>
      </c>
      <c r="S23" s="266">
        <v>0</v>
      </c>
      <c r="T23" s="266">
        <v>0</v>
      </c>
      <c r="U23" s="266">
        <v>0</v>
      </c>
      <c r="V23" s="266">
        <v>0</v>
      </c>
      <c r="W23" s="266">
        <v>0</v>
      </c>
      <c r="X23" s="266">
        <v>0</v>
      </c>
      <c r="Y23" s="266">
        <v>0</v>
      </c>
      <c r="Z23" s="266">
        <v>0</v>
      </c>
      <c r="AA23" s="266">
        <v>0</v>
      </c>
      <c r="AB23" s="266">
        <v>0</v>
      </c>
      <c r="AC23" s="266">
        <v>0</v>
      </c>
      <c r="AD23" s="266">
        <v>0</v>
      </c>
      <c r="AE23" s="266">
        <v>0</v>
      </c>
      <c r="AF23" s="266">
        <v>0</v>
      </c>
      <c r="AG23" s="266">
        <v>0</v>
      </c>
      <c r="AH23" s="266">
        <v>0</v>
      </c>
      <c r="AI23" s="280" t="s">
        <v>116</v>
      </c>
    </row>
    <row r="24" spans="1:35" x14ac:dyDescent="0.15">
      <c r="A24" s="281" t="s">
        <v>115</v>
      </c>
      <c r="B24" s="264">
        <v>22</v>
      </c>
      <c r="C24" s="265">
        <v>8</v>
      </c>
      <c r="D24" s="265">
        <v>14</v>
      </c>
      <c r="E24" s="266">
        <v>22</v>
      </c>
      <c r="F24" s="266">
        <v>8</v>
      </c>
      <c r="G24" s="266">
        <v>14</v>
      </c>
      <c r="H24" s="266">
        <v>0</v>
      </c>
      <c r="I24" s="266">
        <v>0</v>
      </c>
      <c r="J24" s="266">
        <v>0</v>
      </c>
      <c r="K24" s="266">
        <v>0</v>
      </c>
      <c r="L24" s="266">
        <v>0</v>
      </c>
      <c r="M24" s="266">
        <v>0</v>
      </c>
      <c r="N24" s="266">
        <v>0</v>
      </c>
      <c r="O24" s="266">
        <v>0</v>
      </c>
      <c r="P24" s="266">
        <v>0</v>
      </c>
      <c r="Q24" s="266">
        <v>0</v>
      </c>
      <c r="R24" s="266">
        <v>0</v>
      </c>
      <c r="S24" s="266">
        <v>0</v>
      </c>
      <c r="T24" s="266">
        <v>0</v>
      </c>
      <c r="U24" s="266">
        <v>0</v>
      </c>
      <c r="V24" s="266">
        <v>0</v>
      </c>
      <c r="W24" s="266">
        <v>0</v>
      </c>
      <c r="X24" s="266">
        <v>0</v>
      </c>
      <c r="Y24" s="266">
        <v>0</v>
      </c>
      <c r="Z24" s="266">
        <v>0</v>
      </c>
      <c r="AA24" s="266">
        <v>0</v>
      </c>
      <c r="AB24" s="266">
        <v>0</v>
      </c>
      <c r="AC24" s="266">
        <v>0</v>
      </c>
      <c r="AD24" s="266">
        <v>0</v>
      </c>
      <c r="AE24" s="266">
        <v>0</v>
      </c>
      <c r="AF24" s="266">
        <v>0</v>
      </c>
      <c r="AG24" s="266">
        <v>0</v>
      </c>
      <c r="AH24" s="266">
        <v>0</v>
      </c>
      <c r="AI24" s="280" t="s">
        <v>115</v>
      </c>
    </row>
    <row r="25" spans="1:35" x14ac:dyDescent="0.15">
      <c r="A25" s="281" t="s">
        <v>114</v>
      </c>
      <c r="B25" s="264">
        <v>41</v>
      </c>
      <c r="C25" s="265">
        <v>7</v>
      </c>
      <c r="D25" s="265">
        <v>34</v>
      </c>
      <c r="E25" s="266">
        <v>27</v>
      </c>
      <c r="F25" s="266">
        <v>7</v>
      </c>
      <c r="G25" s="266">
        <v>20</v>
      </c>
      <c r="H25" s="266">
        <v>0</v>
      </c>
      <c r="I25" s="266">
        <v>0</v>
      </c>
      <c r="J25" s="266">
        <v>0</v>
      </c>
      <c r="K25" s="266">
        <v>0</v>
      </c>
      <c r="L25" s="266">
        <v>0</v>
      </c>
      <c r="M25" s="266">
        <v>0</v>
      </c>
      <c r="N25" s="266">
        <v>0</v>
      </c>
      <c r="O25" s="266">
        <v>0</v>
      </c>
      <c r="P25" s="266">
        <v>0</v>
      </c>
      <c r="Q25" s="266">
        <v>0</v>
      </c>
      <c r="R25" s="266">
        <v>0</v>
      </c>
      <c r="S25" s="266">
        <v>0</v>
      </c>
      <c r="T25" s="266">
        <v>0</v>
      </c>
      <c r="U25" s="266">
        <v>0</v>
      </c>
      <c r="V25" s="266">
        <v>0</v>
      </c>
      <c r="W25" s="266">
        <v>0</v>
      </c>
      <c r="X25" s="266">
        <v>0</v>
      </c>
      <c r="Y25" s="266">
        <v>0</v>
      </c>
      <c r="Z25" s="266">
        <v>14</v>
      </c>
      <c r="AA25" s="266">
        <v>0</v>
      </c>
      <c r="AB25" s="266">
        <v>14</v>
      </c>
      <c r="AC25" s="266">
        <v>0</v>
      </c>
      <c r="AD25" s="266">
        <v>0</v>
      </c>
      <c r="AE25" s="266">
        <v>0</v>
      </c>
      <c r="AF25" s="266">
        <v>0</v>
      </c>
      <c r="AG25" s="266">
        <v>0</v>
      </c>
      <c r="AH25" s="266">
        <v>0</v>
      </c>
      <c r="AI25" s="280" t="s">
        <v>114</v>
      </c>
    </row>
    <row r="26" spans="1:35" x14ac:dyDescent="0.15">
      <c r="A26" s="281" t="s">
        <v>109</v>
      </c>
      <c r="B26" s="264">
        <v>9</v>
      </c>
      <c r="C26" s="265">
        <v>1</v>
      </c>
      <c r="D26" s="265">
        <v>8</v>
      </c>
      <c r="E26" s="266">
        <v>9</v>
      </c>
      <c r="F26" s="266">
        <v>1</v>
      </c>
      <c r="G26" s="266">
        <v>8</v>
      </c>
      <c r="H26" s="266">
        <v>0</v>
      </c>
      <c r="I26" s="266">
        <v>0</v>
      </c>
      <c r="J26" s="266">
        <v>0</v>
      </c>
      <c r="K26" s="266">
        <v>0</v>
      </c>
      <c r="L26" s="266">
        <v>0</v>
      </c>
      <c r="M26" s="266">
        <v>0</v>
      </c>
      <c r="N26" s="266">
        <v>0</v>
      </c>
      <c r="O26" s="266">
        <v>0</v>
      </c>
      <c r="P26" s="266">
        <v>0</v>
      </c>
      <c r="Q26" s="266">
        <v>0</v>
      </c>
      <c r="R26" s="266">
        <v>0</v>
      </c>
      <c r="S26" s="266">
        <v>0</v>
      </c>
      <c r="T26" s="266">
        <v>0</v>
      </c>
      <c r="U26" s="266">
        <v>0</v>
      </c>
      <c r="V26" s="266">
        <v>0</v>
      </c>
      <c r="W26" s="266">
        <v>0</v>
      </c>
      <c r="X26" s="266">
        <v>0</v>
      </c>
      <c r="Y26" s="266">
        <v>0</v>
      </c>
      <c r="Z26" s="266">
        <v>0</v>
      </c>
      <c r="AA26" s="266">
        <v>0</v>
      </c>
      <c r="AB26" s="266">
        <v>0</v>
      </c>
      <c r="AC26" s="266">
        <v>0</v>
      </c>
      <c r="AD26" s="266">
        <v>0</v>
      </c>
      <c r="AE26" s="266">
        <v>0</v>
      </c>
      <c r="AF26" s="266">
        <v>0</v>
      </c>
      <c r="AG26" s="266">
        <v>0</v>
      </c>
      <c r="AH26" s="266">
        <v>0</v>
      </c>
      <c r="AI26" s="280" t="s">
        <v>109</v>
      </c>
    </row>
    <row r="27" spans="1:35" x14ac:dyDescent="0.15">
      <c r="A27" s="281" t="s">
        <v>107</v>
      </c>
      <c r="B27" s="264">
        <v>7</v>
      </c>
      <c r="C27" s="265">
        <v>3</v>
      </c>
      <c r="D27" s="265">
        <v>4</v>
      </c>
      <c r="E27" s="266">
        <v>7</v>
      </c>
      <c r="F27" s="266">
        <v>3</v>
      </c>
      <c r="G27" s="266">
        <v>4</v>
      </c>
      <c r="H27" s="266">
        <v>0</v>
      </c>
      <c r="I27" s="266">
        <v>0</v>
      </c>
      <c r="J27" s="266">
        <v>0</v>
      </c>
      <c r="K27" s="266">
        <v>0</v>
      </c>
      <c r="L27" s="266">
        <v>0</v>
      </c>
      <c r="M27" s="266">
        <v>0</v>
      </c>
      <c r="N27" s="266">
        <v>0</v>
      </c>
      <c r="O27" s="266">
        <v>0</v>
      </c>
      <c r="P27" s="266">
        <v>0</v>
      </c>
      <c r="Q27" s="266">
        <v>0</v>
      </c>
      <c r="R27" s="266">
        <v>0</v>
      </c>
      <c r="S27" s="266">
        <v>0</v>
      </c>
      <c r="T27" s="266">
        <v>0</v>
      </c>
      <c r="U27" s="266">
        <v>0</v>
      </c>
      <c r="V27" s="266">
        <v>0</v>
      </c>
      <c r="W27" s="266">
        <v>0</v>
      </c>
      <c r="X27" s="266">
        <v>0</v>
      </c>
      <c r="Y27" s="266">
        <v>0</v>
      </c>
      <c r="Z27" s="266">
        <v>0</v>
      </c>
      <c r="AA27" s="266">
        <v>0</v>
      </c>
      <c r="AB27" s="266">
        <v>0</v>
      </c>
      <c r="AC27" s="266">
        <v>0</v>
      </c>
      <c r="AD27" s="266">
        <v>0</v>
      </c>
      <c r="AE27" s="266">
        <v>0</v>
      </c>
      <c r="AF27" s="266">
        <v>0</v>
      </c>
      <c r="AG27" s="266">
        <v>0</v>
      </c>
      <c r="AH27" s="266">
        <v>0</v>
      </c>
      <c r="AI27" s="280" t="s">
        <v>107</v>
      </c>
    </row>
    <row r="28" spans="1:35" x14ac:dyDescent="0.15">
      <c r="A28" s="281" t="s">
        <v>106</v>
      </c>
      <c r="B28" s="264">
        <v>10</v>
      </c>
      <c r="C28" s="265">
        <v>3</v>
      </c>
      <c r="D28" s="265">
        <v>7</v>
      </c>
      <c r="E28" s="266">
        <v>10</v>
      </c>
      <c r="F28" s="266">
        <v>3</v>
      </c>
      <c r="G28" s="266">
        <v>7</v>
      </c>
      <c r="H28" s="266">
        <v>0</v>
      </c>
      <c r="I28" s="266">
        <v>0</v>
      </c>
      <c r="J28" s="266">
        <v>0</v>
      </c>
      <c r="K28" s="266">
        <v>0</v>
      </c>
      <c r="L28" s="266">
        <v>0</v>
      </c>
      <c r="M28" s="266">
        <v>0</v>
      </c>
      <c r="N28" s="266">
        <v>0</v>
      </c>
      <c r="O28" s="266">
        <v>0</v>
      </c>
      <c r="P28" s="266">
        <v>0</v>
      </c>
      <c r="Q28" s="266">
        <v>0</v>
      </c>
      <c r="R28" s="266">
        <v>0</v>
      </c>
      <c r="S28" s="266">
        <v>0</v>
      </c>
      <c r="T28" s="266">
        <v>0</v>
      </c>
      <c r="U28" s="266">
        <v>0</v>
      </c>
      <c r="V28" s="266">
        <v>0</v>
      </c>
      <c r="W28" s="266">
        <v>0</v>
      </c>
      <c r="X28" s="266">
        <v>0</v>
      </c>
      <c r="Y28" s="266">
        <v>0</v>
      </c>
      <c r="Z28" s="266">
        <v>0</v>
      </c>
      <c r="AA28" s="266">
        <v>0</v>
      </c>
      <c r="AB28" s="266">
        <v>0</v>
      </c>
      <c r="AC28" s="266">
        <v>0</v>
      </c>
      <c r="AD28" s="266">
        <v>0</v>
      </c>
      <c r="AE28" s="266">
        <v>0</v>
      </c>
      <c r="AF28" s="266">
        <v>0</v>
      </c>
      <c r="AG28" s="266">
        <v>0</v>
      </c>
      <c r="AH28" s="266">
        <v>0</v>
      </c>
      <c r="AI28" s="280" t="s">
        <v>106</v>
      </c>
    </row>
    <row r="29" spans="1:35" x14ac:dyDescent="0.15">
      <c r="A29" s="281" t="s">
        <v>105</v>
      </c>
      <c r="B29" s="264">
        <v>19</v>
      </c>
      <c r="C29" s="265">
        <v>7</v>
      </c>
      <c r="D29" s="265">
        <v>12</v>
      </c>
      <c r="E29" s="266">
        <v>14</v>
      </c>
      <c r="F29" s="266">
        <v>6</v>
      </c>
      <c r="G29" s="266">
        <v>8</v>
      </c>
      <c r="H29" s="266">
        <v>0</v>
      </c>
      <c r="I29" s="266">
        <v>0</v>
      </c>
      <c r="J29" s="266">
        <v>0</v>
      </c>
      <c r="K29" s="266">
        <v>0</v>
      </c>
      <c r="L29" s="266">
        <v>0</v>
      </c>
      <c r="M29" s="266">
        <v>0</v>
      </c>
      <c r="N29" s="266">
        <v>0</v>
      </c>
      <c r="O29" s="266">
        <v>0</v>
      </c>
      <c r="P29" s="266">
        <v>0</v>
      </c>
      <c r="Q29" s="266">
        <v>0</v>
      </c>
      <c r="R29" s="266">
        <v>0</v>
      </c>
      <c r="S29" s="266">
        <v>0</v>
      </c>
      <c r="T29" s="266">
        <v>0</v>
      </c>
      <c r="U29" s="266">
        <v>0</v>
      </c>
      <c r="V29" s="266">
        <v>0</v>
      </c>
      <c r="W29" s="266">
        <v>0</v>
      </c>
      <c r="X29" s="266">
        <v>0</v>
      </c>
      <c r="Y29" s="266">
        <v>0</v>
      </c>
      <c r="Z29" s="266">
        <v>0</v>
      </c>
      <c r="AA29" s="266">
        <v>0</v>
      </c>
      <c r="AB29" s="266">
        <v>0</v>
      </c>
      <c r="AC29" s="266">
        <v>5</v>
      </c>
      <c r="AD29" s="266">
        <v>1</v>
      </c>
      <c r="AE29" s="266">
        <v>4</v>
      </c>
      <c r="AF29" s="266">
        <v>0</v>
      </c>
      <c r="AG29" s="266">
        <v>0</v>
      </c>
      <c r="AH29" s="266">
        <v>0</v>
      </c>
      <c r="AI29" s="280" t="s">
        <v>105</v>
      </c>
    </row>
    <row r="30" spans="1:35" x14ac:dyDescent="0.15">
      <c r="A30" s="281" t="s">
        <v>179</v>
      </c>
      <c r="B30" s="264">
        <v>13</v>
      </c>
      <c r="C30" s="265">
        <v>4</v>
      </c>
      <c r="D30" s="265">
        <v>9</v>
      </c>
      <c r="E30" s="266">
        <v>10</v>
      </c>
      <c r="F30" s="266">
        <v>4</v>
      </c>
      <c r="G30" s="266">
        <v>6</v>
      </c>
      <c r="H30" s="266">
        <v>0</v>
      </c>
      <c r="I30" s="266">
        <v>0</v>
      </c>
      <c r="J30" s="266">
        <v>0</v>
      </c>
      <c r="K30" s="266">
        <v>0</v>
      </c>
      <c r="L30" s="266">
        <v>0</v>
      </c>
      <c r="M30" s="266">
        <v>0</v>
      </c>
      <c r="N30" s="266">
        <v>0</v>
      </c>
      <c r="O30" s="266">
        <v>0</v>
      </c>
      <c r="P30" s="266">
        <v>0</v>
      </c>
      <c r="Q30" s="266">
        <v>0</v>
      </c>
      <c r="R30" s="266">
        <v>0</v>
      </c>
      <c r="S30" s="266">
        <v>0</v>
      </c>
      <c r="T30" s="266">
        <v>0</v>
      </c>
      <c r="U30" s="266">
        <v>0</v>
      </c>
      <c r="V30" s="266">
        <v>0</v>
      </c>
      <c r="W30" s="266">
        <v>0</v>
      </c>
      <c r="X30" s="266">
        <v>0</v>
      </c>
      <c r="Y30" s="266">
        <v>0</v>
      </c>
      <c r="Z30" s="266">
        <v>0</v>
      </c>
      <c r="AA30" s="266">
        <v>0</v>
      </c>
      <c r="AB30" s="266">
        <v>0</v>
      </c>
      <c r="AC30" s="266">
        <v>3</v>
      </c>
      <c r="AD30" s="266">
        <v>0</v>
      </c>
      <c r="AE30" s="266">
        <v>3</v>
      </c>
      <c r="AF30" s="266">
        <v>0</v>
      </c>
      <c r="AG30" s="266">
        <v>0</v>
      </c>
      <c r="AH30" s="266">
        <v>0</v>
      </c>
      <c r="AI30" s="280" t="s">
        <v>141</v>
      </c>
    </row>
    <row r="31" spans="1:35" x14ac:dyDescent="0.15">
      <c r="A31" s="281" t="s">
        <v>103</v>
      </c>
      <c r="B31" s="264">
        <v>12</v>
      </c>
      <c r="C31" s="265">
        <v>6</v>
      </c>
      <c r="D31" s="265">
        <v>6</v>
      </c>
      <c r="E31" s="266">
        <v>11</v>
      </c>
      <c r="F31" s="266">
        <v>6</v>
      </c>
      <c r="G31" s="266">
        <v>5</v>
      </c>
      <c r="H31" s="266">
        <v>0</v>
      </c>
      <c r="I31" s="266">
        <v>0</v>
      </c>
      <c r="J31" s="266">
        <v>0</v>
      </c>
      <c r="K31" s="266">
        <v>0</v>
      </c>
      <c r="L31" s="266">
        <v>0</v>
      </c>
      <c r="M31" s="266">
        <v>0</v>
      </c>
      <c r="N31" s="266">
        <v>0</v>
      </c>
      <c r="O31" s="266">
        <v>0</v>
      </c>
      <c r="P31" s="266">
        <v>0</v>
      </c>
      <c r="Q31" s="266">
        <v>0</v>
      </c>
      <c r="R31" s="266">
        <v>0</v>
      </c>
      <c r="S31" s="266">
        <v>0</v>
      </c>
      <c r="T31" s="266">
        <v>0</v>
      </c>
      <c r="U31" s="266">
        <v>0</v>
      </c>
      <c r="V31" s="266">
        <v>0</v>
      </c>
      <c r="W31" s="266">
        <v>0</v>
      </c>
      <c r="X31" s="266">
        <v>0</v>
      </c>
      <c r="Y31" s="266">
        <v>0</v>
      </c>
      <c r="Z31" s="266">
        <v>0</v>
      </c>
      <c r="AA31" s="266">
        <v>0</v>
      </c>
      <c r="AB31" s="266">
        <v>0</v>
      </c>
      <c r="AC31" s="266">
        <v>0</v>
      </c>
      <c r="AD31" s="266">
        <v>0</v>
      </c>
      <c r="AE31" s="266">
        <v>0</v>
      </c>
      <c r="AF31" s="266">
        <v>1</v>
      </c>
      <c r="AG31" s="266">
        <v>0</v>
      </c>
      <c r="AH31" s="266">
        <v>1</v>
      </c>
      <c r="AI31" s="280" t="s">
        <v>103</v>
      </c>
    </row>
    <row r="32" spans="1:35" x14ac:dyDescent="0.15">
      <c r="A32" s="281" t="s">
        <v>99</v>
      </c>
      <c r="B32" s="264">
        <v>10</v>
      </c>
      <c r="C32" s="265">
        <v>3</v>
      </c>
      <c r="D32" s="265">
        <v>7</v>
      </c>
      <c r="E32" s="266">
        <v>10</v>
      </c>
      <c r="F32" s="266">
        <v>3</v>
      </c>
      <c r="G32" s="266">
        <v>7</v>
      </c>
      <c r="H32" s="266">
        <v>0</v>
      </c>
      <c r="I32" s="266">
        <v>0</v>
      </c>
      <c r="J32" s="266">
        <v>0</v>
      </c>
      <c r="K32" s="266">
        <v>0</v>
      </c>
      <c r="L32" s="266">
        <v>0</v>
      </c>
      <c r="M32" s="266">
        <v>0</v>
      </c>
      <c r="N32" s="266">
        <v>0</v>
      </c>
      <c r="O32" s="266">
        <v>0</v>
      </c>
      <c r="P32" s="266">
        <v>0</v>
      </c>
      <c r="Q32" s="266">
        <v>0</v>
      </c>
      <c r="R32" s="266">
        <v>0</v>
      </c>
      <c r="S32" s="266">
        <v>0</v>
      </c>
      <c r="T32" s="266">
        <v>0</v>
      </c>
      <c r="U32" s="266">
        <v>0</v>
      </c>
      <c r="V32" s="266">
        <v>0</v>
      </c>
      <c r="W32" s="266">
        <v>0</v>
      </c>
      <c r="X32" s="266">
        <v>0</v>
      </c>
      <c r="Y32" s="266">
        <v>0</v>
      </c>
      <c r="Z32" s="266">
        <v>0</v>
      </c>
      <c r="AA32" s="266">
        <v>0</v>
      </c>
      <c r="AB32" s="266">
        <v>0</v>
      </c>
      <c r="AC32" s="266">
        <v>0</v>
      </c>
      <c r="AD32" s="266">
        <v>0</v>
      </c>
      <c r="AE32" s="266">
        <v>0</v>
      </c>
      <c r="AF32" s="266">
        <v>0</v>
      </c>
      <c r="AG32" s="266">
        <v>0</v>
      </c>
      <c r="AH32" s="266">
        <v>0</v>
      </c>
      <c r="AI32" s="280" t="s">
        <v>99</v>
      </c>
    </row>
    <row r="33" spans="1:35" x14ac:dyDescent="0.15">
      <c r="A33" s="281" t="s">
        <v>178</v>
      </c>
      <c r="B33" s="264">
        <v>6</v>
      </c>
      <c r="C33" s="265">
        <v>1</v>
      </c>
      <c r="D33" s="265">
        <v>5</v>
      </c>
      <c r="E33" s="266">
        <v>6</v>
      </c>
      <c r="F33" s="266">
        <v>1</v>
      </c>
      <c r="G33" s="266">
        <v>5</v>
      </c>
      <c r="H33" s="266">
        <v>0</v>
      </c>
      <c r="I33" s="266">
        <v>0</v>
      </c>
      <c r="J33" s="266">
        <v>0</v>
      </c>
      <c r="K33" s="266">
        <v>0</v>
      </c>
      <c r="L33" s="266">
        <v>0</v>
      </c>
      <c r="M33" s="266">
        <v>0</v>
      </c>
      <c r="N33" s="266">
        <v>0</v>
      </c>
      <c r="O33" s="266">
        <v>0</v>
      </c>
      <c r="P33" s="266">
        <v>0</v>
      </c>
      <c r="Q33" s="266">
        <v>0</v>
      </c>
      <c r="R33" s="266">
        <v>0</v>
      </c>
      <c r="S33" s="266">
        <v>0</v>
      </c>
      <c r="T33" s="266">
        <v>0</v>
      </c>
      <c r="U33" s="266">
        <v>0</v>
      </c>
      <c r="V33" s="266">
        <v>0</v>
      </c>
      <c r="W33" s="266">
        <v>0</v>
      </c>
      <c r="X33" s="266">
        <v>0</v>
      </c>
      <c r="Y33" s="266">
        <v>0</v>
      </c>
      <c r="Z33" s="266">
        <v>0</v>
      </c>
      <c r="AA33" s="266">
        <v>0</v>
      </c>
      <c r="AB33" s="266">
        <v>0</v>
      </c>
      <c r="AC33" s="266">
        <v>0</v>
      </c>
      <c r="AD33" s="266">
        <v>0</v>
      </c>
      <c r="AE33" s="266">
        <v>0</v>
      </c>
      <c r="AF33" s="266">
        <v>0</v>
      </c>
      <c r="AG33" s="266">
        <v>0</v>
      </c>
      <c r="AH33" s="266">
        <v>0</v>
      </c>
      <c r="AI33" s="280" t="s">
        <v>178</v>
      </c>
    </row>
    <row r="34" spans="1:35" x14ac:dyDescent="0.15">
      <c r="A34" s="281" t="s">
        <v>98</v>
      </c>
      <c r="B34" s="264">
        <v>4</v>
      </c>
      <c r="C34" s="265">
        <v>1</v>
      </c>
      <c r="D34" s="265">
        <v>3</v>
      </c>
      <c r="E34" s="266">
        <v>4</v>
      </c>
      <c r="F34" s="266">
        <v>1</v>
      </c>
      <c r="G34" s="266">
        <v>3</v>
      </c>
      <c r="H34" s="266">
        <v>0</v>
      </c>
      <c r="I34" s="266">
        <v>0</v>
      </c>
      <c r="J34" s="266">
        <v>0</v>
      </c>
      <c r="K34" s="266">
        <v>0</v>
      </c>
      <c r="L34" s="266">
        <v>0</v>
      </c>
      <c r="M34" s="266">
        <v>0</v>
      </c>
      <c r="N34" s="266">
        <v>0</v>
      </c>
      <c r="O34" s="266">
        <v>0</v>
      </c>
      <c r="P34" s="266">
        <v>0</v>
      </c>
      <c r="Q34" s="266">
        <v>0</v>
      </c>
      <c r="R34" s="266">
        <v>0</v>
      </c>
      <c r="S34" s="266">
        <v>0</v>
      </c>
      <c r="T34" s="266">
        <v>0</v>
      </c>
      <c r="U34" s="266">
        <v>0</v>
      </c>
      <c r="V34" s="266">
        <v>0</v>
      </c>
      <c r="W34" s="266">
        <v>0</v>
      </c>
      <c r="X34" s="266">
        <v>0</v>
      </c>
      <c r="Y34" s="266">
        <v>0</v>
      </c>
      <c r="Z34" s="266">
        <v>0</v>
      </c>
      <c r="AA34" s="266">
        <v>0</v>
      </c>
      <c r="AB34" s="266">
        <v>0</v>
      </c>
      <c r="AC34" s="266">
        <v>0</v>
      </c>
      <c r="AD34" s="266">
        <v>0</v>
      </c>
      <c r="AE34" s="266">
        <v>0</v>
      </c>
      <c r="AF34" s="266">
        <v>0</v>
      </c>
      <c r="AG34" s="266">
        <v>0</v>
      </c>
      <c r="AH34" s="266">
        <v>0</v>
      </c>
      <c r="AI34" s="280" t="s">
        <v>98</v>
      </c>
    </row>
    <row r="35" spans="1:35" x14ac:dyDescent="0.15">
      <c r="A35" s="281" t="s">
        <v>97</v>
      </c>
      <c r="B35" s="264">
        <v>3</v>
      </c>
      <c r="C35" s="265">
        <v>3</v>
      </c>
      <c r="D35" s="265">
        <v>0</v>
      </c>
      <c r="E35" s="266">
        <v>3</v>
      </c>
      <c r="F35" s="266">
        <v>3</v>
      </c>
      <c r="G35" s="266">
        <v>0</v>
      </c>
      <c r="H35" s="266">
        <v>0</v>
      </c>
      <c r="I35" s="266">
        <v>0</v>
      </c>
      <c r="J35" s="266">
        <v>0</v>
      </c>
      <c r="K35" s="266">
        <v>0</v>
      </c>
      <c r="L35" s="266">
        <v>0</v>
      </c>
      <c r="M35" s="266">
        <v>0</v>
      </c>
      <c r="N35" s="266">
        <v>0</v>
      </c>
      <c r="O35" s="266">
        <v>0</v>
      </c>
      <c r="P35" s="266">
        <v>0</v>
      </c>
      <c r="Q35" s="266">
        <v>0</v>
      </c>
      <c r="R35" s="266">
        <v>0</v>
      </c>
      <c r="S35" s="266">
        <v>0</v>
      </c>
      <c r="T35" s="266">
        <v>0</v>
      </c>
      <c r="U35" s="266">
        <v>0</v>
      </c>
      <c r="V35" s="266">
        <v>0</v>
      </c>
      <c r="W35" s="266">
        <v>0</v>
      </c>
      <c r="X35" s="266">
        <v>0</v>
      </c>
      <c r="Y35" s="266">
        <v>0</v>
      </c>
      <c r="Z35" s="266">
        <v>0</v>
      </c>
      <c r="AA35" s="266">
        <v>0</v>
      </c>
      <c r="AB35" s="266">
        <v>0</v>
      </c>
      <c r="AC35" s="266">
        <v>0</v>
      </c>
      <c r="AD35" s="266">
        <v>0</v>
      </c>
      <c r="AE35" s="266">
        <v>0</v>
      </c>
      <c r="AF35" s="266">
        <v>0</v>
      </c>
      <c r="AG35" s="266">
        <v>0</v>
      </c>
      <c r="AH35" s="266">
        <v>0</v>
      </c>
      <c r="AI35" s="280" t="s">
        <v>97</v>
      </c>
    </row>
    <row r="36" spans="1:35" x14ac:dyDescent="0.15">
      <c r="A36" s="281" t="s">
        <v>96</v>
      </c>
      <c r="B36" s="264">
        <v>5</v>
      </c>
      <c r="C36" s="265">
        <v>2</v>
      </c>
      <c r="D36" s="265">
        <v>3</v>
      </c>
      <c r="E36" s="266">
        <v>5</v>
      </c>
      <c r="F36" s="266">
        <v>2</v>
      </c>
      <c r="G36" s="266">
        <v>3</v>
      </c>
      <c r="H36" s="266">
        <v>0</v>
      </c>
      <c r="I36" s="266">
        <v>0</v>
      </c>
      <c r="J36" s="266">
        <v>0</v>
      </c>
      <c r="K36" s="266">
        <v>0</v>
      </c>
      <c r="L36" s="266">
        <v>0</v>
      </c>
      <c r="M36" s="266">
        <v>0</v>
      </c>
      <c r="N36" s="266">
        <v>0</v>
      </c>
      <c r="O36" s="266">
        <v>0</v>
      </c>
      <c r="P36" s="266">
        <v>0</v>
      </c>
      <c r="Q36" s="266">
        <v>0</v>
      </c>
      <c r="R36" s="266">
        <v>0</v>
      </c>
      <c r="S36" s="266">
        <v>0</v>
      </c>
      <c r="T36" s="266">
        <v>0</v>
      </c>
      <c r="U36" s="266">
        <v>0</v>
      </c>
      <c r="V36" s="266">
        <v>0</v>
      </c>
      <c r="W36" s="266">
        <v>0</v>
      </c>
      <c r="X36" s="266">
        <v>0</v>
      </c>
      <c r="Y36" s="266">
        <v>0</v>
      </c>
      <c r="Z36" s="266">
        <v>0</v>
      </c>
      <c r="AA36" s="266">
        <v>0</v>
      </c>
      <c r="AB36" s="266">
        <v>0</v>
      </c>
      <c r="AC36" s="266">
        <v>0</v>
      </c>
      <c r="AD36" s="266">
        <v>0</v>
      </c>
      <c r="AE36" s="266">
        <v>0</v>
      </c>
      <c r="AF36" s="266">
        <v>0</v>
      </c>
      <c r="AG36" s="266">
        <v>0</v>
      </c>
      <c r="AH36" s="266">
        <v>0</v>
      </c>
      <c r="AI36" s="280" t="s">
        <v>96</v>
      </c>
    </row>
    <row r="37" spans="1:35" x14ac:dyDescent="0.15">
      <c r="A37" s="281"/>
      <c r="B37" s="264"/>
      <c r="C37" s="265"/>
      <c r="D37" s="265"/>
      <c r="E37" s="282"/>
      <c r="F37" s="282"/>
      <c r="G37" s="282"/>
      <c r="H37" s="282"/>
      <c r="I37" s="282"/>
      <c r="J37" s="282"/>
      <c r="K37" s="282"/>
      <c r="L37" s="282"/>
      <c r="M37" s="282"/>
      <c r="N37" s="266"/>
      <c r="O37" s="282"/>
      <c r="P37" s="282"/>
      <c r="Q37" s="282"/>
      <c r="R37" s="282"/>
      <c r="S37" s="282"/>
      <c r="T37" s="282"/>
      <c r="U37" s="282"/>
      <c r="V37" s="282"/>
      <c r="W37" s="282"/>
      <c r="X37" s="282"/>
      <c r="Y37" s="282"/>
      <c r="Z37" s="282"/>
      <c r="AA37" s="282"/>
      <c r="AB37" s="282"/>
      <c r="AC37" s="282"/>
      <c r="AD37" s="282"/>
      <c r="AE37" s="282"/>
      <c r="AF37" s="282"/>
      <c r="AG37" s="282"/>
      <c r="AH37" s="282"/>
      <c r="AI37" s="280"/>
    </row>
    <row r="38" spans="1:35" x14ac:dyDescent="0.15">
      <c r="A38" s="301" t="s">
        <v>140</v>
      </c>
      <c r="B38" s="262">
        <v>94</v>
      </c>
      <c r="C38" s="259">
        <v>31</v>
      </c>
      <c r="D38" s="259">
        <v>63</v>
      </c>
      <c r="E38" s="259">
        <v>58</v>
      </c>
      <c r="F38" s="259">
        <v>26</v>
      </c>
      <c r="G38" s="259">
        <v>32</v>
      </c>
      <c r="H38" s="259">
        <v>0</v>
      </c>
      <c r="I38" s="259">
        <v>0</v>
      </c>
      <c r="J38" s="259">
        <v>0</v>
      </c>
      <c r="K38" s="259">
        <v>0</v>
      </c>
      <c r="L38" s="259">
        <v>0</v>
      </c>
      <c r="M38" s="259">
        <v>0</v>
      </c>
      <c r="N38" s="287">
        <v>2</v>
      </c>
      <c r="O38" s="259">
        <v>1</v>
      </c>
      <c r="P38" s="259">
        <v>1</v>
      </c>
      <c r="Q38" s="259">
        <v>0</v>
      </c>
      <c r="R38" s="259">
        <v>0</v>
      </c>
      <c r="S38" s="259">
        <v>0</v>
      </c>
      <c r="T38" s="259">
        <v>0</v>
      </c>
      <c r="U38" s="259">
        <v>0</v>
      </c>
      <c r="V38" s="259">
        <v>0</v>
      </c>
      <c r="W38" s="259">
        <v>0</v>
      </c>
      <c r="X38" s="259">
        <v>0</v>
      </c>
      <c r="Y38" s="259">
        <v>0</v>
      </c>
      <c r="Z38" s="259">
        <v>0</v>
      </c>
      <c r="AA38" s="259">
        <v>0</v>
      </c>
      <c r="AB38" s="259">
        <v>0</v>
      </c>
      <c r="AC38" s="259">
        <v>25</v>
      </c>
      <c r="AD38" s="259">
        <v>2</v>
      </c>
      <c r="AE38" s="259">
        <v>23</v>
      </c>
      <c r="AF38" s="259">
        <v>9</v>
      </c>
      <c r="AG38" s="259">
        <v>2</v>
      </c>
      <c r="AH38" s="259">
        <v>7</v>
      </c>
      <c r="AI38" s="275" t="s">
        <v>140</v>
      </c>
    </row>
    <row r="39" spans="1:35" x14ac:dyDescent="0.15">
      <c r="A39" s="281" t="s">
        <v>123</v>
      </c>
      <c r="B39" s="264">
        <v>23</v>
      </c>
      <c r="C39" s="265">
        <v>6</v>
      </c>
      <c r="D39" s="265">
        <v>17</v>
      </c>
      <c r="E39" s="266">
        <v>9</v>
      </c>
      <c r="F39" s="266">
        <v>5</v>
      </c>
      <c r="G39" s="266">
        <v>4</v>
      </c>
      <c r="H39" s="266">
        <v>0</v>
      </c>
      <c r="I39" s="266">
        <v>0</v>
      </c>
      <c r="J39" s="266">
        <v>0</v>
      </c>
      <c r="K39" s="266">
        <v>0</v>
      </c>
      <c r="L39" s="266">
        <v>0</v>
      </c>
      <c r="M39" s="266">
        <v>0</v>
      </c>
      <c r="N39" s="266">
        <v>0</v>
      </c>
      <c r="O39" s="266">
        <v>0</v>
      </c>
      <c r="P39" s="266">
        <v>0</v>
      </c>
      <c r="Q39" s="266">
        <v>0</v>
      </c>
      <c r="R39" s="266">
        <v>0</v>
      </c>
      <c r="S39" s="266">
        <v>0</v>
      </c>
      <c r="T39" s="266">
        <v>0</v>
      </c>
      <c r="U39" s="266">
        <v>0</v>
      </c>
      <c r="V39" s="266">
        <v>0</v>
      </c>
      <c r="W39" s="266">
        <v>0</v>
      </c>
      <c r="X39" s="266">
        <v>0</v>
      </c>
      <c r="Y39" s="266">
        <v>0</v>
      </c>
      <c r="Z39" s="266">
        <v>0</v>
      </c>
      <c r="AA39" s="266">
        <v>0</v>
      </c>
      <c r="AB39" s="266">
        <v>0</v>
      </c>
      <c r="AC39" s="266">
        <v>7</v>
      </c>
      <c r="AD39" s="266">
        <v>1</v>
      </c>
      <c r="AE39" s="266">
        <v>6</v>
      </c>
      <c r="AF39" s="266">
        <v>7</v>
      </c>
      <c r="AG39" s="266">
        <v>0</v>
      </c>
      <c r="AH39" s="266">
        <v>7</v>
      </c>
      <c r="AI39" s="280" t="s">
        <v>123</v>
      </c>
    </row>
    <row r="40" spans="1:35" x14ac:dyDescent="0.15">
      <c r="A40" s="281" t="s">
        <v>104</v>
      </c>
      <c r="B40" s="264">
        <v>24</v>
      </c>
      <c r="C40" s="265">
        <v>9</v>
      </c>
      <c r="D40" s="265">
        <v>15</v>
      </c>
      <c r="E40" s="266">
        <v>12</v>
      </c>
      <c r="F40" s="266">
        <v>6</v>
      </c>
      <c r="G40" s="266">
        <v>6</v>
      </c>
      <c r="H40" s="266">
        <v>0</v>
      </c>
      <c r="I40" s="266">
        <v>0</v>
      </c>
      <c r="J40" s="266">
        <v>0</v>
      </c>
      <c r="K40" s="266">
        <v>0</v>
      </c>
      <c r="L40" s="266">
        <v>0</v>
      </c>
      <c r="M40" s="266">
        <v>0</v>
      </c>
      <c r="N40" s="266">
        <v>2</v>
      </c>
      <c r="O40" s="266">
        <v>1</v>
      </c>
      <c r="P40" s="266">
        <v>1</v>
      </c>
      <c r="Q40" s="266">
        <v>0</v>
      </c>
      <c r="R40" s="266">
        <v>0</v>
      </c>
      <c r="S40" s="266">
        <v>0</v>
      </c>
      <c r="T40" s="266">
        <v>0</v>
      </c>
      <c r="U40" s="266">
        <v>0</v>
      </c>
      <c r="V40" s="266">
        <v>0</v>
      </c>
      <c r="W40" s="266">
        <v>0</v>
      </c>
      <c r="X40" s="266">
        <v>0</v>
      </c>
      <c r="Y40" s="266">
        <v>0</v>
      </c>
      <c r="Z40" s="266">
        <v>0</v>
      </c>
      <c r="AA40" s="266">
        <v>0</v>
      </c>
      <c r="AB40" s="266">
        <v>0</v>
      </c>
      <c r="AC40" s="266">
        <v>9</v>
      </c>
      <c r="AD40" s="266">
        <v>1</v>
      </c>
      <c r="AE40" s="266">
        <v>8</v>
      </c>
      <c r="AF40" s="266">
        <v>1</v>
      </c>
      <c r="AG40" s="266">
        <v>1</v>
      </c>
      <c r="AH40" s="266">
        <v>0</v>
      </c>
      <c r="AI40" s="280" t="s">
        <v>104</v>
      </c>
    </row>
    <row r="41" spans="1:35" x14ac:dyDescent="0.15">
      <c r="A41" s="281" t="s">
        <v>102</v>
      </c>
      <c r="B41" s="264">
        <v>20</v>
      </c>
      <c r="C41" s="265">
        <v>5</v>
      </c>
      <c r="D41" s="265">
        <v>15</v>
      </c>
      <c r="E41" s="266">
        <v>11</v>
      </c>
      <c r="F41" s="266">
        <v>4</v>
      </c>
      <c r="G41" s="266">
        <v>7</v>
      </c>
      <c r="H41" s="266">
        <v>0</v>
      </c>
      <c r="I41" s="266">
        <v>0</v>
      </c>
      <c r="J41" s="266">
        <v>0</v>
      </c>
      <c r="K41" s="266">
        <v>0</v>
      </c>
      <c r="L41" s="266">
        <v>0</v>
      </c>
      <c r="M41" s="266">
        <v>0</v>
      </c>
      <c r="N41" s="266">
        <v>0</v>
      </c>
      <c r="O41" s="266">
        <v>0</v>
      </c>
      <c r="P41" s="266">
        <v>0</v>
      </c>
      <c r="Q41" s="266">
        <v>0</v>
      </c>
      <c r="R41" s="266">
        <v>0</v>
      </c>
      <c r="S41" s="266">
        <v>0</v>
      </c>
      <c r="T41" s="266">
        <v>0</v>
      </c>
      <c r="U41" s="266">
        <v>0</v>
      </c>
      <c r="V41" s="266">
        <v>0</v>
      </c>
      <c r="W41" s="266">
        <v>0</v>
      </c>
      <c r="X41" s="266">
        <v>0</v>
      </c>
      <c r="Y41" s="266">
        <v>0</v>
      </c>
      <c r="Z41" s="266">
        <v>0</v>
      </c>
      <c r="AA41" s="266">
        <v>0</v>
      </c>
      <c r="AB41" s="266">
        <v>0</v>
      </c>
      <c r="AC41" s="266">
        <v>8</v>
      </c>
      <c r="AD41" s="266">
        <v>0</v>
      </c>
      <c r="AE41" s="266">
        <v>8</v>
      </c>
      <c r="AF41" s="266">
        <v>1</v>
      </c>
      <c r="AG41" s="266">
        <v>1</v>
      </c>
      <c r="AH41" s="266">
        <v>0</v>
      </c>
      <c r="AI41" s="280" t="s">
        <v>203</v>
      </c>
    </row>
    <row r="42" spans="1:35" x14ac:dyDescent="0.15">
      <c r="A42" s="281" t="s">
        <v>100</v>
      </c>
      <c r="B42" s="264">
        <v>15</v>
      </c>
      <c r="C42" s="265">
        <v>7</v>
      </c>
      <c r="D42" s="265">
        <v>8</v>
      </c>
      <c r="E42" s="266">
        <v>15</v>
      </c>
      <c r="F42" s="266">
        <v>7</v>
      </c>
      <c r="G42" s="266">
        <v>8</v>
      </c>
      <c r="H42" s="266">
        <v>0</v>
      </c>
      <c r="I42" s="266">
        <v>0</v>
      </c>
      <c r="J42" s="266">
        <v>0</v>
      </c>
      <c r="K42" s="266">
        <v>0</v>
      </c>
      <c r="L42" s="266">
        <v>0</v>
      </c>
      <c r="M42" s="266">
        <v>0</v>
      </c>
      <c r="N42" s="266">
        <v>0</v>
      </c>
      <c r="O42" s="266">
        <v>0</v>
      </c>
      <c r="P42" s="266">
        <v>0</v>
      </c>
      <c r="Q42" s="266">
        <v>0</v>
      </c>
      <c r="R42" s="266">
        <v>0</v>
      </c>
      <c r="S42" s="266">
        <v>0</v>
      </c>
      <c r="T42" s="266">
        <v>0</v>
      </c>
      <c r="U42" s="266">
        <v>0</v>
      </c>
      <c r="V42" s="266">
        <v>0</v>
      </c>
      <c r="W42" s="266">
        <v>0</v>
      </c>
      <c r="X42" s="266">
        <v>0</v>
      </c>
      <c r="Y42" s="266">
        <v>0</v>
      </c>
      <c r="Z42" s="266">
        <v>0</v>
      </c>
      <c r="AA42" s="266">
        <v>0</v>
      </c>
      <c r="AB42" s="266">
        <v>0</v>
      </c>
      <c r="AC42" s="266">
        <v>0</v>
      </c>
      <c r="AD42" s="266">
        <v>0</v>
      </c>
      <c r="AE42" s="266">
        <v>0</v>
      </c>
      <c r="AF42" s="266">
        <v>0</v>
      </c>
      <c r="AG42" s="266">
        <v>0</v>
      </c>
      <c r="AH42" s="266">
        <v>0</v>
      </c>
      <c r="AI42" s="280" t="s">
        <v>100</v>
      </c>
    </row>
    <row r="43" spans="1:35" x14ac:dyDescent="0.15">
      <c r="A43" s="281" t="s">
        <v>95</v>
      </c>
      <c r="B43" s="264">
        <v>5</v>
      </c>
      <c r="C43" s="265">
        <v>2</v>
      </c>
      <c r="D43" s="265">
        <v>3</v>
      </c>
      <c r="E43" s="266">
        <v>4</v>
      </c>
      <c r="F43" s="266">
        <v>2</v>
      </c>
      <c r="G43" s="266">
        <v>2</v>
      </c>
      <c r="H43" s="266">
        <v>0</v>
      </c>
      <c r="I43" s="266">
        <v>0</v>
      </c>
      <c r="J43" s="266">
        <v>0</v>
      </c>
      <c r="K43" s="266">
        <v>0</v>
      </c>
      <c r="L43" s="266">
        <v>0</v>
      </c>
      <c r="M43" s="266">
        <v>0</v>
      </c>
      <c r="N43" s="266">
        <v>0</v>
      </c>
      <c r="O43" s="266">
        <v>0</v>
      </c>
      <c r="P43" s="266">
        <v>0</v>
      </c>
      <c r="Q43" s="266">
        <v>0</v>
      </c>
      <c r="R43" s="266">
        <v>0</v>
      </c>
      <c r="S43" s="266">
        <v>0</v>
      </c>
      <c r="T43" s="266">
        <v>0</v>
      </c>
      <c r="U43" s="266">
        <v>0</v>
      </c>
      <c r="V43" s="266">
        <v>0</v>
      </c>
      <c r="W43" s="266">
        <v>0</v>
      </c>
      <c r="X43" s="266">
        <v>0</v>
      </c>
      <c r="Y43" s="266">
        <v>0</v>
      </c>
      <c r="Z43" s="266">
        <v>0</v>
      </c>
      <c r="AA43" s="266">
        <v>0</v>
      </c>
      <c r="AB43" s="266">
        <v>0</v>
      </c>
      <c r="AC43" s="266">
        <v>1</v>
      </c>
      <c r="AD43" s="266">
        <v>0</v>
      </c>
      <c r="AE43" s="266">
        <v>1</v>
      </c>
      <c r="AF43" s="266">
        <v>0</v>
      </c>
      <c r="AG43" s="266">
        <v>0</v>
      </c>
      <c r="AH43" s="266">
        <v>0</v>
      </c>
      <c r="AI43" s="280" t="s">
        <v>95</v>
      </c>
    </row>
    <row r="44" spans="1:35" x14ac:dyDescent="0.15">
      <c r="A44" s="281" t="s">
        <v>94</v>
      </c>
      <c r="B44" s="264">
        <v>7</v>
      </c>
      <c r="C44" s="265">
        <v>2</v>
      </c>
      <c r="D44" s="265">
        <v>5</v>
      </c>
      <c r="E44" s="266">
        <v>7</v>
      </c>
      <c r="F44" s="266">
        <v>2</v>
      </c>
      <c r="G44" s="266">
        <v>5</v>
      </c>
      <c r="H44" s="266">
        <v>0</v>
      </c>
      <c r="I44" s="266">
        <v>0</v>
      </c>
      <c r="J44" s="266">
        <v>0</v>
      </c>
      <c r="K44" s="266">
        <v>0</v>
      </c>
      <c r="L44" s="266">
        <v>0</v>
      </c>
      <c r="M44" s="266">
        <v>0</v>
      </c>
      <c r="N44" s="266">
        <v>0</v>
      </c>
      <c r="O44" s="266">
        <v>0</v>
      </c>
      <c r="P44" s="266">
        <v>0</v>
      </c>
      <c r="Q44" s="266">
        <v>0</v>
      </c>
      <c r="R44" s="266">
        <v>0</v>
      </c>
      <c r="S44" s="266">
        <v>0</v>
      </c>
      <c r="T44" s="266">
        <v>0</v>
      </c>
      <c r="U44" s="266">
        <v>0</v>
      </c>
      <c r="V44" s="266">
        <v>0</v>
      </c>
      <c r="W44" s="266">
        <v>0</v>
      </c>
      <c r="X44" s="266">
        <v>0</v>
      </c>
      <c r="Y44" s="266">
        <v>0</v>
      </c>
      <c r="Z44" s="266">
        <v>0</v>
      </c>
      <c r="AA44" s="266">
        <v>0</v>
      </c>
      <c r="AB44" s="266">
        <v>0</v>
      </c>
      <c r="AC44" s="266">
        <v>0</v>
      </c>
      <c r="AD44" s="266">
        <v>0</v>
      </c>
      <c r="AE44" s="266">
        <v>0</v>
      </c>
      <c r="AF44" s="266">
        <v>0</v>
      </c>
      <c r="AG44" s="266">
        <v>0</v>
      </c>
      <c r="AH44" s="266">
        <v>0</v>
      </c>
      <c r="AI44" s="280" t="s">
        <v>94</v>
      </c>
    </row>
    <row r="45" spans="1:35" x14ac:dyDescent="0.15">
      <c r="A45" s="281"/>
      <c r="B45" s="264"/>
      <c r="C45" s="265"/>
      <c r="D45" s="265"/>
      <c r="E45" s="282"/>
      <c r="F45" s="282"/>
      <c r="G45" s="282"/>
      <c r="H45" s="282"/>
      <c r="I45" s="282"/>
      <c r="J45" s="282"/>
      <c r="K45" s="282"/>
      <c r="L45" s="282"/>
      <c r="M45" s="282"/>
      <c r="N45" s="266"/>
      <c r="O45" s="282"/>
      <c r="P45" s="282"/>
      <c r="Q45" s="282"/>
      <c r="R45" s="282"/>
      <c r="S45" s="282"/>
      <c r="T45" s="282"/>
      <c r="U45" s="282"/>
      <c r="V45" s="282"/>
      <c r="W45" s="282"/>
      <c r="X45" s="282"/>
      <c r="Y45" s="282"/>
      <c r="Z45" s="282"/>
      <c r="AA45" s="282"/>
      <c r="AB45" s="282"/>
      <c r="AC45" s="282"/>
      <c r="AD45" s="282"/>
      <c r="AE45" s="282"/>
      <c r="AF45" s="282"/>
      <c r="AG45" s="282"/>
      <c r="AH45" s="282"/>
      <c r="AI45" s="280"/>
    </row>
    <row r="46" spans="1:35" x14ac:dyDescent="0.15">
      <c r="A46" s="301" t="s">
        <v>139</v>
      </c>
      <c r="B46" s="262">
        <v>151</v>
      </c>
      <c r="C46" s="259">
        <v>54</v>
      </c>
      <c r="D46" s="259">
        <v>97</v>
      </c>
      <c r="E46" s="259">
        <v>106</v>
      </c>
      <c r="F46" s="259">
        <v>42</v>
      </c>
      <c r="G46" s="259">
        <v>64</v>
      </c>
      <c r="H46" s="259">
        <v>1</v>
      </c>
      <c r="I46" s="259">
        <v>0</v>
      </c>
      <c r="J46" s="259">
        <v>1</v>
      </c>
      <c r="K46" s="259">
        <v>0</v>
      </c>
      <c r="L46" s="259">
        <v>0</v>
      </c>
      <c r="M46" s="259">
        <v>0</v>
      </c>
      <c r="N46" s="287">
        <v>0</v>
      </c>
      <c r="O46" s="259">
        <v>0</v>
      </c>
      <c r="P46" s="259">
        <v>0</v>
      </c>
      <c r="Q46" s="259">
        <v>0</v>
      </c>
      <c r="R46" s="259">
        <v>0</v>
      </c>
      <c r="S46" s="259">
        <v>0</v>
      </c>
      <c r="T46" s="259">
        <v>0</v>
      </c>
      <c r="U46" s="259">
        <v>0</v>
      </c>
      <c r="V46" s="259">
        <v>0</v>
      </c>
      <c r="W46" s="259">
        <v>0</v>
      </c>
      <c r="X46" s="259">
        <v>0</v>
      </c>
      <c r="Y46" s="259">
        <v>0</v>
      </c>
      <c r="Z46" s="259">
        <v>21</v>
      </c>
      <c r="AA46" s="259">
        <v>0</v>
      </c>
      <c r="AB46" s="259">
        <v>21</v>
      </c>
      <c r="AC46" s="259">
        <v>20</v>
      </c>
      <c r="AD46" s="259">
        <v>9</v>
      </c>
      <c r="AE46" s="259">
        <v>11</v>
      </c>
      <c r="AF46" s="259">
        <v>3</v>
      </c>
      <c r="AG46" s="259">
        <v>3</v>
      </c>
      <c r="AH46" s="259">
        <v>0</v>
      </c>
      <c r="AI46" s="275" t="s">
        <v>139</v>
      </c>
    </row>
    <row r="47" spans="1:35" x14ac:dyDescent="0.15">
      <c r="A47" s="281" t="s">
        <v>126</v>
      </c>
      <c r="B47" s="264">
        <v>29</v>
      </c>
      <c r="C47" s="265">
        <v>12</v>
      </c>
      <c r="D47" s="265">
        <v>17</v>
      </c>
      <c r="E47" s="266">
        <v>16</v>
      </c>
      <c r="F47" s="266">
        <v>3</v>
      </c>
      <c r="G47" s="266">
        <v>13</v>
      </c>
      <c r="H47" s="266">
        <v>0</v>
      </c>
      <c r="I47" s="266">
        <v>0</v>
      </c>
      <c r="J47" s="266">
        <v>0</v>
      </c>
      <c r="K47" s="266">
        <v>0</v>
      </c>
      <c r="L47" s="266">
        <v>0</v>
      </c>
      <c r="M47" s="266">
        <v>0</v>
      </c>
      <c r="N47" s="266">
        <v>0</v>
      </c>
      <c r="O47" s="266">
        <v>0</v>
      </c>
      <c r="P47" s="266">
        <v>0</v>
      </c>
      <c r="Q47" s="266">
        <v>0</v>
      </c>
      <c r="R47" s="266">
        <v>0</v>
      </c>
      <c r="S47" s="266">
        <v>0</v>
      </c>
      <c r="T47" s="266">
        <v>0</v>
      </c>
      <c r="U47" s="266">
        <v>0</v>
      </c>
      <c r="V47" s="266">
        <v>0</v>
      </c>
      <c r="W47" s="266">
        <v>0</v>
      </c>
      <c r="X47" s="266">
        <v>0</v>
      </c>
      <c r="Y47" s="266">
        <v>0</v>
      </c>
      <c r="Z47" s="266">
        <v>0</v>
      </c>
      <c r="AA47" s="266">
        <v>0</v>
      </c>
      <c r="AB47" s="266">
        <v>0</v>
      </c>
      <c r="AC47" s="266">
        <v>13</v>
      </c>
      <c r="AD47" s="266">
        <v>9</v>
      </c>
      <c r="AE47" s="266">
        <v>4</v>
      </c>
      <c r="AF47" s="266">
        <v>0</v>
      </c>
      <c r="AG47" s="266">
        <v>0</v>
      </c>
      <c r="AH47" s="266">
        <v>0</v>
      </c>
      <c r="AI47" s="280" t="s">
        <v>126</v>
      </c>
    </row>
    <row r="48" spans="1:35" x14ac:dyDescent="0.15">
      <c r="A48" s="281" t="s">
        <v>138</v>
      </c>
      <c r="B48" s="264">
        <v>14</v>
      </c>
      <c r="C48" s="265">
        <v>8</v>
      </c>
      <c r="D48" s="265">
        <v>6</v>
      </c>
      <c r="E48" s="266">
        <v>14</v>
      </c>
      <c r="F48" s="266">
        <v>8</v>
      </c>
      <c r="G48" s="266">
        <v>6</v>
      </c>
      <c r="H48" s="266">
        <v>0</v>
      </c>
      <c r="I48" s="266">
        <v>0</v>
      </c>
      <c r="J48" s="266">
        <v>0</v>
      </c>
      <c r="K48" s="266">
        <v>0</v>
      </c>
      <c r="L48" s="266">
        <v>0</v>
      </c>
      <c r="M48" s="266">
        <v>0</v>
      </c>
      <c r="N48" s="266">
        <v>0</v>
      </c>
      <c r="O48" s="266">
        <v>0</v>
      </c>
      <c r="P48" s="266">
        <v>0</v>
      </c>
      <c r="Q48" s="266">
        <v>0</v>
      </c>
      <c r="R48" s="266">
        <v>0</v>
      </c>
      <c r="S48" s="266">
        <v>0</v>
      </c>
      <c r="T48" s="266">
        <v>0</v>
      </c>
      <c r="U48" s="266">
        <v>0</v>
      </c>
      <c r="V48" s="266">
        <v>0</v>
      </c>
      <c r="W48" s="266">
        <v>0</v>
      </c>
      <c r="X48" s="266">
        <v>0</v>
      </c>
      <c r="Y48" s="266">
        <v>0</v>
      </c>
      <c r="Z48" s="266">
        <v>0</v>
      </c>
      <c r="AA48" s="266">
        <v>0</v>
      </c>
      <c r="AB48" s="266">
        <v>0</v>
      </c>
      <c r="AC48" s="266">
        <v>0</v>
      </c>
      <c r="AD48" s="266">
        <v>0</v>
      </c>
      <c r="AE48" s="266">
        <v>0</v>
      </c>
      <c r="AF48" s="266">
        <v>0</v>
      </c>
      <c r="AG48" s="266">
        <v>0</v>
      </c>
      <c r="AH48" s="266">
        <v>0</v>
      </c>
      <c r="AI48" s="280" t="s">
        <v>138</v>
      </c>
    </row>
    <row r="49" spans="1:35" x14ac:dyDescent="0.15">
      <c r="A49" s="281" t="s">
        <v>113</v>
      </c>
      <c r="B49" s="264">
        <v>18</v>
      </c>
      <c r="C49" s="265">
        <v>8</v>
      </c>
      <c r="D49" s="265">
        <v>10</v>
      </c>
      <c r="E49" s="266">
        <v>18</v>
      </c>
      <c r="F49" s="266">
        <v>8</v>
      </c>
      <c r="G49" s="266">
        <v>10</v>
      </c>
      <c r="H49" s="266">
        <v>0</v>
      </c>
      <c r="I49" s="266">
        <v>0</v>
      </c>
      <c r="J49" s="266">
        <v>0</v>
      </c>
      <c r="K49" s="266">
        <v>0</v>
      </c>
      <c r="L49" s="266">
        <v>0</v>
      </c>
      <c r="M49" s="266">
        <v>0</v>
      </c>
      <c r="N49" s="266">
        <v>0</v>
      </c>
      <c r="O49" s="266">
        <v>0</v>
      </c>
      <c r="P49" s="266">
        <v>0</v>
      </c>
      <c r="Q49" s="266">
        <v>0</v>
      </c>
      <c r="R49" s="266">
        <v>0</v>
      </c>
      <c r="S49" s="266">
        <v>0</v>
      </c>
      <c r="T49" s="266">
        <v>0</v>
      </c>
      <c r="U49" s="266">
        <v>0</v>
      </c>
      <c r="V49" s="266">
        <v>0</v>
      </c>
      <c r="W49" s="266">
        <v>0</v>
      </c>
      <c r="X49" s="266">
        <v>0</v>
      </c>
      <c r="Y49" s="266">
        <v>0</v>
      </c>
      <c r="Z49" s="266">
        <v>0</v>
      </c>
      <c r="AA49" s="266">
        <v>0</v>
      </c>
      <c r="AB49" s="266">
        <v>0</v>
      </c>
      <c r="AC49" s="266">
        <v>0</v>
      </c>
      <c r="AD49" s="266">
        <v>0</v>
      </c>
      <c r="AE49" s="266">
        <v>0</v>
      </c>
      <c r="AF49" s="266">
        <v>0</v>
      </c>
      <c r="AG49" s="266">
        <v>0</v>
      </c>
      <c r="AH49" s="266">
        <v>0</v>
      </c>
      <c r="AI49" s="280" t="s">
        <v>113</v>
      </c>
    </row>
    <row r="50" spans="1:35" x14ac:dyDescent="0.15">
      <c r="A50" s="281" t="s">
        <v>112</v>
      </c>
      <c r="B50" s="264">
        <v>39</v>
      </c>
      <c r="C50" s="265">
        <v>8</v>
      </c>
      <c r="D50" s="265">
        <v>31</v>
      </c>
      <c r="E50" s="266">
        <v>15</v>
      </c>
      <c r="F50" s="266">
        <v>5</v>
      </c>
      <c r="G50" s="266">
        <v>10</v>
      </c>
      <c r="H50" s="266">
        <v>0</v>
      </c>
      <c r="I50" s="266">
        <v>0</v>
      </c>
      <c r="J50" s="266">
        <v>0</v>
      </c>
      <c r="K50" s="266">
        <v>0</v>
      </c>
      <c r="L50" s="266">
        <v>0</v>
      </c>
      <c r="M50" s="266">
        <v>0</v>
      </c>
      <c r="N50" s="266">
        <v>0</v>
      </c>
      <c r="O50" s="266">
        <v>0</v>
      </c>
      <c r="P50" s="266">
        <v>0</v>
      </c>
      <c r="Q50" s="266">
        <v>0</v>
      </c>
      <c r="R50" s="266">
        <v>0</v>
      </c>
      <c r="S50" s="266">
        <v>0</v>
      </c>
      <c r="T50" s="266">
        <v>0</v>
      </c>
      <c r="U50" s="266">
        <v>0</v>
      </c>
      <c r="V50" s="266">
        <v>0</v>
      </c>
      <c r="W50" s="266">
        <v>0</v>
      </c>
      <c r="X50" s="266">
        <v>0</v>
      </c>
      <c r="Y50" s="266">
        <v>0</v>
      </c>
      <c r="Z50" s="266">
        <v>21</v>
      </c>
      <c r="AA50" s="266">
        <v>0</v>
      </c>
      <c r="AB50" s="266">
        <v>21</v>
      </c>
      <c r="AC50" s="266">
        <v>0</v>
      </c>
      <c r="AD50" s="266">
        <v>0</v>
      </c>
      <c r="AE50" s="266">
        <v>0</v>
      </c>
      <c r="AF50" s="266">
        <v>3</v>
      </c>
      <c r="AG50" s="266">
        <v>3</v>
      </c>
      <c r="AH50" s="266">
        <v>0</v>
      </c>
      <c r="AI50" s="280" t="s">
        <v>112</v>
      </c>
    </row>
    <row r="51" spans="1:35" x14ac:dyDescent="0.15">
      <c r="A51" s="281" t="s">
        <v>111</v>
      </c>
      <c r="B51" s="264">
        <v>14</v>
      </c>
      <c r="C51" s="265">
        <v>6</v>
      </c>
      <c r="D51" s="265">
        <v>8</v>
      </c>
      <c r="E51" s="266">
        <v>14</v>
      </c>
      <c r="F51" s="266">
        <v>6</v>
      </c>
      <c r="G51" s="266">
        <v>8</v>
      </c>
      <c r="H51" s="266">
        <v>0</v>
      </c>
      <c r="I51" s="266">
        <v>0</v>
      </c>
      <c r="J51" s="266">
        <v>0</v>
      </c>
      <c r="K51" s="266">
        <v>0</v>
      </c>
      <c r="L51" s="266">
        <v>0</v>
      </c>
      <c r="M51" s="266">
        <v>0</v>
      </c>
      <c r="N51" s="266">
        <v>0</v>
      </c>
      <c r="O51" s="266">
        <v>0</v>
      </c>
      <c r="P51" s="266">
        <v>0</v>
      </c>
      <c r="Q51" s="266">
        <v>0</v>
      </c>
      <c r="R51" s="266">
        <v>0</v>
      </c>
      <c r="S51" s="266">
        <v>0</v>
      </c>
      <c r="T51" s="266">
        <v>0</v>
      </c>
      <c r="U51" s="266">
        <v>0</v>
      </c>
      <c r="V51" s="266">
        <v>0</v>
      </c>
      <c r="W51" s="266">
        <v>0</v>
      </c>
      <c r="X51" s="266">
        <v>0</v>
      </c>
      <c r="Y51" s="266">
        <v>0</v>
      </c>
      <c r="Z51" s="266">
        <v>0</v>
      </c>
      <c r="AA51" s="266">
        <v>0</v>
      </c>
      <c r="AB51" s="266">
        <v>0</v>
      </c>
      <c r="AC51" s="266">
        <v>0</v>
      </c>
      <c r="AD51" s="266">
        <v>0</v>
      </c>
      <c r="AE51" s="266">
        <v>0</v>
      </c>
      <c r="AF51" s="266">
        <v>0</v>
      </c>
      <c r="AG51" s="266">
        <v>0</v>
      </c>
      <c r="AH51" s="266">
        <v>0</v>
      </c>
      <c r="AI51" s="280" t="s">
        <v>111</v>
      </c>
    </row>
    <row r="52" spans="1:35" x14ac:dyDescent="0.15">
      <c r="A52" s="281" t="s">
        <v>137</v>
      </c>
      <c r="B52" s="264">
        <v>6</v>
      </c>
      <c r="C52" s="265">
        <v>2</v>
      </c>
      <c r="D52" s="265">
        <v>4</v>
      </c>
      <c r="E52" s="266">
        <v>6</v>
      </c>
      <c r="F52" s="266">
        <v>2</v>
      </c>
      <c r="G52" s="266">
        <v>4</v>
      </c>
      <c r="H52" s="266">
        <v>0</v>
      </c>
      <c r="I52" s="266">
        <v>0</v>
      </c>
      <c r="J52" s="266">
        <v>0</v>
      </c>
      <c r="K52" s="266">
        <v>0</v>
      </c>
      <c r="L52" s="266">
        <v>0</v>
      </c>
      <c r="M52" s="266">
        <v>0</v>
      </c>
      <c r="N52" s="266">
        <v>0</v>
      </c>
      <c r="O52" s="266">
        <v>0</v>
      </c>
      <c r="P52" s="266">
        <v>0</v>
      </c>
      <c r="Q52" s="266">
        <v>0</v>
      </c>
      <c r="R52" s="266">
        <v>0</v>
      </c>
      <c r="S52" s="266">
        <v>0</v>
      </c>
      <c r="T52" s="266">
        <v>0</v>
      </c>
      <c r="U52" s="266">
        <v>0</v>
      </c>
      <c r="V52" s="266">
        <v>0</v>
      </c>
      <c r="W52" s="266">
        <v>0</v>
      </c>
      <c r="X52" s="266">
        <v>0</v>
      </c>
      <c r="Y52" s="266">
        <v>0</v>
      </c>
      <c r="Z52" s="266">
        <v>0</v>
      </c>
      <c r="AA52" s="266">
        <v>0</v>
      </c>
      <c r="AB52" s="266">
        <v>0</v>
      </c>
      <c r="AC52" s="266">
        <v>0</v>
      </c>
      <c r="AD52" s="266">
        <v>0</v>
      </c>
      <c r="AE52" s="266">
        <v>0</v>
      </c>
      <c r="AF52" s="266">
        <v>0</v>
      </c>
      <c r="AG52" s="266">
        <v>0</v>
      </c>
      <c r="AH52" s="266">
        <v>0</v>
      </c>
      <c r="AI52" s="280" t="s">
        <v>137</v>
      </c>
    </row>
    <row r="53" spans="1:35" x14ac:dyDescent="0.15">
      <c r="A53" s="281" t="s">
        <v>93</v>
      </c>
      <c r="B53" s="264">
        <v>7</v>
      </c>
      <c r="C53" s="265">
        <v>2</v>
      </c>
      <c r="D53" s="265">
        <v>5</v>
      </c>
      <c r="E53" s="266">
        <v>7</v>
      </c>
      <c r="F53" s="266">
        <v>2</v>
      </c>
      <c r="G53" s="266">
        <v>5</v>
      </c>
      <c r="H53" s="266">
        <v>0</v>
      </c>
      <c r="I53" s="266">
        <v>0</v>
      </c>
      <c r="J53" s="266">
        <v>0</v>
      </c>
      <c r="K53" s="266">
        <v>0</v>
      </c>
      <c r="L53" s="266">
        <v>0</v>
      </c>
      <c r="M53" s="266">
        <v>0</v>
      </c>
      <c r="N53" s="266">
        <v>0</v>
      </c>
      <c r="O53" s="266">
        <v>0</v>
      </c>
      <c r="P53" s="266">
        <v>0</v>
      </c>
      <c r="Q53" s="266">
        <v>0</v>
      </c>
      <c r="R53" s="266">
        <v>0</v>
      </c>
      <c r="S53" s="266">
        <v>0</v>
      </c>
      <c r="T53" s="266">
        <v>0</v>
      </c>
      <c r="U53" s="266">
        <v>0</v>
      </c>
      <c r="V53" s="266">
        <v>0</v>
      </c>
      <c r="W53" s="266">
        <v>0</v>
      </c>
      <c r="X53" s="266">
        <v>0</v>
      </c>
      <c r="Y53" s="266">
        <v>0</v>
      </c>
      <c r="Z53" s="266">
        <v>0</v>
      </c>
      <c r="AA53" s="266">
        <v>0</v>
      </c>
      <c r="AB53" s="266">
        <v>0</v>
      </c>
      <c r="AC53" s="266">
        <v>0</v>
      </c>
      <c r="AD53" s="266">
        <v>0</v>
      </c>
      <c r="AE53" s="266">
        <v>0</v>
      </c>
      <c r="AF53" s="266">
        <v>0</v>
      </c>
      <c r="AG53" s="266">
        <v>0</v>
      </c>
      <c r="AH53" s="266">
        <v>0</v>
      </c>
      <c r="AI53" s="280" t="s">
        <v>93</v>
      </c>
    </row>
    <row r="54" spans="1:35" x14ac:dyDescent="0.15">
      <c r="A54" s="281" t="s">
        <v>176</v>
      </c>
      <c r="B54" s="264">
        <v>10</v>
      </c>
      <c r="C54" s="265">
        <v>5</v>
      </c>
      <c r="D54" s="265">
        <v>5</v>
      </c>
      <c r="E54" s="266">
        <v>5</v>
      </c>
      <c r="F54" s="266">
        <v>5</v>
      </c>
      <c r="G54" s="266">
        <v>0</v>
      </c>
      <c r="H54" s="266">
        <v>0</v>
      </c>
      <c r="I54" s="266">
        <v>0</v>
      </c>
      <c r="J54" s="266">
        <v>0</v>
      </c>
      <c r="K54" s="266">
        <v>0</v>
      </c>
      <c r="L54" s="266">
        <v>0</v>
      </c>
      <c r="M54" s="266">
        <v>0</v>
      </c>
      <c r="N54" s="266">
        <v>0</v>
      </c>
      <c r="O54" s="266">
        <v>0</v>
      </c>
      <c r="P54" s="266">
        <v>0</v>
      </c>
      <c r="Q54" s="266">
        <v>0</v>
      </c>
      <c r="R54" s="266">
        <v>0</v>
      </c>
      <c r="S54" s="266">
        <v>0</v>
      </c>
      <c r="T54" s="266">
        <v>0</v>
      </c>
      <c r="U54" s="266">
        <v>0</v>
      </c>
      <c r="V54" s="266">
        <v>0</v>
      </c>
      <c r="W54" s="266">
        <v>0</v>
      </c>
      <c r="X54" s="266">
        <v>0</v>
      </c>
      <c r="Y54" s="266">
        <v>0</v>
      </c>
      <c r="Z54" s="266">
        <v>0</v>
      </c>
      <c r="AA54" s="266">
        <v>0</v>
      </c>
      <c r="AB54" s="266">
        <v>0</v>
      </c>
      <c r="AC54" s="266">
        <v>5</v>
      </c>
      <c r="AD54" s="266">
        <v>0</v>
      </c>
      <c r="AE54" s="266">
        <v>5</v>
      </c>
      <c r="AF54" s="266">
        <v>0</v>
      </c>
      <c r="AG54" s="266">
        <v>0</v>
      </c>
      <c r="AH54" s="266">
        <v>0</v>
      </c>
      <c r="AI54" s="280" t="s">
        <v>176</v>
      </c>
    </row>
    <row r="55" spans="1:35" x14ac:dyDescent="0.15">
      <c r="A55" s="281" t="s">
        <v>92</v>
      </c>
      <c r="B55" s="264">
        <v>6</v>
      </c>
      <c r="C55" s="265">
        <v>1</v>
      </c>
      <c r="D55" s="265">
        <v>5</v>
      </c>
      <c r="E55" s="266">
        <v>5</v>
      </c>
      <c r="F55" s="266">
        <v>1</v>
      </c>
      <c r="G55" s="266">
        <v>4</v>
      </c>
      <c r="H55" s="266">
        <v>0</v>
      </c>
      <c r="I55" s="266">
        <v>0</v>
      </c>
      <c r="J55" s="266">
        <v>0</v>
      </c>
      <c r="K55" s="266">
        <v>0</v>
      </c>
      <c r="L55" s="266">
        <v>0</v>
      </c>
      <c r="M55" s="266">
        <v>0</v>
      </c>
      <c r="N55" s="266">
        <v>0</v>
      </c>
      <c r="O55" s="266">
        <v>0</v>
      </c>
      <c r="P55" s="266">
        <v>0</v>
      </c>
      <c r="Q55" s="266">
        <v>0</v>
      </c>
      <c r="R55" s="266">
        <v>0</v>
      </c>
      <c r="S55" s="266">
        <v>0</v>
      </c>
      <c r="T55" s="266">
        <v>0</v>
      </c>
      <c r="U55" s="266">
        <v>0</v>
      </c>
      <c r="V55" s="266">
        <v>0</v>
      </c>
      <c r="W55" s="266">
        <v>0</v>
      </c>
      <c r="X55" s="266">
        <v>0</v>
      </c>
      <c r="Y55" s="266">
        <v>0</v>
      </c>
      <c r="Z55" s="266">
        <v>0</v>
      </c>
      <c r="AA55" s="266">
        <v>0</v>
      </c>
      <c r="AB55" s="266">
        <v>0</v>
      </c>
      <c r="AC55" s="266">
        <v>1</v>
      </c>
      <c r="AD55" s="266">
        <v>0</v>
      </c>
      <c r="AE55" s="266">
        <v>1</v>
      </c>
      <c r="AF55" s="266">
        <v>0</v>
      </c>
      <c r="AG55" s="266">
        <v>0</v>
      </c>
      <c r="AH55" s="266">
        <v>0</v>
      </c>
      <c r="AI55" s="280" t="s">
        <v>92</v>
      </c>
    </row>
    <row r="56" spans="1:35" ht="12" thickBot="1" x14ac:dyDescent="0.2">
      <c r="A56" s="286" t="s">
        <v>175</v>
      </c>
      <c r="B56" s="284">
        <v>8</v>
      </c>
      <c r="C56" s="267">
        <v>2</v>
      </c>
      <c r="D56" s="267">
        <v>6</v>
      </c>
      <c r="E56" s="285">
        <v>6</v>
      </c>
      <c r="F56" s="285">
        <v>2</v>
      </c>
      <c r="G56" s="285">
        <v>4</v>
      </c>
      <c r="H56" s="285">
        <v>1</v>
      </c>
      <c r="I56" s="285">
        <v>0</v>
      </c>
      <c r="J56" s="285">
        <v>1</v>
      </c>
      <c r="K56" s="285">
        <v>0</v>
      </c>
      <c r="L56" s="285">
        <v>0</v>
      </c>
      <c r="M56" s="285">
        <v>0</v>
      </c>
      <c r="N56" s="285">
        <v>0</v>
      </c>
      <c r="O56" s="285">
        <v>0</v>
      </c>
      <c r="P56" s="285">
        <v>0</v>
      </c>
      <c r="Q56" s="285">
        <v>0</v>
      </c>
      <c r="R56" s="285">
        <v>0</v>
      </c>
      <c r="S56" s="285">
        <v>0</v>
      </c>
      <c r="T56" s="285">
        <v>0</v>
      </c>
      <c r="U56" s="285">
        <v>0</v>
      </c>
      <c r="V56" s="285">
        <v>0</v>
      </c>
      <c r="W56" s="285">
        <v>0</v>
      </c>
      <c r="X56" s="285">
        <v>0</v>
      </c>
      <c r="Y56" s="285">
        <v>0</v>
      </c>
      <c r="Z56" s="285">
        <v>0</v>
      </c>
      <c r="AA56" s="285">
        <v>0</v>
      </c>
      <c r="AB56" s="285">
        <v>0</v>
      </c>
      <c r="AC56" s="285">
        <v>1</v>
      </c>
      <c r="AD56" s="285">
        <v>0</v>
      </c>
      <c r="AE56" s="285">
        <v>1</v>
      </c>
      <c r="AF56" s="285">
        <v>0</v>
      </c>
      <c r="AG56" s="285">
        <v>0</v>
      </c>
      <c r="AH56" s="285">
        <v>0</v>
      </c>
      <c r="AI56" s="302" t="s">
        <v>175</v>
      </c>
    </row>
    <row r="57" spans="1:35" x14ac:dyDescent="0.15">
      <c r="A57" s="301" t="s">
        <v>136</v>
      </c>
      <c r="B57" s="262">
        <v>363</v>
      </c>
      <c r="C57" s="259">
        <v>153</v>
      </c>
      <c r="D57" s="259">
        <v>210</v>
      </c>
      <c r="E57" s="259">
        <v>265</v>
      </c>
      <c r="F57" s="259">
        <v>121</v>
      </c>
      <c r="G57" s="259">
        <v>144</v>
      </c>
      <c r="H57" s="259">
        <v>3</v>
      </c>
      <c r="I57" s="259">
        <v>0</v>
      </c>
      <c r="J57" s="259">
        <v>3</v>
      </c>
      <c r="K57" s="259">
        <v>2</v>
      </c>
      <c r="L57" s="259">
        <v>0</v>
      </c>
      <c r="M57" s="259">
        <v>2</v>
      </c>
      <c r="N57" s="287">
        <v>8</v>
      </c>
      <c r="O57" s="259">
        <v>0</v>
      </c>
      <c r="P57" s="259">
        <v>8</v>
      </c>
      <c r="Q57" s="259">
        <v>3</v>
      </c>
      <c r="R57" s="259">
        <v>0</v>
      </c>
      <c r="S57" s="259">
        <v>3</v>
      </c>
      <c r="T57" s="259">
        <v>2</v>
      </c>
      <c r="U57" s="259">
        <v>0</v>
      </c>
      <c r="V57" s="259">
        <v>2</v>
      </c>
      <c r="W57" s="259">
        <v>0</v>
      </c>
      <c r="X57" s="259">
        <v>0</v>
      </c>
      <c r="Y57" s="259">
        <v>0</v>
      </c>
      <c r="Z57" s="259">
        <v>7</v>
      </c>
      <c r="AA57" s="259">
        <v>3</v>
      </c>
      <c r="AB57" s="259">
        <v>4</v>
      </c>
      <c r="AC57" s="259">
        <v>70</v>
      </c>
      <c r="AD57" s="259">
        <v>29</v>
      </c>
      <c r="AE57" s="259">
        <v>41</v>
      </c>
      <c r="AF57" s="259">
        <v>3</v>
      </c>
      <c r="AG57" s="259">
        <v>0</v>
      </c>
      <c r="AH57" s="259">
        <v>3</v>
      </c>
      <c r="AI57" s="275" t="s">
        <v>136</v>
      </c>
    </row>
    <row r="58" spans="1:35" x14ac:dyDescent="0.15">
      <c r="A58" s="281" t="s">
        <v>129</v>
      </c>
      <c r="B58" s="264">
        <v>97</v>
      </c>
      <c r="C58" s="265">
        <v>60</v>
      </c>
      <c r="D58" s="265">
        <v>37</v>
      </c>
      <c r="E58" s="266">
        <v>66</v>
      </c>
      <c r="F58" s="266">
        <v>32</v>
      </c>
      <c r="G58" s="266">
        <v>34</v>
      </c>
      <c r="H58" s="266">
        <v>0</v>
      </c>
      <c r="I58" s="266">
        <v>0</v>
      </c>
      <c r="J58" s="266">
        <v>0</v>
      </c>
      <c r="K58" s="266">
        <v>0</v>
      </c>
      <c r="L58" s="266">
        <v>0</v>
      </c>
      <c r="M58" s="266">
        <v>0</v>
      </c>
      <c r="N58" s="266">
        <v>0</v>
      </c>
      <c r="O58" s="266">
        <v>0</v>
      </c>
      <c r="P58" s="266">
        <v>0</v>
      </c>
      <c r="Q58" s="266">
        <v>0</v>
      </c>
      <c r="R58" s="266">
        <v>0</v>
      </c>
      <c r="S58" s="266">
        <v>0</v>
      </c>
      <c r="T58" s="266">
        <v>0</v>
      </c>
      <c r="U58" s="266">
        <v>0</v>
      </c>
      <c r="V58" s="266">
        <v>0</v>
      </c>
      <c r="W58" s="266">
        <v>0</v>
      </c>
      <c r="X58" s="266">
        <v>0</v>
      </c>
      <c r="Y58" s="266">
        <v>0</v>
      </c>
      <c r="Z58" s="266">
        <v>0</v>
      </c>
      <c r="AA58" s="266">
        <v>0</v>
      </c>
      <c r="AB58" s="266">
        <v>0</v>
      </c>
      <c r="AC58" s="266">
        <v>31</v>
      </c>
      <c r="AD58" s="266">
        <v>28</v>
      </c>
      <c r="AE58" s="266">
        <v>3</v>
      </c>
      <c r="AF58" s="266">
        <v>0</v>
      </c>
      <c r="AG58" s="266">
        <v>0</v>
      </c>
      <c r="AH58" s="266">
        <v>0</v>
      </c>
      <c r="AI58" s="280" t="s">
        <v>129</v>
      </c>
    </row>
    <row r="59" spans="1:35" x14ac:dyDescent="0.15">
      <c r="A59" s="281" t="s">
        <v>135</v>
      </c>
      <c r="B59" s="264">
        <v>8</v>
      </c>
      <c r="C59" s="265">
        <v>4</v>
      </c>
      <c r="D59" s="265">
        <v>4</v>
      </c>
      <c r="E59" s="266">
        <v>8</v>
      </c>
      <c r="F59" s="266">
        <v>4</v>
      </c>
      <c r="G59" s="266">
        <v>4</v>
      </c>
      <c r="H59" s="266">
        <v>0</v>
      </c>
      <c r="I59" s="266">
        <v>0</v>
      </c>
      <c r="J59" s="266">
        <v>0</v>
      </c>
      <c r="K59" s="266">
        <v>0</v>
      </c>
      <c r="L59" s="266">
        <v>0</v>
      </c>
      <c r="M59" s="266">
        <v>0</v>
      </c>
      <c r="N59" s="266">
        <v>0</v>
      </c>
      <c r="O59" s="266">
        <v>0</v>
      </c>
      <c r="P59" s="266">
        <v>0</v>
      </c>
      <c r="Q59" s="266">
        <v>0</v>
      </c>
      <c r="R59" s="266">
        <v>0</v>
      </c>
      <c r="S59" s="266">
        <v>0</v>
      </c>
      <c r="T59" s="266">
        <v>0</v>
      </c>
      <c r="U59" s="266">
        <v>0</v>
      </c>
      <c r="V59" s="266">
        <v>0</v>
      </c>
      <c r="W59" s="266">
        <v>0</v>
      </c>
      <c r="X59" s="266">
        <v>0</v>
      </c>
      <c r="Y59" s="266">
        <v>0</v>
      </c>
      <c r="Z59" s="266">
        <v>0</v>
      </c>
      <c r="AA59" s="266">
        <v>0</v>
      </c>
      <c r="AB59" s="266">
        <v>0</v>
      </c>
      <c r="AC59" s="266">
        <v>0</v>
      </c>
      <c r="AD59" s="266">
        <v>0</v>
      </c>
      <c r="AE59" s="266">
        <v>0</v>
      </c>
      <c r="AF59" s="266">
        <v>0</v>
      </c>
      <c r="AG59" s="266">
        <v>0</v>
      </c>
      <c r="AH59" s="266">
        <v>0</v>
      </c>
      <c r="AI59" s="280" t="s">
        <v>135</v>
      </c>
    </row>
    <row r="60" spans="1:35" x14ac:dyDescent="0.15">
      <c r="A60" s="281" t="s">
        <v>122</v>
      </c>
      <c r="B60" s="264">
        <v>21</v>
      </c>
      <c r="C60" s="265">
        <v>7</v>
      </c>
      <c r="D60" s="265">
        <v>14</v>
      </c>
      <c r="E60" s="266">
        <v>20</v>
      </c>
      <c r="F60" s="266">
        <v>7</v>
      </c>
      <c r="G60" s="266">
        <v>13</v>
      </c>
      <c r="H60" s="266">
        <v>1</v>
      </c>
      <c r="I60" s="266">
        <v>0</v>
      </c>
      <c r="J60" s="266">
        <v>1</v>
      </c>
      <c r="K60" s="266">
        <v>0</v>
      </c>
      <c r="L60" s="266">
        <v>0</v>
      </c>
      <c r="M60" s="266">
        <v>0</v>
      </c>
      <c r="N60" s="266">
        <v>0</v>
      </c>
      <c r="O60" s="266">
        <v>0</v>
      </c>
      <c r="P60" s="266">
        <v>0</v>
      </c>
      <c r="Q60" s="266">
        <v>0</v>
      </c>
      <c r="R60" s="266">
        <v>0</v>
      </c>
      <c r="S60" s="266">
        <v>0</v>
      </c>
      <c r="T60" s="266">
        <v>0</v>
      </c>
      <c r="U60" s="266">
        <v>0</v>
      </c>
      <c r="V60" s="266">
        <v>0</v>
      </c>
      <c r="W60" s="266">
        <v>0</v>
      </c>
      <c r="X60" s="266">
        <v>0</v>
      </c>
      <c r="Y60" s="266">
        <v>0</v>
      </c>
      <c r="Z60" s="266">
        <v>0</v>
      </c>
      <c r="AA60" s="266">
        <v>0</v>
      </c>
      <c r="AB60" s="266">
        <v>0</v>
      </c>
      <c r="AC60" s="266">
        <v>0</v>
      </c>
      <c r="AD60" s="266">
        <v>0</v>
      </c>
      <c r="AE60" s="266">
        <v>0</v>
      </c>
      <c r="AF60" s="266">
        <v>0</v>
      </c>
      <c r="AG60" s="266">
        <v>0</v>
      </c>
      <c r="AH60" s="266">
        <v>0</v>
      </c>
      <c r="AI60" s="280" t="s">
        <v>122</v>
      </c>
    </row>
    <row r="61" spans="1:35" x14ac:dyDescent="0.15">
      <c r="A61" s="281" t="s">
        <v>121</v>
      </c>
      <c r="B61" s="264">
        <v>92</v>
      </c>
      <c r="C61" s="265">
        <v>42</v>
      </c>
      <c r="D61" s="265">
        <v>50</v>
      </c>
      <c r="E61" s="266">
        <v>84</v>
      </c>
      <c r="F61" s="266">
        <v>42</v>
      </c>
      <c r="G61" s="266">
        <v>42</v>
      </c>
      <c r="H61" s="266">
        <v>1</v>
      </c>
      <c r="I61" s="266">
        <v>0</v>
      </c>
      <c r="J61" s="266">
        <v>1</v>
      </c>
      <c r="K61" s="266">
        <v>0</v>
      </c>
      <c r="L61" s="266">
        <v>0</v>
      </c>
      <c r="M61" s="266">
        <v>0</v>
      </c>
      <c r="N61" s="266">
        <v>7</v>
      </c>
      <c r="O61" s="266">
        <v>0</v>
      </c>
      <c r="P61" s="266">
        <v>7</v>
      </c>
      <c r="Q61" s="266">
        <v>0</v>
      </c>
      <c r="R61" s="266">
        <v>0</v>
      </c>
      <c r="S61" s="266">
        <v>0</v>
      </c>
      <c r="T61" s="266">
        <v>0</v>
      </c>
      <c r="U61" s="266">
        <v>0</v>
      </c>
      <c r="V61" s="266">
        <v>0</v>
      </c>
      <c r="W61" s="266">
        <v>0</v>
      </c>
      <c r="X61" s="266">
        <v>0</v>
      </c>
      <c r="Y61" s="266">
        <v>0</v>
      </c>
      <c r="Z61" s="266">
        <v>0</v>
      </c>
      <c r="AA61" s="266">
        <v>0</v>
      </c>
      <c r="AB61" s="266">
        <v>0</v>
      </c>
      <c r="AC61" s="266">
        <v>0</v>
      </c>
      <c r="AD61" s="266">
        <v>0</v>
      </c>
      <c r="AE61" s="266">
        <v>0</v>
      </c>
      <c r="AF61" s="266">
        <v>0</v>
      </c>
      <c r="AG61" s="266">
        <v>0</v>
      </c>
      <c r="AH61" s="266">
        <v>0</v>
      </c>
      <c r="AI61" s="280" t="s">
        <v>121</v>
      </c>
    </row>
    <row r="62" spans="1:35" x14ac:dyDescent="0.15">
      <c r="A62" s="281" t="s">
        <v>120</v>
      </c>
      <c r="B62" s="264">
        <v>50</v>
      </c>
      <c r="C62" s="265">
        <v>8</v>
      </c>
      <c r="D62" s="265">
        <v>42</v>
      </c>
      <c r="E62" s="266">
        <v>27</v>
      </c>
      <c r="F62" s="266">
        <v>8</v>
      </c>
      <c r="G62" s="266">
        <v>19</v>
      </c>
      <c r="H62" s="266">
        <v>1</v>
      </c>
      <c r="I62" s="266">
        <v>0</v>
      </c>
      <c r="J62" s="266">
        <v>1</v>
      </c>
      <c r="K62" s="266">
        <v>0</v>
      </c>
      <c r="L62" s="266">
        <v>0</v>
      </c>
      <c r="M62" s="266">
        <v>0</v>
      </c>
      <c r="N62" s="266">
        <v>0</v>
      </c>
      <c r="O62" s="266">
        <v>0</v>
      </c>
      <c r="P62" s="266">
        <v>0</v>
      </c>
      <c r="Q62" s="266">
        <v>1</v>
      </c>
      <c r="R62" s="266">
        <v>0</v>
      </c>
      <c r="S62" s="266">
        <v>1</v>
      </c>
      <c r="T62" s="266">
        <v>0</v>
      </c>
      <c r="U62" s="266">
        <v>0</v>
      </c>
      <c r="V62" s="266">
        <v>0</v>
      </c>
      <c r="W62" s="266">
        <v>0</v>
      </c>
      <c r="X62" s="266">
        <v>0</v>
      </c>
      <c r="Y62" s="266">
        <v>0</v>
      </c>
      <c r="Z62" s="266">
        <v>0</v>
      </c>
      <c r="AA62" s="266">
        <v>0</v>
      </c>
      <c r="AB62" s="266">
        <v>0</v>
      </c>
      <c r="AC62" s="266">
        <v>21</v>
      </c>
      <c r="AD62" s="266">
        <v>0</v>
      </c>
      <c r="AE62" s="266">
        <v>21</v>
      </c>
      <c r="AF62" s="266">
        <v>0</v>
      </c>
      <c r="AG62" s="266">
        <v>0</v>
      </c>
      <c r="AH62" s="266">
        <v>0</v>
      </c>
      <c r="AI62" s="280" t="s">
        <v>120</v>
      </c>
    </row>
    <row r="63" spans="1:35" x14ac:dyDescent="0.15">
      <c r="A63" s="281" t="s">
        <v>119</v>
      </c>
      <c r="B63" s="264">
        <v>59</v>
      </c>
      <c r="C63" s="265">
        <v>20</v>
      </c>
      <c r="D63" s="265">
        <v>39</v>
      </c>
      <c r="E63" s="266">
        <v>29</v>
      </c>
      <c r="F63" s="266">
        <v>16</v>
      </c>
      <c r="G63" s="266">
        <v>13</v>
      </c>
      <c r="H63" s="266">
        <v>0</v>
      </c>
      <c r="I63" s="266">
        <v>0</v>
      </c>
      <c r="J63" s="266">
        <v>0</v>
      </c>
      <c r="K63" s="266">
        <v>2</v>
      </c>
      <c r="L63" s="266">
        <v>0</v>
      </c>
      <c r="M63" s="266">
        <v>2</v>
      </c>
      <c r="N63" s="266">
        <v>1</v>
      </c>
      <c r="O63" s="266">
        <v>0</v>
      </c>
      <c r="P63" s="266">
        <v>1</v>
      </c>
      <c r="Q63" s="266">
        <v>2</v>
      </c>
      <c r="R63" s="266">
        <v>0</v>
      </c>
      <c r="S63" s="266">
        <v>2</v>
      </c>
      <c r="T63" s="266">
        <v>2</v>
      </c>
      <c r="U63" s="266">
        <v>0</v>
      </c>
      <c r="V63" s="266">
        <v>2</v>
      </c>
      <c r="W63" s="266">
        <v>0</v>
      </c>
      <c r="X63" s="266">
        <v>0</v>
      </c>
      <c r="Y63" s="266">
        <v>0</v>
      </c>
      <c r="Z63" s="266">
        <v>7</v>
      </c>
      <c r="AA63" s="266">
        <v>3</v>
      </c>
      <c r="AB63" s="266">
        <v>4</v>
      </c>
      <c r="AC63" s="266">
        <v>13</v>
      </c>
      <c r="AD63" s="266">
        <v>1</v>
      </c>
      <c r="AE63" s="266">
        <v>12</v>
      </c>
      <c r="AF63" s="266">
        <v>3</v>
      </c>
      <c r="AG63" s="266">
        <v>0</v>
      </c>
      <c r="AH63" s="266">
        <v>3</v>
      </c>
      <c r="AI63" s="280" t="s">
        <v>119</v>
      </c>
    </row>
    <row r="64" spans="1:35" x14ac:dyDescent="0.15">
      <c r="A64" s="281" t="s">
        <v>110</v>
      </c>
      <c r="B64" s="264">
        <v>8</v>
      </c>
      <c r="C64" s="265">
        <v>2</v>
      </c>
      <c r="D64" s="265">
        <v>6</v>
      </c>
      <c r="E64" s="266">
        <v>8</v>
      </c>
      <c r="F64" s="266">
        <v>2</v>
      </c>
      <c r="G64" s="266">
        <v>6</v>
      </c>
      <c r="H64" s="266">
        <v>0</v>
      </c>
      <c r="I64" s="266">
        <v>0</v>
      </c>
      <c r="J64" s="266">
        <v>0</v>
      </c>
      <c r="K64" s="266">
        <v>0</v>
      </c>
      <c r="L64" s="266">
        <v>0</v>
      </c>
      <c r="M64" s="266">
        <v>0</v>
      </c>
      <c r="N64" s="266">
        <v>0</v>
      </c>
      <c r="O64" s="266">
        <v>0</v>
      </c>
      <c r="P64" s="266">
        <v>0</v>
      </c>
      <c r="Q64" s="266">
        <v>0</v>
      </c>
      <c r="R64" s="266">
        <v>0</v>
      </c>
      <c r="S64" s="266">
        <v>0</v>
      </c>
      <c r="T64" s="266">
        <v>0</v>
      </c>
      <c r="U64" s="266">
        <v>0</v>
      </c>
      <c r="V64" s="266">
        <v>0</v>
      </c>
      <c r="W64" s="266">
        <v>0</v>
      </c>
      <c r="X64" s="266">
        <v>0</v>
      </c>
      <c r="Y64" s="266">
        <v>0</v>
      </c>
      <c r="Z64" s="266">
        <v>0</v>
      </c>
      <c r="AA64" s="266">
        <v>0</v>
      </c>
      <c r="AB64" s="266">
        <v>0</v>
      </c>
      <c r="AC64" s="266">
        <v>0</v>
      </c>
      <c r="AD64" s="266">
        <v>0</v>
      </c>
      <c r="AE64" s="266">
        <v>0</v>
      </c>
      <c r="AF64" s="266">
        <v>0</v>
      </c>
      <c r="AG64" s="266">
        <v>0</v>
      </c>
      <c r="AH64" s="266">
        <v>0</v>
      </c>
      <c r="AI64" s="280" t="s">
        <v>110</v>
      </c>
    </row>
    <row r="65" spans="1:35" x14ac:dyDescent="0.15">
      <c r="A65" s="281" t="s">
        <v>108</v>
      </c>
      <c r="B65" s="264">
        <v>6</v>
      </c>
      <c r="C65" s="265">
        <v>3</v>
      </c>
      <c r="D65" s="265">
        <v>3</v>
      </c>
      <c r="E65" s="266">
        <v>6</v>
      </c>
      <c r="F65" s="266">
        <v>3</v>
      </c>
      <c r="G65" s="266">
        <v>3</v>
      </c>
      <c r="H65" s="266">
        <v>0</v>
      </c>
      <c r="I65" s="266">
        <v>0</v>
      </c>
      <c r="J65" s="266">
        <v>0</v>
      </c>
      <c r="K65" s="266">
        <v>0</v>
      </c>
      <c r="L65" s="266">
        <v>0</v>
      </c>
      <c r="M65" s="266">
        <v>0</v>
      </c>
      <c r="N65" s="266">
        <v>0</v>
      </c>
      <c r="O65" s="266">
        <v>0</v>
      </c>
      <c r="P65" s="266">
        <v>0</v>
      </c>
      <c r="Q65" s="266">
        <v>0</v>
      </c>
      <c r="R65" s="266">
        <v>0</v>
      </c>
      <c r="S65" s="266">
        <v>0</v>
      </c>
      <c r="T65" s="266">
        <v>0</v>
      </c>
      <c r="U65" s="266">
        <v>0</v>
      </c>
      <c r="V65" s="266">
        <v>0</v>
      </c>
      <c r="W65" s="266">
        <v>0</v>
      </c>
      <c r="X65" s="266">
        <v>0</v>
      </c>
      <c r="Y65" s="266">
        <v>0</v>
      </c>
      <c r="Z65" s="266">
        <v>0</v>
      </c>
      <c r="AA65" s="266">
        <v>0</v>
      </c>
      <c r="AB65" s="266">
        <v>0</v>
      </c>
      <c r="AC65" s="266">
        <v>0</v>
      </c>
      <c r="AD65" s="266">
        <v>0</v>
      </c>
      <c r="AE65" s="266">
        <v>0</v>
      </c>
      <c r="AF65" s="266">
        <v>0</v>
      </c>
      <c r="AG65" s="266">
        <v>0</v>
      </c>
      <c r="AH65" s="266">
        <v>0</v>
      </c>
      <c r="AI65" s="280" t="s">
        <v>108</v>
      </c>
    </row>
    <row r="66" spans="1:35" x14ac:dyDescent="0.15">
      <c r="A66" s="281" t="s">
        <v>101</v>
      </c>
      <c r="B66" s="264">
        <v>10</v>
      </c>
      <c r="C66" s="265">
        <v>3</v>
      </c>
      <c r="D66" s="265">
        <v>7</v>
      </c>
      <c r="E66" s="266">
        <v>10</v>
      </c>
      <c r="F66" s="266">
        <v>3</v>
      </c>
      <c r="G66" s="266">
        <v>7</v>
      </c>
      <c r="H66" s="266">
        <v>0</v>
      </c>
      <c r="I66" s="266">
        <v>0</v>
      </c>
      <c r="J66" s="266">
        <v>0</v>
      </c>
      <c r="K66" s="266">
        <v>0</v>
      </c>
      <c r="L66" s="266">
        <v>0</v>
      </c>
      <c r="M66" s="266">
        <v>0</v>
      </c>
      <c r="N66" s="266">
        <v>0</v>
      </c>
      <c r="O66" s="266">
        <v>0</v>
      </c>
      <c r="P66" s="266">
        <v>0</v>
      </c>
      <c r="Q66" s="266">
        <v>0</v>
      </c>
      <c r="R66" s="266">
        <v>0</v>
      </c>
      <c r="S66" s="266">
        <v>0</v>
      </c>
      <c r="T66" s="266">
        <v>0</v>
      </c>
      <c r="U66" s="266">
        <v>0</v>
      </c>
      <c r="V66" s="266">
        <v>0</v>
      </c>
      <c r="W66" s="266">
        <v>0</v>
      </c>
      <c r="X66" s="266">
        <v>0</v>
      </c>
      <c r="Y66" s="266">
        <v>0</v>
      </c>
      <c r="Z66" s="266">
        <v>0</v>
      </c>
      <c r="AA66" s="266">
        <v>0</v>
      </c>
      <c r="AB66" s="266">
        <v>0</v>
      </c>
      <c r="AC66" s="266">
        <v>0</v>
      </c>
      <c r="AD66" s="266">
        <v>0</v>
      </c>
      <c r="AE66" s="266">
        <v>0</v>
      </c>
      <c r="AF66" s="266">
        <v>0</v>
      </c>
      <c r="AG66" s="266">
        <v>0</v>
      </c>
      <c r="AH66" s="266">
        <v>0</v>
      </c>
      <c r="AI66" s="280" t="s">
        <v>101</v>
      </c>
    </row>
    <row r="67" spans="1:35" x14ac:dyDescent="0.15">
      <c r="A67" s="281" t="s">
        <v>91</v>
      </c>
      <c r="B67" s="264">
        <v>12</v>
      </c>
      <c r="C67" s="265">
        <v>4</v>
      </c>
      <c r="D67" s="265">
        <v>8</v>
      </c>
      <c r="E67" s="266">
        <v>7</v>
      </c>
      <c r="F67" s="266">
        <v>4</v>
      </c>
      <c r="G67" s="266">
        <v>3</v>
      </c>
      <c r="H67" s="266">
        <v>0</v>
      </c>
      <c r="I67" s="266">
        <v>0</v>
      </c>
      <c r="J67" s="266">
        <v>0</v>
      </c>
      <c r="K67" s="266">
        <v>0</v>
      </c>
      <c r="L67" s="266">
        <v>0</v>
      </c>
      <c r="M67" s="266">
        <v>0</v>
      </c>
      <c r="N67" s="266">
        <v>0</v>
      </c>
      <c r="O67" s="266">
        <v>0</v>
      </c>
      <c r="P67" s="266">
        <v>0</v>
      </c>
      <c r="Q67" s="266">
        <v>0</v>
      </c>
      <c r="R67" s="266">
        <v>0</v>
      </c>
      <c r="S67" s="266">
        <v>0</v>
      </c>
      <c r="T67" s="266">
        <v>0</v>
      </c>
      <c r="U67" s="266">
        <v>0</v>
      </c>
      <c r="V67" s="266">
        <v>0</v>
      </c>
      <c r="W67" s="266">
        <v>0</v>
      </c>
      <c r="X67" s="266">
        <v>0</v>
      </c>
      <c r="Y67" s="266">
        <v>0</v>
      </c>
      <c r="Z67" s="266">
        <v>0</v>
      </c>
      <c r="AA67" s="266">
        <v>0</v>
      </c>
      <c r="AB67" s="266">
        <v>0</v>
      </c>
      <c r="AC67" s="266">
        <v>5</v>
      </c>
      <c r="AD67" s="266">
        <v>0</v>
      </c>
      <c r="AE67" s="266">
        <v>5</v>
      </c>
      <c r="AF67" s="266">
        <v>0</v>
      </c>
      <c r="AG67" s="266">
        <v>0</v>
      </c>
      <c r="AH67" s="266">
        <v>0</v>
      </c>
      <c r="AI67" s="280" t="s">
        <v>91</v>
      </c>
    </row>
    <row r="68" spans="1:35" x14ac:dyDescent="0.15">
      <c r="A68" s="281"/>
      <c r="B68" s="264"/>
      <c r="C68" s="265"/>
      <c r="D68" s="265"/>
      <c r="E68" s="282"/>
      <c r="F68" s="282"/>
      <c r="G68" s="282"/>
      <c r="H68" s="282"/>
      <c r="I68" s="282"/>
      <c r="J68" s="282"/>
      <c r="K68" s="282"/>
      <c r="L68" s="282"/>
      <c r="M68" s="282"/>
      <c r="N68" s="266"/>
      <c r="O68" s="282"/>
      <c r="P68" s="282"/>
      <c r="Q68" s="282"/>
      <c r="R68" s="282"/>
      <c r="S68" s="282"/>
      <c r="T68" s="282"/>
      <c r="U68" s="282"/>
      <c r="V68" s="282"/>
      <c r="W68" s="282"/>
      <c r="X68" s="282"/>
      <c r="Y68" s="282"/>
      <c r="Z68" s="282"/>
      <c r="AA68" s="282"/>
      <c r="AB68" s="282"/>
      <c r="AC68" s="282"/>
      <c r="AD68" s="282"/>
      <c r="AE68" s="282"/>
      <c r="AF68" s="282"/>
      <c r="AG68" s="282"/>
      <c r="AH68" s="282"/>
      <c r="AI68" s="280"/>
    </row>
    <row r="69" spans="1:35" x14ac:dyDescent="0.15">
      <c r="A69" s="301" t="s">
        <v>173</v>
      </c>
      <c r="B69" s="262">
        <v>196</v>
      </c>
      <c r="C69" s="259">
        <v>104</v>
      </c>
      <c r="D69" s="259">
        <v>92</v>
      </c>
      <c r="E69" s="259">
        <v>120</v>
      </c>
      <c r="F69" s="259">
        <v>58</v>
      </c>
      <c r="G69" s="259">
        <v>62</v>
      </c>
      <c r="H69" s="259">
        <v>0</v>
      </c>
      <c r="I69" s="259">
        <v>0</v>
      </c>
      <c r="J69" s="259">
        <v>0</v>
      </c>
      <c r="K69" s="259">
        <v>0</v>
      </c>
      <c r="L69" s="259">
        <v>0</v>
      </c>
      <c r="M69" s="259">
        <v>0</v>
      </c>
      <c r="N69" s="266">
        <v>2</v>
      </c>
      <c r="O69" s="259">
        <v>1</v>
      </c>
      <c r="P69" s="259">
        <v>1</v>
      </c>
      <c r="Q69" s="259">
        <v>0</v>
      </c>
      <c r="R69" s="259">
        <v>0</v>
      </c>
      <c r="S69" s="259">
        <v>0</v>
      </c>
      <c r="T69" s="259">
        <v>0</v>
      </c>
      <c r="U69" s="259">
        <v>0</v>
      </c>
      <c r="V69" s="259">
        <v>0</v>
      </c>
      <c r="W69" s="259">
        <v>0</v>
      </c>
      <c r="X69" s="259">
        <v>0</v>
      </c>
      <c r="Y69" s="259">
        <v>0</v>
      </c>
      <c r="Z69" s="259">
        <v>0</v>
      </c>
      <c r="AA69" s="259">
        <v>0</v>
      </c>
      <c r="AB69" s="259">
        <v>0</v>
      </c>
      <c r="AC69" s="259">
        <v>74</v>
      </c>
      <c r="AD69" s="259">
        <v>45</v>
      </c>
      <c r="AE69" s="259">
        <v>29</v>
      </c>
      <c r="AF69" s="259">
        <v>0</v>
      </c>
      <c r="AG69" s="259">
        <v>0</v>
      </c>
      <c r="AH69" s="259">
        <v>0</v>
      </c>
      <c r="AI69" s="275" t="s">
        <v>173</v>
      </c>
    </row>
    <row r="70" spans="1:35" x14ac:dyDescent="0.15">
      <c r="A70" s="281" t="s">
        <v>130</v>
      </c>
      <c r="B70" s="264">
        <v>114</v>
      </c>
      <c r="C70" s="265">
        <v>68</v>
      </c>
      <c r="D70" s="265">
        <v>46</v>
      </c>
      <c r="E70" s="266">
        <v>60</v>
      </c>
      <c r="F70" s="266">
        <v>22</v>
      </c>
      <c r="G70" s="266">
        <v>38</v>
      </c>
      <c r="H70" s="266">
        <v>0</v>
      </c>
      <c r="I70" s="266">
        <v>0</v>
      </c>
      <c r="J70" s="266">
        <v>0</v>
      </c>
      <c r="K70" s="266">
        <v>0</v>
      </c>
      <c r="L70" s="266">
        <v>0</v>
      </c>
      <c r="M70" s="266">
        <v>0</v>
      </c>
      <c r="N70" s="266">
        <v>1</v>
      </c>
      <c r="O70" s="266">
        <v>1</v>
      </c>
      <c r="P70" s="266">
        <v>0</v>
      </c>
      <c r="Q70" s="266">
        <v>0</v>
      </c>
      <c r="R70" s="266">
        <v>0</v>
      </c>
      <c r="S70" s="266">
        <v>0</v>
      </c>
      <c r="T70" s="266">
        <v>0</v>
      </c>
      <c r="U70" s="266">
        <v>0</v>
      </c>
      <c r="V70" s="266">
        <v>0</v>
      </c>
      <c r="W70" s="266">
        <v>0</v>
      </c>
      <c r="X70" s="266">
        <v>0</v>
      </c>
      <c r="Y70" s="266">
        <v>0</v>
      </c>
      <c r="Z70" s="266">
        <v>0</v>
      </c>
      <c r="AA70" s="266">
        <v>0</v>
      </c>
      <c r="AB70" s="266">
        <v>0</v>
      </c>
      <c r="AC70" s="266">
        <v>53</v>
      </c>
      <c r="AD70" s="266">
        <v>45</v>
      </c>
      <c r="AE70" s="266">
        <v>8</v>
      </c>
      <c r="AF70" s="266">
        <v>0</v>
      </c>
      <c r="AG70" s="266">
        <v>0</v>
      </c>
      <c r="AH70" s="266">
        <v>0</v>
      </c>
      <c r="AI70" s="280" t="s">
        <v>130</v>
      </c>
    </row>
    <row r="71" spans="1:35" x14ac:dyDescent="0.15">
      <c r="A71" s="281" t="s">
        <v>124</v>
      </c>
      <c r="B71" s="264">
        <v>35</v>
      </c>
      <c r="C71" s="265">
        <v>14</v>
      </c>
      <c r="D71" s="265">
        <v>21</v>
      </c>
      <c r="E71" s="266">
        <v>27</v>
      </c>
      <c r="F71" s="266">
        <v>14</v>
      </c>
      <c r="G71" s="266">
        <v>13</v>
      </c>
      <c r="H71" s="266">
        <v>0</v>
      </c>
      <c r="I71" s="266">
        <v>0</v>
      </c>
      <c r="J71" s="266">
        <v>0</v>
      </c>
      <c r="K71" s="266">
        <v>0</v>
      </c>
      <c r="L71" s="266">
        <v>0</v>
      </c>
      <c r="M71" s="266">
        <v>0</v>
      </c>
      <c r="N71" s="266">
        <v>0</v>
      </c>
      <c r="O71" s="266">
        <v>0</v>
      </c>
      <c r="P71" s="266">
        <v>0</v>
      </c>
      <c r="Q71" s="266">
        <v>0</v>
      </c>
      <c r="R71" s="266">
        <v>0</v>
      </c>
      <c r="S71" s="266">
        <v>0</v>
      </c>
      <c r="T71" s="266">
        <v>0</v>
      </c>
      <c r="U71" s="266">
        <v>0</v>
      </c>
      <c r="V71" s="266">
        <v>0</v>
      </c>
      <c r="W71" s="266">
        <v>0</v>
      </c>
      <c r="X71" s="266">
        <v>0</v>
      </c>
      <c r="Y71" s="266">
        <v>0</v>
      </c>
      <c r="Z71" s="266">
        <v>0</v>
      </c>
      <c r="AA71" s="266">
        <v>0</v>
      </c>
      <c r="AB71" s="266">
        <v>0</v>
      </c>
      <c r="AC71" s="266">
        <v>8</v>
      </c>
      <c r="AD71" s="266">
        <v>0</v>
      </c>
      <c r="AE71" s="266">
        <v>8</v>
      </c>
      <c r="AF71" s="266">
        <v>0</v>
      </c>
      <c r="AG71" s="266">
        <v>0</v>
      </c>
      <c r="AH71" s="266">
        <v>0</v>
      </c>
      <c r="AI71" s="280" t="s">
        <v>124</v>
      </c>
    </row>
    <row r="72" spans="1:35" x14ac:dyDescent="0.15">
      <c r="A72" s="281" t="s">
        <v>118</v>
      </c>
      <c r="B72" s="264">
        <v>29</v>
      </c>
      <c r="C72" s="265">
        <v>9</v>
      </c>
      <c r="D72" s="265">
        <v>20</v>
      </c>
      <c r="E72" s="266">
        <v>15</v>
      </c>
      <c r="F72" s="266">
        <v>9</v>
      </c>
      <c r="G72" s="266">
        <v>6</v>
      </c>
      <c r="H72" s="266">
        <v>0</v>
      </c>
      <c r="I72" s="266">
        <v>0</v>
      </c>
      <c r="J72" s="266">
        <v>0</v>
      </c>
      <c r="K72" s="266">
        <v>0</v>
      </c>
      <c r="L72" s="266">
        <v>0</v>
      </c>
      <c r="M72" s="266">
        <v>0</v>
      </c>
      <c r="N72" s="266">
        <v>1</v>
      </c>
      <c r="O72" s="266">
        <v>0</v>
      </c>
      <c r="P72" s="266">
        <v>1</v>
      </c>
      <c r="Q72" s="266">
        <v>0</v>
      </c>
      <c r="R72" s="266">
        <v>0</v>
      </c>
      <c r="S72" s="266">
        <v>0</v>
      </c>
      <c r="T72" s="266">
        <v>0</v>
      </c>
      <c r="U72" s="266">
        <v>0</v>
      </c>
      <c r="V72" s="266">
        <v>0</v>
      </c>
      <c r="W72" s="266">
        <v>0</v>
      </c>
      <c r="X72" s="266">
        <v>0</v>
      </c>
      <c r="Y72" s="266">
        <v>0</v>
      </c>
      <c r="Z72" s="266">
        <v>0</v>
      </c>
      <c r="AA72" s="266">
        <v>0</v>
      </c>
      <c r="AB72" s="266">
        <v>0</v>
      </c>
      <c r="AC72" s="266">
        <v>13</v>
      </c>
      <c r="AD72" s="266">
        <v>0</v>
      </c>
      <c r="AE72" s="266">
        <v>13</v>
      </c>
      <c r="AF72" s="266">
        <v>0</v>
      </c>
      <c r="AG72" s="266">
        <v>0</v>
      </c>
      <c r="AH72" s="266">
        <v>0</v>
      </c>
      <c r="AI72" s="280" t="s">
        <v>118</v>
      </c>
    </row>
    <row r="73" spans="1:35" x14ac:dyDescent="0.15">
      <c r="A73" s="281" t="s">
        <v>172</v>
      </c>
      <c r="B73" s="264">
        <v>18</v>
      </c>
      <c r="C73" s="265">
        <v>13</v>
      </c>
      <c r="D73" s="265">
        <v>5</v>
      </c>
      <c r="E73" s="266">
        <v>18</v>
      </c>
      <c r="F73" s="266">
        <v>13</v>
      </c>
      <c r="G73" s="266">
        <v>5</v>
      </c>
      <c r="H73" s="266">
        <v>0</v>
      </c>
      <c r="I73" s="266">
        <v>0</v>
      </c>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66">
        <v>0</v>
      </c>
      <c r="AI73" s="280" t="s">
        <v>172</v>
      </c>
    </row>
    <row r="74" spans="1:35" x14ac:dyDescent="0.15">
      <c r="A74" s="281"/>
      <c r="B74" s="264"/>
      <c r="C74" s="265"/>
      <c r="D74" s="265"/>
      <c r="E74" s="282"/>
      <c r="F74" s="282"/>
      <c r="G74" s="282"/>
      <c r="H74" s="282"/>
      <c r="I74" s="282"/>
      <c r="J74" s="282"/>
      <c r="K74" s="282"/>
      <c r="L74" s="282"/>
      <c r="M74" s="282"/>
      <c r="N74" s="266"/>
      <c r="O74" s="282"/>
      <c r="P74" s="282"/>
      <c r="Q74" s="282"/>
      <c r="R74" s="282"/>
      <c r="S74" s="282"/>
      <c r="T74" s="282"/>
      <c r="U74" s="282"/>
      <c r="V74" s="282"/>
      <c r="W74" s="282"/>
      <c r="X74" s="282"/>
      <c r="Y74" s="282"/>
      <c r="Z74" s="282"/>
      <c r="AA74" s="282"/>
      <c r="AB74" s="282"/>
      <c r="AC74" s="282"/>
      <c r="AD74" s="282"/>
      <c r="AE74" s="282"/>
      <c r="AF74" s="282"/>
      <c r="AG74" s="282"/>
      <c r="AH74" s="282"/>
      <c r="AI74" s="280"/>
    </row>
    <row r="75" spans="1:35" x14ac:dyDescent="0.15">
      <c r="A75" s="288" t="s">
        <v>134</v>
      </c>
      <c r="B75" s="262">
        <v>34</v>
      </c>
      <c r="C75" s="263">
        <v>17</v>
      </c>
      <c r="D75" s="263">
        <v>17</v>
      </c>
      <c r="E75" s="263">
        <v>21</v>
      </c>
      <c r="F75" s="263">
        <v>15</v>
      </c>
      <c r="G75" s="263">
        <v>6</v>
      </c>
      <c r="H75" s="263">
        <v>1</v>
      </c>
      <c r="I75" s="263">
        <v>0</v>
      </c>
      <c r="J75" s="263">
        <v>1</v>
      </c>
      <c r="K75" s="263">
        <v>0</v>
      </c>
      <c r="L75" s="263">
        <v>0</v>
      </c>
      <c r="M75" s="263">
        <v>0</v>
      </c>
      <c r="N75" s="266">
        <v>0</v>
      </c>
      <c r="O75" s="263">
        <v>0</v>
      </c>
      <c r="P75" s="263">
        <v>0</v>
      </c>
      <c r="Q75" s="263">
        <v>0</v>
      </c>
      <c r="R75" s="263">
        <v>0</v>
      </c>
      <c r="S75" s="263">
        <v>0</v>
      </c>
      <c r="T75" s="263">
        <v>0</v>
      </c>
      <c r="U75" s="263">
        <v>0</v>
      </c>
      <c r="V75" s="263">
        <v>0</v>
      </c>
      <c r="W75" s="263">
        <v>0</v>
      </c>
      <c r="X75" s="263">
        <v>0</v>
      </c>
      <c r="Y75" s="263">
        <v>0</v>
      </c>
      <c r="Z75" s="263">
        <v>9</v>
      </c>
      <c r="AA75" s="263">
        <v>0</v>
      </c>
      <c r="AB75" s="263">
        <v>9</v>
      </c>
      <c r="AC75" s="263">
        <v>1</v>
      </c>
      <c r="AD75" s="263">
        <v>0</v>
      </c>
      <c r="AE75" s="263">
        <v>1</v>
      </c>
      <c r="AF75" s="263">
        <v>2</v>
      </c>
      <c r="AG75" s="263">
        <v>2</v>
      </c>
      <c r="AH75" s="276">
        <v>0</v>
      </c>
      <c r="AI75" s="288" t="s">
        <v>134</v>
      </c>
    </row>
    <row r="76" spans="1:35" x14ac:dyDescent="0.15">
      <c r="A76" s="281" t="s">
        <v>133</v>
      </c>
      <c r="B76" s="264">
        <v>21</v>
      </c>
      <c r="C76" s="265">
        <v>12</v>
      </c>
      <c r="D76" s="265">
        <v>9</v>
      </c>
      <c r="E76" s="266">
        <v>14</v>
      </c>
      <c r="F76" s="266">
        <v>10</v>
      </c>
      <c r="G76" s="266">
        <v>4</v>
      </c>
      <c r="H76" s="266">
        <v>0</v>
      </c>
      <c r="I76" s="266">
        <v>0</v>
      </c>
      <c r="J76" s="266">
        <v>0</v>
      </c>
      <c r="K76" s="266">
        <v>0</v>
      </c>
      <c r="L76" s="266">
        <v>0</v>
      </c>
      <c r="M76" s="266">
        <v>0</v>
      </c>
      <c r="N76" s="266">
        <v>0</v>
      </c>
      <c r="O76" s="266">
        <v>0</v>
      </c>
      <c r="P76" s="266">
        <v>0</v>
      </c>
      <c r="Q76" s="266">
        <v>0</v>
      </c>
      <c r="R76" s="266">
        <v>0</v>
      </c>
      <c r="S76" s="266">
        <v>0</v>
      </c>
      <c r="T76" s="266">
        <v>0</v>
      </c>
      <c r="U76" s="266">
        <v>0</v>
      </c>
      <c r="V76" s="266">
        <v>0</v>
      </c>
      <c r="W76" s="266">
        <v>0</v>
      </c>
      <c r="X76" s="266">
        <v>0</v>
      </c>
      <c r="Y76" s="266">
        <v>0</v>
      </c>
      <c r="Z76" s="266">
        <v>4</v>
      </c>
      <c r="AA76" s="266">
        <v>0</v>
      </c>
      <c r="AB76" s="266">
        <v>4</v>
      </c>
      <c r="AC76" s="266">
        <v>1</v>
      </c>
      <c r="AD76" s="266">
        <v>0</v>
      </c>
      <c r="AE76" s="266">
        <v>1</v>
      </c>
      <c r="AF76" s="266">
        <v>2</v>
      </c>
      <c r="AG76" s="266">
        <v>2</v>
      </c>
      <c r="AH76" s="266">
        <v>0</v>
      </c>
      <c r="AI76" s="280" t="s">
        <v>133</v>
      </c>
    </row>
    <row r="77" spans="1:35" x14ac:dyDescent="0.15">
      <c r="A77" s="281" t="s">
        <v>170</v>
      </c>
      <c r="B77" s="264">
        <v>9</v>
      </c>
      <c r="C77" s="265">
        <v>4</v>
      </c>
      <c r="D77" s="265">
        <v>5</v>
      </c>
      <c r="E77" s="266">
        <v>4</v>
      </c>
      <c r="F77" s="266">
        <v>4</v>
      </c>
      <c r="G77" s="266">
        <v>0</v>
      </c>
      <c r="H77" s="266">
        <v>0</v>
      </c>
      <c r="I77" s="266">
        <v>0</v>
      </c>
      <c r="J77" s="266">
        <v>0</v>
      </c>
      <c r="K77" s="266">
        <v>0</v>
      </c>
      <c r="L77" s="266">
        <v>0</v>
      </c>
      <c r="M77" s="266">
        <v>0</v>
      </c>
      <c r="N77" s="266">
        <v>0</v>
      </c>
      <c r="O77" s="266">
        <v>0</v>
      </c>
      <c r="P77" s="266">
        <v>0</v>
      </c>
      <c r="Q77" s="266">
        <v>0</v>
      </c>
      <c r="R77" s="266">
        <v>0</v>
      </c>
      <c r="S77" s="266">
        <v>0</v>
      </c>
      <c r="T77" s="266">
        <v>0</v>
      </c>
      <c r="U77" s="266">
        <v>0</v>
      </c>
      <c r="V77" s="266">
        <v>0</v>
      </c>
      <c r="W77" s="266">
        <v>0</v>
      </c>
      <c r="X77" s="266">
        <v>0</v>
      </c>
      <c r="Y77" s="266">
        <v>0</v>
      </c>
      <c r="Z77" s="266">
        <v>5</v>
      </c>
      <c r="AA77" s="266">
        <v>0</v>
      </c>
      <c r="AB77" s="266">
        <v>5</v>
      </c>
      <c r="AC77" s="266">
        <v>0</v>
      </c>
      <c r="AD77" s="266">
        <v>0</v>
      </c>
      <c r="AE77" s="266">
        <v>0</v>
      </c>
      <c r="AF77" s="266">
        <v>0</v>
      </c>
      <c r="AG77" s="266">
        <v>0</v>
      </c>
      <c r="AH77" s="266">
        <v>0</v>
      </c>
      <c r="AI77" s="280" t="s">
        <v>170</v>
      </c>
    </row>
    <row r="78" spans="1:35" x14ac:dyDescent="0.15">
      <c r="A78" s="281" t="s">
        <v>169</v>
      </c>
      <c r="B78" s="264">
        <v>2</v>
      </c>
      <c r="C78" s="265">
        <v>0</v>
      </c>
      <c r="D78" s="265">
        <v>2</v>
      </c>
      <c r="E78" s="266">
        <v>2</v>
      </c>
      <c r="F78" s="266">
        <v>0</v>
      </c>
      <c r="G78" s="266">
        <v>2</v>
      </c>
      <c r="H78" s="266">
        <v>0</v>
      </c>
      <c r="I78" s="266">
        <v>0</v>
      </c>
      <c r="J78" s="266">
        <v>0</v>
      </c>
      <c r="K78" s="266">
        <v>0</v>
      </c>
      <c r="L78" s="266">
        <v>0</v>
      </c>
      <c r="M78" s="266">
        <v>0</v>
      </c>
      <c r="N78" s="266">
        <v>0</v>
      </c>
      <c r="O78" s="266">
        <v>0</v>
      </c>
      <c r="P78" s="266">
        <v>0</v>
      </c>
      <c r="Q78" s="266">
        <v>0</v>
      </c>
      <c r="R78" s="266">
        <v>0</v>
      </c>
      <c r="S78" s="266">
        <v>0</v>
      </c>
      <c r="T78" s="266">
        <v>0</v>
      </c>
      <c r="U78" s="266">
        <v>0</v>
      </c>
      <c r="V78" s="266">
        <v>0</v>
      </c>
      <c r="W78" s="266">
        <v>0</v>
      </c>
      <c r="X78" s="266">
        <v>0</v>
      </c>
      <c r="Y78" s="266">
        <v>0</v>
      </c>
      <c r="Z78" s="266">
        <v>0</v>
      </c>
      <c r="AA78" s="266">
        <v>0</v>
      </c>
      <c r="AB78" s="266">
        <v>0</v>
      </c>
      <c r="AC78" s="266">
        <v>0</v>
      </c>
      <c r="AD78" s="266">
        <v>0</v>
      </c>
      <c r="AE78" s="266">
        <v>0</v>
      </c>
      <c r="AF78" s="266">
        <v>0</v>
      </c>
      <c r="AG78" s="266">
        <v>0</v>
      </c>
      <c r="AH78" s="266">
        <v>0</v>
      </c>
      <c r="AI78" s="280" t="s">
        <v>169</v>
      </c>
    </row>
    <row r="79" spans="1:35" x14ac:dyDescent="0.15">
      <c r="A79" s="281" t="s">
        <v>168</v>
      </c>
      <c r="B79" s="264">
        <v>2</v>
      </c>
      <c r="C79" s="265">
        <v>1</v>
      </c>
      <c r="D79" s="265">
        <v>1</v>
      </c>
      <c r="E79" s="266">
        <v>1</v>
      </c>
      <c r="F79" s="266">
        <v>1</v>
      </c>
      <c r="G79" s="266">
        <v>0</v>
      </c>
      <c r="H79" s="266">
        <v>1</v>
      </c>
      <c r="I79" s="266">
        <v>0</v>
      </c>
      <c r="J79" s="266">
        <v>1</v>
      </c>
      <c r="K79" s="266">
        <v>0</v>
      </c>
      <c r="L79" s="266">
        <v>0</v>
      </c>
      <c r="M79" s="266">
        <v>0</v>
      </c>
      <c r="N79" s="266">
        <v>0</v>
      </c>
      <c r="O79" s="266">
        <v>0</v>
      </c>
      <c r="P79" s="266">
        <v>0</v>
      </c>
      <c r="Q79" s="266">
        <v>0</v>
      </c>
      <c r="R79" s="266">
        <v>0</v>
      </c>
      <c r="S79" s="266">
        <v>0</v>
      </c>
      <c r="T79" s="266">
        <v>0</v>
      </c>
      <c r="U79" s="266">
        <v>0</v>
      </c>
      <c r="V79" s="266">
        <v>0</v>
      </c>
      <c r="W79" s="266">
        <v>0</v>
      </c>
      <c r="X79" s="266">
        <v>0</v>
      </c>
      <c r="Y79" s="266">
        <v>0</v>
      </c>
      <c r="Z79" s="266">
        <v>0</v>
      </c>
      <c r="AA79" s="266">
        <v>0</v>
      </c>
      <c r="AB79" s="266">
        <v>0</v>
      </c>
      <c r="AC79" s="266">
        <v>0</v>
      </c>
      <c r="AD79" s="266">
        <v>0</v>
      </c>
      <c r="AE79" s="266">
        <v>0</v>
      </c>
      <c r="AF79" s="266">
        <v>0</v>
      </c>
      <c r="AG79" s="266">
        <v>0</v>
      </c>
      <c r="AH79" s="266">
        <v>0</v>
      </c>
      <c r="AI79" s="280" t="s">
        <v>168</v>
      </c>
    </row>
    <row r="80" spans="1:35" x14ac:dyDescent="0.15">
      <c r="B80" s="246"/>
      <c r="AI80" s="246"/>
    </row>
    <row r="81" spans="1:35" x14ac:dyDescent="0.15">
      <c r="A81" s="299" t="s">
        <v>132</v>
      </c>
      <c r="B81" s="262">
        <v>48</v>
      </c>
      <c r="C81" s="259">
        <v>30</v>
      </c>
      <c r="D81" s="259">
        <v>18</v>
      </c>
      <c r="E81" s="259">
        <v>0</v>
      </c>
      <c r="F81" s="259">
        <v>0</v>
      </c>
      <c r="G81" s="259">
        <v>0</v>
      </c>
      <c r="H81" s="259">
        <v>0</v>
      </c>
      <c r="I81" s="259">
        <v>0</v>
      </c>
      <c r="J81" s="259">
        <v>0</v>
      </c>
      <c r="K81" s="259">
        <v>0</v>
      </c>
      <c r="L81" s="259">
        <v>0</v>
      </c>
      <c r="M81" s="259">
        <v>0</v>
      </c>
      <c r="N81" s="259">
        <v>24</v>
      </c>
      <c r="O81" s="259">
        <v>7</v>
      </c>
      <c r="P81" s="259">
        <v>17</v>
      </c>
      <c r="Q81" s="259">
        <v>0</v>
      </c>
      <c r="R81" s="259">
        <v>0</v>
      </c>
      <c r="S81" s="259">
        <v>0</v>
      </c>
      <c r="T81" s="259">
        <v>0</v>
      </c>
      <c r="U81" s="259">
        <v>0</v>
      </c>
      <c r="V81" s="259">
        <v>0</v>
      </c>
      <c r="W81" s="259">
        <v>0</v>
      </c>
      <c r="X81" s="259">
        <v>0</v>
      </c>
      <c r="Y81" s="259">
        <v>0</v>
      </c>
      <c r="Z81" s="259">
        <v>0</v>
      </c>
      <c r="AA81" s="259">
        <v>0</v>
      </c>
      <c r="AB81" s="259">
        <v>0</v>
      </c>
      <c r="AC81" s="259">
        <v>18</v>
      </c>
      <c r="AD81" s="259">
        <v>17</v>
      </c>
      <c r="AE81" s="259">
        <v>1</v>
      </c>
      <c r="AF81" s="259">
        <v>6</v>
      </c>
      <c r="AG81" s="259">
        <v>6</v>
      </c>
      <c r="AH81" s="259">
        <v>0</v>
      </c>
      <c r="AI81" s="277" t="s">
        <v>132</v>
      </c>
    </row>
    <row r="82" spans="1:35" x14ac:dyDescent="0.15">
      <c r="A82" s="281" t="s">
        <v>725</v>
      </c>
      <c r="B82" s="264">
        <v>27</v>
      </c>
      <c r="C82" s="265">
        <v>16</v>
      </c>
      <c r="D82" s="265">
        <v>11</v>
      </c>
      <c r="E82" s="303">
        <v>0</v>
      </c>
      <c r="F82" s="303">
        <v>0</v>
      </c>
      <c r="G82" s="303">
        <v>0</v>
      </c>
      <c r="H82" s="303">
        <v>0</v>
      </c>
      <c r="I82" s="303">
        <v>0</v>
      </c>
      <c r="J82" s="303">
        <v>0</v>
      </c>
      <c r="K82" s="303">
        <v>0</v>
      </c>
      <c r="L82" s="303">
        <v>0</v>
      </c>
      <c r="M82" s="303">
        <v>0</v>
      </c>
      <c r="N82" s="303">
        <v>16</v>
      </c>
      <c r="O82" s="303">
        <v>5</v>
      </c>
      <c r="P82" s="303">
        <v>11</v>
      </c>
      <c r="Q82" s="303">
        <v>0</v>
      </c>
      <c r="R82" s="303">
        <v>0</v>
      </c>
      <c r="S82" s="303">
        <v>0</v>
      </c>
      <c r="T82" s="303">
        <v>0</v>
      </c>
      <c r="U82" s="303">
        <v>0</v>
      </c>
      <c r="V82" s="303">
        <v>0</v>
      </c>
      <c r="W82" s="303">
        <v>0</v>
      </c>
      <c r="X82" s="303">
        <v>0</v>
      </c>
      <c r="Y82" s="303">
        <v>0</v>
      </c>
      <c r="Z82" s="303">
        <v>0</v>
      </c>
      <c r="AA82" s="303">
        <v>0</v>
      </c>
      <c r="AB82" s="303">
        <v>0</v>
      </c>
      <c r="AC82" s="303">
        <v>11</v>
      </c>
      <c r="AD82" s="303">
        <v>11</v>
      </c>
      <c r="AE82" s="303">
        <v>0</v>
      </c>
      <c r="AF82" s="303">
        <v>0</v>
      </c>
      <c r="AG82" s="303">
        <v>0</v>
      </c>
      <c r="AH82" s="303">
        <v>0</v>
      </c>
      <c r="AI82" s="280" t="s">
        <v>131</v>
      </c>
    </row>
    <row r="83" spans="1:35" ht="12" thickBot="1" x14ac:dyDescent="0.2">
      <c r="A83" s="286" t="s">
        <v>724</v>
      </c>
      <c r="B83" s="284">
        <v>21</v>
      </c>
      <c r="C83" s="267">
        <v>14</v>
      </c>
      <c r="D83" s="267">
        <v>7</v>
      </c>
      <c r="E83" s="285">
        <v>0</v>
      </c>
      <c r="F83" s="285">
        <v>0</v>
      </c>
      <c r="G83" s="285">
        <v>0</v>
      </c>
      <c r="H83" s="285">
        <v>0</v>
      </c>
      <c r="I83" s="285">
        <v>0</v>
      </c>
      <c r="J83" s="285">
        <v>0</v>
      </c>
      <c r="K83" s="285">
        <v>0</v>
      </c>
      <c r="L83" s="285">
        <v>0</v>
      </c>
      <c r="M83" s="285">
        <v>0</v>
      </c>
      <c r="N83" s="285">
        <v>8</v>
      </c>
      <c r="O83" s="285">
        <v>2</v>
      </c>
      <c r="P83" s="285">
        <v>6</v>
      </c>
      <c r="Q83" s="285">
        <v>0</v>
      </c>
      <c r="R83" s="285">
        <v>0</v>
      </c>
      <c r="S83" s="285">
        <v>0</v>
      </c>
      <c r="T83" s="285">
        <v>0</v>
      </c>
      <c r="U83" s="285">
        <v>0</v>
      </c>
      <c r="V83" s="285">
        <v>0</v>
      </c>
      <c r="W83" s="285">
        <v>0</v>
      </c>
      <c r="X83" s="285">
        <v>0</v>
      </c>
      <c r="Y83" s="285">
        <v>0</v>
      </c>
      <c r="Z83" s="285">
        <v>0</v>
      </c>
      <c r="AA83" s="285">
        <v>0</v>
      </c>
      <c r="AB83" s="285">
        <v>0</v>
      </c>
      <c r="AC83" s="285">
        <v>7</v>
      </c>
      <c r="AD83" s="285">
        <v>6</v>
      </c>
      <c r="AE83" s="285">
        <v>1</v>
      </c>
      <c r="AF83" s="285">
        <v>6</v>
      </c>
      <c r="AG83" s="285">
        <v>6</v>
      </c>
      <c r="AH83" s="285">
        <v>0</v>
      </c>
      <c r="AI83" s="302" t="s">
        <v>724</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H8" transitionEvaluation="1" codeName="Sheet8"/>
  <dimension ref="A1:U91"/>
  <sheetViews>
    <sheetView showGridLines="0" showZeros="0" view="pageBreakPreview" zoomScale="130" zoomScaleNormal="100" zoomScaleSheetLayoutView="130" workbookViewId="0">
      <pane xSplit="1" ySplit="7" topLeftCell="H8" activePane="bottomRight" state="frozen"/>
      <selection pane="topRight"/>
      <selection pane="bottomLeft"/>
      <selection pane="bottomRight"/>
    </sheetView>
  </sheetViews>
  <sheetFormatPr defaultColWidth="14.1796875" defaultRowHeight="11.5" x14ac:dyDescent="0.15"/>
  <cols>
    <col min="1" max="1" width="11.453125" style="39" customWidth="1"/>
    <col min="2" max="2" width="6" style="39" customWidth="1"/>
    <col min="3" max="3" width="4" style="211" customWidth="1"/>
    <col min="4" max="7" width="7.36328125" style="39" customWidth="1"/>
    <col min="8" max="10" width="10.1796875" style="39" customWidth="1"/>
    <col min="11" max="19" width="8.90625" style="39" customWidth="1"/>
    <col min="20" max="20" width="9.08984375" style="39" customWidth="1"/>
    <col min="21" max="21" width="11.453125" style="39" customWidth="1"/>
    <col min="22" max="16384" width="14.1796875" style="39"/>
  </cols>
  <sheetData>
    <row r="1" spans="1:21" x14ac:dyDescent="0.15">
      <c r="A1" s="38" t="s">
        <v>253</v>
      </c>
      <c r="U1" s="40" t="s">
        <v>253</v>
      </c>
    </row>
    <row r="2" spans="1:21" ht="11.15" customHeight="1" x14ac:dyDescent="0.15"/>
    <row r="3" spans="1:21" x14ac:dyDescent="0.15">
      <c r="A3" s="67" t="s">
        <v>252</v>
      </c>
    </row>
    <row r="4" spans="1:21" ht="13.4" customHeight="1" thickBot="1" x14ac:dyDescent="0.2">
      <c r="A4" s="41" t="s">
        <v>251</v>
      </c>
      <c r="B4" s="42"/>
      <c r="C4" s="213"/>
      <c r="D4" s="42"/>
      <c r="E4" s="42"/>
      <c r="F4" s="42"/>
      <c r="G4" s="42"/>
      <c r="H4" s="42"/>
      <c r="I4" s="42"/>
      <c r="J4" s="42"/>
      <c r="K4" s="42"/>
      <c r="L4" s="42"/>
      <c r="M4" s="42"/>
      <c r="N4" s="42"/>
      <c r="O4" s="42"/>
      <c r="P4" s="42"/>
      <c r="Q4" s="42"/>
      <c r="R4" s="42"/>
      <c r="S4" s="42"/>
      <c r="T4" s="42"/>
      <c r="U4" s="42"/>
    </row>
    <row r="5" spans="1:21" ht="17.25" customHeight="1" x14ac:dyDescent="0.15">
      <c r="B5" s="1241" t="s">
        <v>250</v>
      </c>
      <c r="C5" s="1242"/>
      <c r="D5" s="138"/>
      <c r="E5" s="140" t="s">
        <v>249</v>
      </c>
      <c r="F5" s="54"/>
      <c r="G5" s="54"/>
      <c r="H5" s="138"/>
      <c r="I5" s="54"/>
      <c r="J5" s="140" t="s">
        <v>248</v>
      </c>
      <c r="K5" s="54"/>
      <c r="L5" s="54"/>
      <c r="M5" s="140" t="s">
        <v>247</v>
      </c>
      <c r="N5" s="54"/>
      <c r="O5" s="54"/>
      <c r="P5" s="54"/>
      <c r="Q5" s="140" t="s">
        <v>158</v>
      </c>
      <c r="R5" s="54"/>
      <c r="S5" s="54"/>
      <c r="T5" s="1184"/>
      <c r="U5" s="143"/>
    </row>
    <row r="6" spans="1:21" ht="12" customHeight="1" x14ac:dyDescent="0.15">
      <c r="A6" s="212" t="s">
        <v>229</v>
      </c>
      <c r="B6" s="1283" t="s">
        <v>246</v>
      </c>
      <c r="C6" s="1284"/>
      <c r="D6" s="143"/>
      <c r="E6" s="143"/>
      <c r="F6" s="143"/>
      <c r="G6" s="143"/>
      <c r="H6" s="138"/>
      <c r="I6" s="139" t="s">
        <v>0</v>
      </c>
      <c r="J6" s="292"/>
      <c r="K6" s="138"/>
      <c r="L6" s="139" t="s">
        <v>245</v>
      </c>
      <c r="M6" s="54"/>
      <c r="N6" s="138"/>
      <c r="O6" s="139" t="s">
        <v>244</v>
      </c>
      <c r="P6" s="54"/>
      <c r="Q6" s="138"/>
      <c r="R6" s="139" t="s">
        <v>2</v>
      </c>
      <c r="S6" s="54"/>
      <c r="T6" s="1253" t="s">
        <v>243</v>
      </c>
      <c r="U6" s="1138" t="s">
        <v>229</v>
      </c>
    </row>
    <row r="7" spans="1:21" ht="12" customHeight="1" x14ac:dyDescent="0.15">
      <c r="A7" s="54"/>
      <c r="B7" s="1285"/>
      <c r="C7" s="1286"/>
      <c r="D7" s="1136" t="s">
        <v>0</v>
      </c>
      <c r="E7" s="1136" t="s">
        <v>242</v>
      </c>
      <c r="F7" s="1136" t="s">
        <v>241</v>
      </c>
      <c r="G7" s="216" t="s">
        <v>240</v>
      </c>
      <c r="H7" s="1136" t="s">
        <v>0</v>
      </c>
      <c r="I7" s="1136" t="s">
        <v>146</v>
      </c>
      <c r="J7" s="147" t="s">
        <v>145</v>
      </c>
      <c r="K7" s="1136" t="s">
        <v>0</v>
      </c>
      <c r="L7" s="1136" t="s">
        <v>146</v>
      </c>
      <c r="M7" s="1136" t="s">
        <v>145</v>
      </c>
      <c r="N7" s="1136" t="s">
        <v>0</v>
      </c>
      <c r="O7" s="1136" t="s">
        <v>146</v>
      </c>
      <c r="P7" s="1136" t="s">
        <v>145</v>
      </c>
      <c r="Q7" s="1136" t="s">
        <v>0</v>
      </c>
      <c r="R7" s="1136" t="s">
        <v>146</v>
      </c>
      <c r="S7" s="1136" t="s">
        <v>145</v>
      </c>
      <c r="T7" s="1254"/>
      <c r="U7" s="138"/>
    </row>
    <row r="8" spans="1:21" ht="14.15" customHeight="1" x14ac:dyDescent="0.15">
      <c r="A8" s="17" t="s">
        <v>752</v>
      </c>
      <c r="B8" s="148">
        <v>434</v>
      </c>
      <c r="C8" s="1185">
        <v>4</v>
      </c>
      <c r="D8" s="150">
        <v>7138</v>
      </c>
      <c r="E8" s="150">
        <v>5998</v>
      </c>
      <c r="F8" s="150">
        <v>0</v>
      </c>
      <c r="G8" s="150">
        <v>1140</v>
      </c>
      <c r="H8" s="150">
        <v>207714</v>
      </c>
      <c r="I8" s="150">
        <v>106379</v>
      </c>
      <c r="J8" s="150">
        <v>101335</v>
      </c>
      <c r="K8" s="150">
        <v>69033</v>
      </c>
      <c r="L8" s="150">
        <v>35372</v>
      </c>
      <c r="M8" s="150">
        <v>33661</v>
      </c>
      <c r="N8" s="150">
        <v>68985</v>
      </c>
      <c r="O8" s="150">
        <v>35314</v>
      </c>
      <c r="P8" s="150">
        <v>33671</v>
      </c>
      <c r="Q8" s="150">
        <v>69696</v>
      </c>
      <c r="R8" s="150">
        <v>35693</v>
      </c>
      <c r="S8" s="150">
        <v>34003</v>
      </c>
      <c r="T8" s="1180">
        <v>5038</v>
      </c>
      <c r="U8" s="1139" t="s">
        <v>752</v>
      </c>
    </row>
    <row r="9" spans="1:21" ht="14.15" customHeight="1" x14ac:dyDescent="0.15">
      <c r="A9" s="37" t="s">
        <v>751</v>
      </c>
      <c r="B9" s="1186">
        <v>434</v>
      </c>
      <c r="C9" s="1187">
        <v>4</v>
      </c>
      <c r="D9" s="1186">
        <v>7178</v>
      </c>
      <c r="E9" s="1186">
        <v>5955</v>
      </c>
      <c r="F9" s="1186">
        <v>1</v>
      </c>
      <c r="G9" s="1186">
        <v>1222</v>
      </c>
      <c r="H9" s="1186">
        <v>206467</v>
      </c>
      <c r="I9" s="1186">
        <v>105619</v>
      </c>
      <c r="J9" s="1186">
        <v>100848</v>
      </c>
      <c r="K9" s="1186">
        <v>68189</v>
      </c>
      <c r="L9" s="1186">
        <v>34781</v>
      </c>
      <c r="M9" s="1186">
        <v>33408</v>
      </c>
      <c r="N9" s="1186">
        <v>69124</v>
      </c>
      <c r="O9" s="1186">
        <v>35390</v>
      </c>
      <c r="P9" s="1186">
        <v>33734</v>
      </c>
      <c r="Q9" s="1186">
        <v>69154</v>
      </c>
      <c r="R9" s="1186">
        <v>35448</v>
      </c>
      <c r="S9" s="1186">
        <v>33706</v>
      </c>
      <c r="T9" s="1206">
        <v>5417</v>
      </c>
      <c r="U9" s="275" t="s">
        <v>751</v>
      </c>
    </row>
    <row r="10" spans="1:21" x14ac:dyDescent="0.15">
      <c r="A10" s="153"/>
      <c r="B10" s="74"/>
      <c r="U10" s="143"/>
    </row>
    <row r="11" spans="1:21" x14ac:dyDescent="0.15">
      <c r="A11" s="155" t="s">
        <v>143</v>
      </c>
      <c r="B11" s="151">
        <v>3</v>
      </c>
      <c r="C11" s="211">
        <v>0</v>
      </c>
      <c r="D11" s="156">
        <v>33</v>
      </c>
      <c r="E11" s="156">
        <v>33</v>
      </c>
      <c r="F11" s="156">
        <v>0</v>
      </c>
      <c r="G11" s="156">
        <v>0</v>
      </c>
      <c r="H11" s="156">
        <v>1138</v>
      </c>
      <c r="I11" s="156">
        <v>550</v>
      </c>
      <c r="J11" s="156">
        <v>588</v>
      </c>
      <c r="K11" s="156">
        <v>381</v>
      </c>
      <c r="L11" s="156">
        <v>178</v>
      </c>
      <c r="M11" s="156">
        <v>203</v>
      </c>
      <c r="N11" s="156">
        <v>379</v>
      </c>
      <c r="O11" s="156">
        <v>199</v>
      </c>
      <c r="P11" s="156">
        <v>180</v>
      </c>
      <c r="Q11" s="156">
        <v>378</v>
      </c>
      <c r="R11" s="156">
        <v>173</v>
      </c>
      <c r="S11" s="156">
        <v>205</v>
      </c>
      <c r="T11" s="156">
        <v>0</v>
      </c>
      <c r="U11" s="1144" t="s">
        <v>143</v>
      </c>
    </row>
    <row r="12" spans="1:21" x14ac:dyDescent="0.15">
      <c r="A12" s="157" t="s">
        <v>131</v>
      </c>
      <c r="B12" s="35">
        <v>2</v>
      </c>
      <c r="C12" s="1188"/>
      <c r="D12" s="159">
        <v>21</v>
      </c>
      <c r="E12" s="160">
        <v>21</v>
      </c>
      <c r="F12" s="92">
        <v>0</v>
      </c>
      <c r="G12" s="92">
        <v>0</v>
      </c>
      <c r="H12" s="159">
        <v>707</v>
      </c>
      <c r="I12" s="159">
        <v>330</v>
      </c>
      <c r="J12" s="159">
        <v>377</v>
      </c>
      <c r="K12" s="160">
        <v>237</v>
      </c>
      <c r="L12" s="160">
        <v>106</v>
      </c>
      <c r="M12" s="160">
        <v>131</v>
      </c>
      <c r="N12" s="160">
        <v>237</v>
      </c>
      <c r="O12" s="160">
        <v>122</v>
      </c>
      <c r="P12" s="160">
        <v>115</v>
      </c>
      <c r="Q12" s="160">
        <v>233</v>
      </c>
      <c r="R12" s="160">
        <v>102</v>
      </c>
      <c r="S12" s="160">
        <v>131</v>
      </c>
      <c r="T12" s="92">
        <v>0</v>
      </c>
      <c r="U12" s="52" t="s">
        <v>131</v>
      </c>
    </row>
    <row r="13" spans="1:21" x14ac:dyDescent="0.15">
      <c r="A13" s="157" t="s">
        <v>129</v>
      </c>
      <c r="B13" s="35">
        <v>1</v>
      </c>
      <c r="C13" s="1188"/>
      <c r="D13" s="159">
        <v>12</v>
      </c>
      <c r="E13" s="160">
        <v>12</v>
      </c>
      <c r="F13" s="92">
        <v>0</v>
      </c>
      <c r="G13" s="92">
        <v>0</v>
      </c>
      <c r="H13" s="159">
        <v>431</v>
      </c>
      <c r="I13" s="159">
        <v>220</v>
      </c>
      <c r="J13" s="159">
        <v>211</v>
      </c>
      <c r="K13" s="160">
        <v>144</v>
      </c>
      <c r="L13" s="160">
        <v>72</v>
      </c>
      <c r="M13" s="160">
        <v>72</v>
      </c>
      <c r="N13" s="160">
        <v>142</v>
      </c>
      <c r="O13" s="160">
        <v>77</v>
      </c>
      <c r="P13" s="160">
        <v>65</v>
      </c>
      <c r="Q13" s="160">
        <v>145</v>
      </c>
      <c r="R13" s="160">
        <v>71</v>
      </c>
      <c r="S13" s="160">
        <v>74</v>
      </c>
      <c r="T13" s="92">
        <v>0</v>
      </c>
      <c r="U13" s="52" t="s">
        <v>129</v>
      </c>
    </row>
    <row r="14" spans="1:21" x14ac:dyDescent="0.15">
      <c r="A14" s="153"/>
      <c r="B14" s="74"/>
      <c r="U14" s="143"/>
    </row>
    <row r="15" spans="1:21" x14ac:dyDescent="0.15">
      <c r="A15" s="155" t="s">
        <v>180</v>
      </c>
      <c r="B15" s="151">
        <v>410</v>
      </c>
      <c r="C15" s="1189">
        <v>4</v>
      </c>
      <c r="D15" s="151">
        <v>6871</v>
      </c>
      <c r="E15" s="151">
        <v>5648</v>
      </c>
      <c r="F15" s="151">
        <v>1</v>
      </c>
      <c r="G15" s="151">
        <v>1222</v>
      </c>
      <c r="H15" s="151">
        <v>195367</v>
      </c>
      <c r="I15" s="151">
        <v>100426</v>
      </c>
      <c r="J15" s="151">
        <v>94941</v>
      </c>
      <c r="K15" s="151">
        <v>64398</v>
      </c>
      <c r="L15" s="151">
        <v>32973</v>
      </c>
      <c r="M15" s="151">
        <v>31425</v>
      </c>
      <c r="N15" s="151">
        <v>65434</v>
      </c>
      <c r="O15" s="151">
        <v>33677</v>
      </c>
      <c r="P15" s="151">
        <v>31757</v>
      </c>
      <c r="Q15" s="151">
        <v>65535</v>
      </c>
      <c r="R15" s="151">
        <v>33776</v>
      </c>
      <c r="S15" s="151">
        <v>31759</v>
      </c>
      <c r="T15" s="1199">
        <v>5334</v>
      </c>
      <c r="U15" s="1144" t="s">
        <v>180</v>
      </c>
    </row>
    <row r="16" spans="1:21" x14ac:dyDescent="0.15">
      <c r="A16" s="157" t="s">
        <v>609</v>
      </c>
      <c r="B16" s="36">
        <v>112</v>
      </c>
      <c r="C16" s="1190">
        <v>2</v>
      </c>
      <c r="D16" s="35">
        <v>1696</v>
      </c>
      <c r="E16" s="92">
        <v>1448</v>
      </c>
      <c r="F16" s="92">
        <v>0</v>
      </c>
      <c r="G16" s="92">
        <v>248</v>
      </c>
      <c r="H16" s="35">
        <v>50046</v>
      </c>
      <c r="I16" s="35">
        <v>25780</v>
      </c>
      <c r="J16" s="35">
        <v>24266</v>
      </c>
      <c r="K16" s="160">
        <v>16413</v>
      </c>
      <c r="L16" s="160">
        <v>8376</v>
      </c>
      <c r="M16" s="160">
        <v>8037</v>
      </c>
      <c r="N16" s="160">
        <v>16925</v>
      </c>
      <c r="O16" s="160">
        <v>8705</v>
      </c>
      <c r="P16" s="160">
        <v>8220</v>
      </c>
      <c r="Q16" s="160">
        <v>16708</v>
      </c>
      <c r="R16" s="160">
        <v>8699</v>
      </c>
      <c r="S16" s="160">
        <v>8009</v>
      </c>
      <c r="T16" s="160">
        <v>1296</v>
      </c>
      <c r="U16" s="52" t="s">
        <v>131</v>
      </c>
    </row>
    <row r="17" spans="1:21" x14ac:dyDescent="0.15">
      <c r="A17" s="293"/>
      <c r="B17" s="36"/>
      <c r="C17" s="1191"/>
      <c r="D17" s="148"/>
      <c r="E17" s="92"/>
      <c r="F17" s="92"/>
      <c r="G17" s="92"/>
      <c r="H17" s="148"/>
      <c r="I17" s="148"/>
      <c r="J17" s="148"/>
      <c r="K17" s="92"/>
      <c r="L17" s="92"/>
      <c r="M17" s="92"/>
      <c r="N17" s="92"/>
      <c r="O17" s="92"/>
      <c r="P17" s="92"/>
      <c r="Q17" s="92"/>
      <c r="R17" s="92"/>
      <c r="S17" s="92"/>
      <c r="T17" s="92"/>
      <c r="U17" s="79"/>
    </row>
    <row r="18" spans="1:21" x14ac:dyDescent="0.15">
      <c r="A18" s="18" t="s">
        <v>142</v>
      </c>
      <c r="B18" s="151">
        <v>102</v>
      </c>
      <c r="C18" s="1192">
        <v>1</v>
      </c>
      <c r="D18" s="156">
        <v>1779</v>
      </c>
      <c r="E18" s="156">
        <v>1486</v>
      </c>
      <c r="F18" s="156">
        <v>0</v>
      </c>
      <c r="G18" s="156">
        <v>293</v>
      </c>
      <c r="H18" s="156">
        <v>51699</v>
      </c>
      <c r="I18" s="156">
        <v>26543</v>
      </c>
      <c r="J18" s="156">
        <v>25156</v>
      </c>
      <c r="K18" s="156">
        <v>17069</v>
      </c>
      <c r="L18" s="156">
        <v>8765</v>
      </c>
      <c r="M18" s="156">
        <v>8304</v>
      </c>
      <c r="N18" s="156">
        <v>17327</v>
      </c>
      <c r="O18" s="156">
        <v>8928</v>
      </c>
      <c r="P18" s="156">
        <v>8399</v>
      </c>
      <c r="Q18" s="156">
        <v>17303</v>
      </c>
      <c r="R18" s="156">
        <v>8850</v>
      </c>
      <c r="S18" s="156">
        <v>8453</v>
      </c>
      <c r="T18" s="156">
        <v>962</v>
      </c>
      <c r="U18" s="1141" t="s">
        <v>142</v>
      </c>
    </row>
    <row r="19" spans="1:21" x14ac:dyDescent="0.15">
      <c r="A19" s="157" t="s">
        <v>128</v>
      </c>
      <c r="B19" s="294">
        <v>19</v>
      </c>
      <c r="C19" s="1193">
        <v>0</v>
      </c>
      <c r="D19" s="35">
        <v>343</v>
      </c>
      <c r="E19" s="160">
        <v>292</v>
      </c>
      <c r="F19" s="160">
        <v>0</v>
      </c>
      <c r="G19" s="160">
        <v>51</v>
      </c>
      <c r="H19" s="35">
        <v>10205</v>
      </c>
      <c r="I19" s="35">
        <v>5228</v>
      </c>
      <c r="J19" s="35">
        <v>4977</v>
      </c>
      <c r="K19" s="160">
        <v>3332</v>
      </c>
      <c r="L19" s="160">
        <v>1729</v>
      </c>
      <c r="M19" s="160">
        <v>1603</v>
      </c>
      <c r="N19" s="160">
        <v>3435</v>
      </c>
      <c r="O19" s="160">
        <v>1763</v>
      </c>
      <c r="P19" s="160">
        <v>1672</v>
      </c>
      <c r="Q19" s="160">
        <v>3438</v>
      </c>
      <c r="R19" s="160">
        <v>1736</v>
      </c>
      <c r="S19" s="160">
        <v>1702</v>
      </c>
      <c r="T19" s="160">
        <v>81</v>
      </c>
      <c r="U19" s="52" t="s">
        <v>128</v>
      </c>
    </row>
    <row r="20" spans="1:21" x14ac:dyDescent="0.15">
      <c r="A20" s="157" t="s">
        <v>127</v>
      </c>
      <c r="B20" s="294">
        <v>7</v>
      </c>
      <c r="C20" s="1193">
        <v>0</v>
      </c>
      <c r="D20" s="35">
        <v>116</v>
      </c>
      <c r="E20" s="160">
        <v>94</v>
      </c>
      <c r="F20" s="160">
        <v>0</v>
      </c>
      <c r="G20" s="160">
        <v>22</v>
      </c>
      <c r="H20" s="35">
        <v>3242</v>
      </c>
      <c r="I20" s="35">
        <v>1673</v>
      </c>
      <c r="J20" s="35">
        <v>1569</v>
      </c>
      <c r="K20" s="160">
        <v>1111</v>
      </c>
      <c r="L20" s="160">
        <v>571</v>
      </c>
      <c r="M20" s="160">
        <v>540</v>
      </c>
      <c r="N20" s="160">
        <v>1080</v>
      </c>
      <c r="O20" s="160">
        <v>547</v>
      </c>
      <c r="P20" s="160">
        <v>533</v>
      </c>
      <c r="Q20" s="160">
        <v>1051</v>
      </c>
      <c r="R20" s="160">
        <v>555</v>
      </c>
      <c r="S20" s="160">
        <v>496</v>
      </c>
      <c r="T20" s="160">
        <v>104</v>
      </c>
      <c r="U20" s="52" t="s">
        <v>127</v>
      </c>
    </row>
    <row r="21" spans="1:21" x14ac:dyDescent="0.15">
      <c r="A21" s="157" t="s">
        <v>125</v>
      </c>
      <c r="B21" s="294">
        <v>16</v>
      </c>
      <c r="C21" s="1193">
        <v>0</v>
      </c>
      <c r="D21" s="35">
        <v>291</v>
      </c>
      <c r="E21" s="160">
        <v>239</v>
      </c>
      <c r="F21" s="160">
        <v>0</v>
      </c>
      <c r="G21" s="160">
        <v>52</v>
      </c>
      <c r="H21" s="35">
        <v>8318</v>
      </c>
      <c r="I21" s="35">
        <v>4307</v>
      </c>
      <c r="J21" s="35">
        <v>4011</v>
      </c>
      <c r="K21" s="160">
        <v>2701</v>
      </c>
      <c r="L21" s="160">
        <v>1390</v>
      </c>
      <c r="M21" s="160">
        <v>1311</v>
      </c>
      <c r="N21" s="160">
        <v>2824</v>
      </c>
      <c r="O21" s="160">
        <v>1470</v>
      </c>
      <c r="P21" s="160">
        <v>1354</v>
      </c>
      <c r="Q21" s="160">
        <v>2793</v>
      </c>
      <c r="R21" s="160">
        <v>1447</v>
      </c>
      <c r="S21" s="160">
        <v>1346</v>
      </c>
      <c r="T21" s="160">
        <v>58</v>
      </c>
      <c r="U21" s="52" t="s">
        <v>125</v>
      </c>
    </row>
    <row r="22" spans="1:21" x14ac:dyDescent="0.15">
      <c r="A22" s="157" t="s">
        <v>117</v>
      </c>
      <c r="B22" s="294">
        <v>4</v>
      </c>
      <c r="C22" s="1193">
        <v>0</v>
      </c>
      <c r="D22" s="35">
        <v>69</v>
      </c>
      <c r="E22" s="160">
        <v>58</v>
      </c>
      <c r="F22" s="160">
        <v>0</v>
      </c>
      <c r="G22" s="160">
        <v>11</v>
      </c>
      <c r="H22" s="35">
        <v>1874</v>
      </c>
      <c r="I22" s="35">
        <v>958</v>
      </c>
      <c r="J22" s="35">
        <v>916</v>
      </c>
      <c r="K22" s="160">
        <v>569</v>
      </c>
      <c r="L22" s="160">
        <v>305</v>
      </c>
      <c r="M22" s="160">
        <v>264</v>
      </c>
      <c r="N22" s="160">
        <v>632</v>
      </c>
      <c r="O22" s="160">
        <v>319</v>
      </c>
      <c r="P22" s="160">
        <v>313</v>
      </c>
      <c r="Q22" s="160">
        <v>673</v>
      </c>
      <c r="R22" s="160">
        <v>334</v>
      </c>
      <c r="S22" s="160">
        <v>339</v>
      </c>
      <c r="T22" s="160">
        <v>49</v>
      </c>
      <c r="U22" s="52" t="s">
        <v>117</v>
      </c>
    </row>
    <row r="23" spans="1:21" x14ac:dyDescent="0.15">
      <c r="A23" s="157" t="s">
        <v>116</v>
      </c>
      <c r="B23" s="294">
        <v>5</v>
      </c>
      <c r="C23" s="1193">
        <v>0</v>
      </c>
      <c r="D23" s="35">
        <v>90</v>
      </c>
      <c r="E23" s="160">
        <v>75</v>
      </c>
      <c r="F23" s="160">
        <v>0</v>
      </c>
      <c r="G23" s="160">
        <v>15</v>
      </c>
      <c r="H23" s="35">
        <v>2568</v>
      </c>
      <c r="I23" s="35">
        <v>1315</v>
      </c>
      <c r="J23" s="35">
        <v>1253</v>
      </c>
      <c r="K23" s="160">
        <v>861</v>
      </c>
      <c r="L23" s="160">
        <v>451</v>
      </c>
      <c r="M23" s="160">
        <v>410</v>
      </c>
      <c r="N23" s="160">
        <v>849</v>
      </c>
      <c r="O23" s="160">
        <v>430</v>
      </c>
      <c r="P23" s="160">
        <v>419</v>
      </c>
      <c r="Q23" s="160">
        <v>858</v>
      </c>
      <c r="R23" s="160">
        <v>434</v>
      </c>
      <c r="S23" s="160">
        <v>424</v>
      </c>
      <c r="T23" s="160">
        <v>45</v>
      </c>
      <c r="U23" s="52" t="s">
        <v>116</v>
      </c>
    </row>
    <row r="24" spans="1:21" x14ac:dyDescent="0.15">
      <c r="A24" s="157" t="s">
        <v>115</v>
      </c>
      <c r="B24" s="294">
        <v>9</v>
      </c>
      <c r="C24" s="1193">
        <v>0</v>
      </c>
      <c r="D24" s="35">
        <v>141</v>
      </c>
      <c r="E24" s="160">
        <v>118</v>
      </c>
      <c r="F24" s="160">
        <v>0</v>
      </c>
      <c r="G24" s="160">
        <v>23</v>
      </c>
      <c r="H24" s="35">
        <v>4066</v>
      </c>
      <c r="I24" s="35">
        <v>2069</v>
      </c>
      <c r="J24" s="35">
        <v>1997</v>
      </c>
      <c r="K24" s="160">
        <v>1339</v>
      </c>
      <c r="L24" s="160">
        <v>675</v>
      </c>
      <c r="M24" s="160">
        <v>664</v>
      </c>
      <c r="N24" s="160">
        <v>1368</v>
      </c>
      <c r="O24" s="160">
        <v>716</v>
      </c>
      <c r="P24" s="160">
        <v>652</v>
      </c>
      <c r="Q24" s="160">
        <v>1359</v>
      </c>
      <c r="R24" s="160">
        <v>678</v>
      </c>
      <c r="S24" s="160">
        <v>681</v>
      </c>
      <c r="T24" s="160">
        <v>307</v>
      </c>
      <c r="U24" s="52" t="s">
        <v>115</v>
      </c>
    </row>
    <row r="25" spans="1:21" x14ac:dyDescent="0.15">
      <c r="A25" s="157" t="s">
        <v>114</v>
      </c>
      <c r="B25" s="294">
        <v>9</v>
      </c>
      <c r="C25" s="1193">
        <v>0</v>
      </c>
      <c r="D25" s="35">
        <v>128</v>
      </c>
      <c r="E25" s="160">
        <v>105</v>
      </c>
      <c r="F25" s="160">
        <v>0</v>
      </c>
      <c r="G25" s="160">
        <v>23</v>
      </c>
      <c r="H25" s="35">
        <v>3535</v>
      </c>
      <c r="I25" s="35">
        <v>1828</v>
      </c>
      <c r="J25" s="35">
        <v>1707</v>
      </c>
      <c r="K25" s="160">
        <v>1169</v>
      </c>
      <c r="L25" s="160">
        <v>604</v>
      </c>
      <c r="M25" s="160">
        <v>565</v>
      </c>
      <c r="N25" s="160">
        <v>1179</v>
      </c>
      <c r="O25" s="160">
        <v>615</v>
      </c>
      <c r="P25" s="160">
        <v>564</v>
      </c>
      <c r="Q25" s="160">
        <v>1187</v>
      </c>
      <c r="R25" s="160">
        <v>609</v>
      </c>
      <c r="S25" s="160">
        <v>578</v>
      </c>
      <c r="T25" s="160">
        <v>46</v>
      </c>
      <c r="U25" s="52" t="s">
        <v>114</v>
      </c>
    </row>
    <row r="26" spans="1:21" x14ac:dyDescent="0.15">
      <c r="A26" s="157" t="s">
        <v>109</v>
      </c>
      <c r="B26" s="294">
        <v>3</v>
      </c>
      <c r="C26" s="1193">
        <v>0</v>
      </c>
      <c r="D26" s="35">
        <v>70</v>
      </c>
      <c r="E26" s="160">
        <v>62</v>
      </c>
      <c r="F26" s="160">
        <v>0</v>
      </c>
      <c r="G26" s="160">
        <v>8</v>
      </c>
      <c r="H26" s="35">
        <v>2261</v>
      </c>
      <c r="I26" s="35">
        <v>1161</v>
      </c>
      <c r="J26" s="35">
        <v>1100</v>
      </c>
      <c r="K26" s="160">
        <v>729</v>
      </c>
      <c r="L26" s="160">
        <v>390</v>
      </c>
      <c r="M26" s="160">
        <v>339</v>
      </c>
      <c r="N26" s="160">
        <v>763</v>
      </c>
      <c r="O26" s="160">
        <v>392</v>
      </c>
      <c r="P26" s="160">
        <v>371</v>
      </c>
      <c r="Q26" s="160">
        <v>769</v>
      </c>
      <c r="R26" s="160">
        <v>379</v>
      </c>
      <c r="S26" s="160">
        <v>390</v>
      </c>
      <c r="T26" s="160">
        <v>33</v>
      </c>
      <c r="U26" s="52" t="s">
        <v>109</v>
      </c>
    </row>
    <row r="27" spans="1:21" x14ac:dyDescent="0.15">
      <c r="A27" s="157" t="s">
        <v>107</v>
      </c>
      <c r="B27" s="294">
        <v>2</v>
      </c>
      <c r="C27" s="1193">
        <v>0</v>
      </c>
      <c r="D27" s="35">
        <v>39</v>
      </c>
      <c r="E27" s="160">
        <v>31</v>
      </c>
      <c r="F27" s="160">
        <v>0</v>
      </c>
      <c r="G27" s="160">
        <v>8</v>
      </c>
      <c r="H27" s="35">
        <v>1112</v>
      </c>
      <c r="I27" s="35">
        <v>590</v>
      </c>
      <c r="J27" s="35">
        <v>522</v>
      </c>
      <c r="K27" s="160">
        <v>386</v>
      </c>
      <c r="L27" s="160">
        <v>184</v>
      </c>
      <c r="M27" s="160">
        <v>202</v>
      </c>
      <c r="N27" s="160">
        <v>376</v>
      </c>
      <c r="O27" s="160">
        <v>205</v>
      </c>
      <c r="P27" s="160">
        <v>171</v>
      </c>
      <c r="Q27" s="160">
        <v>350</v>
      </c>
      <c r="R27" s="160">
        <v>201</v>
      </c>
      <c r="S27" s="160">
        <v>149</v>
      </c>
      <c r="T27" s="160">
        <v>58</v>
      </c>
      <c r="U27" s="52" t="s">
        <v>107</v>
      </c>
    </row>
    <row r="28" spans="1:21" x14ac:dyDescent="0.15">
      <c r="A28" s="157" t="s">
        <v>106</v>
      </c>
      <c r="B28" s="294">
        <v>3</v>
      </c>
      <c r="C28" s="1193">
        <v>0</v>
      </c>
      <c r="D28" s="35">
        <v>62</v>
      </c>
      <c r="E28" s="160">
        <v>50</v>
      </c>
      <c r="F28" s="160">
        <v>0</v>
      </c>
      <c r="G28" s="160">
        <v>12</v>
      </c>
      <c r="H28" s="35">
        <v>1723</v>
      </c>
      <c r="I28" s="35">
        <v>899</v>
      </c>
      <c r="J28" s="35">
        <v>824</v>
      </c>
      <c r="K28" s="160">
        <v>586</v>
      </c>
      <c r="L28" s="160">
        <v>312</v>
      </c>
      <c r="M28" s="160">
        <v>274</v>
      </c>
      <c r="N28" s="160">
        <v>544</v>
      </c>
      <c r="O28" s="160">
        <v>272</v>
      </c>
      <c r="P28" s="160">
        <v>272</v>
      </c>
      <c r="Q28" s="160">
        <v>593</v>
      </c>
      <c r="R28" s="160">
        <v>315</v>
      </c>
      <c r="S28" s="160">
        <v>278</v>
      </c>
      <c r="T28" s="160">
        <v>75</v>
      </c>
      <c r="U28" s="52" t="s">
        <v>106</v>
      </c>
    </row>
    <row r="29" spans="1:21" x14ac:dyDescent="0.15">
      <c r="A29" s="157" t="s">
        <v>105</v>
      </c>
      <c r="B29" s="294">
        <v>5</v>
      </c>
      <c r="C29" s="1190">
        <v>1</v>
      </c>
      <c r="D29" s="35">
        <v>97</v>
      </c>
      <c r="E29" s="160">
        <v>79</v>
      </c>
      <c r="F29" s="160">
        <v>0</v>
      </c>
      <c r="G29" s="160">
        <v>18</v>
      </c>
      <c r="H29" s="35">
        <v>2876</v>
      </c>
      <c r="I29" s="35">
        <v>1449</v>
      </c>
      <c r="J29" s="35">
        <v>1427</v>
      </c>
      <c r="K29" s="160">
        <v>1035</v>
      </c>
      <c r="L29" s="160">
        <v>534</v>
      </c>
      <c r="M29" s="160">
        <v>501</v>
      </c>
      <c r="N29" s="160">
        <v>909</v>
      </c>
      <c r="O29" s="160">
        <v>437</v>
      </c>
      <c r="P29" s="160">
        <v>472</v>
      </c>
      <c r="Q29" s="160">
        <v>932</v>
      </c>
      <c r="R29" s="160">
        <v>478</v>
      </c>
      <c r="S29" s="160">
        <v>454</v>
      </c>
      <c r="T29" s="160">
        <v>13</v>
      </c>
      <c r="U29" s="52" t="s">
        <v>105</v>
      </c>
    </row>
    <row r="30" spans="1:21" x14ac:dyDescent="0.15">
      <c r="A30" s="157" t="s">
        <v>179</v>
      </c>
      <c r="B30" s="294">
        <v>4</v>
      </c>
      <c r="C30" s="1193">
        <v>0</v>
      </c>
      <c r="D30" s="35">
        <v>64</v>
      </c>
      <c r="E30" s="160">
        <v>54</v>
      </c>
      <c r="F30" s="160">
        <v>0</v>
      </c>
      <c r="G30" s="160">
        <v>10</v>
      </c>
      <c r="H30" s="35">
        <v>1881</v>
      </c>
      <c r="I30" s="35">
        <v>940</v>
      </c>
      <c r="J30" s="35">
        <v>941</v>
      </c>
      <c r="K30" s="160">
        <v>617</v>
      </c>
      <c r="L30" s="160">
        <v>293</v>
      </c>
      <c r="M30" s="160">
        <v>324</v>
      </c>
      <c r="N30" s="160">
        <v>642</v>
      </c>
      <c r="O30" s="160">
        <v>336</v>
      </c>
      <c r="P30" s="160">
        <v>306</v>
      </c>
      <c r="Q30" s="160">
        <v>622</v>
      </c>
      <c r="R30" s="160">
        <v>311</v>
      </c>
      <c r="S30" s="160">
        <v>311</v>
      </c>
      <c r="T30" s="160">
        <v>15</v>
      </c>
      <c r="U30" s="52" t="s">
        <v>179</v>
      </c>
    </row>
    <row r="31" spans="1:21" x14ac:dyDescent="0.15">
      <c r="A31" s="157" t="s">
        <v>103</v>
      </c>
      <c r="B31" s="294">
        <v>6</v>
      </c>
      <c r="C31" s="1193">
        <v>0</v>
      </c>
      <c r="D31" s="35">
        <v>86</v>
      </c>
      <c r="E31" s="160">
        <v>72</v>
      </c>
      <c r="F31" s="160">
        <v>0</v>
      </c>
      <c r="G31" s="160">
        <v>14</v>
      </c>
      <c r="H31" s="35">
        <v>2404</v>
      </c>
      <c r="I31" s="35">
        <v>1213</v>
      </c>
      <c r="J31" s="35">
        <v>1191</v>
      </c>
      <c r="K31" s="160">
        <v>779</v>
      </c>
      <c r="L31" s="160">
        <v>368</v>
      </c>
      <c r="M31" s="160">
        <v>411</v>
      </c>
      <c r="N31" s="160">
        <v>791</v>
      </c>
      <c r="O31" s="160">
        <v>423</v>
      </c>
      <c r="P31" s="160">
        <v>368</v>
      </c>
      <c r="Q31" s="160">
        <v>834</v>
      </c>
      <c r="R31" s="160">
        <v>422</v>
      </c>
      <c r="S31" s="160">
        <v>412</v>
      </c>
      <c r="T31" s="160">
        <v>16</v>
      </c>
      <c r="U31" s="52" t="s">
        <v>103</v>
      </c>
    </row>
    <row r="32" spans="1:21" x14ac:dyDescent="0.15">
      <c r="A32" s="157" t="s">
        <v>99</v>
      </c>
      <c r="B32" s="294">
        <v>3</v>
      </c>
      <c r="C32" s="1193">
        <v>0</v>
      </c>
      <c r="D32" s="35">
        <v>65</v>
      </c>
      <c r="E32" s="160">
        <v>57</v>
      </c>
      <c r="F32" s="160">
        <v>0</v>
      </c>
      <c r="G32" s="160">
        <v>8</v>
      </c>
      <c r="H32" s="35">
        <v>2085</v>
      </c>
      <c r="I32" s="35">
        <v>1088</v>
      </c>
      <c r="J32" s="35">
        <v>997</v>
      </c>
      <c r="K32" s="160">
        <v>689</v>
      </c>
      <c r="L32" s="160">
        <v>364</v>
      </c>
      <c r="M32" s="160">
        <v>325</v>
      </c>
      <c r="N32" s="160">
        <v>694</v>
      </c>
      <c r="O32" s="160">
        <v>377</v>
      </c>
      <c r="P32" s="160">
        <v>317</v>
      </c>
      <c r="Q32" s="160">
        <v>702</v>
      </c>
      <c r="R32" s="160">
        <v>347</v>
      </c>
      <c r="S32" s="160">
        <v>355</v>
      </c>
      <c r="T32" s="160">
        <v>12</v>
      </c>
      <c r="U32" s="52" t="s">
        <v>99</v>
      </c>
    </row>
    <row r="33" spans="1:21" x14ac:dyDescent="0.15">
      <c r="A33" s="157" t="s">
        <v>178</v>
      </c>
      <c r="B33" s="294">
        <v>3</v>
      </c>
      <c r="C33" s="1193">
        <v>0</v>
      </c>
      <c r="D33" s="35">
        <v>48</v>
      </c>
      <c r="E33" s="160">
        <v>39</v>
      </c>
      <c r="F33" s="160">
        <v>0</v>
      </c>
      <c r="G33" s="160">
        <v>9</v>
      </c>
      <c r="H33" s="35">
        <v>1394</v>
      </c>
      <c r="I33" s="35">
        <v>685</v>
      </c>
      <c r="J33" s="35">
        <v>709</v>
      </c>
      <c r="K33" s="160">
        <v>441</v>
      </c>
      <c r="L33" s="160">
        <v>198</v>
      </c>
      <c r="M33" s="160">
        <v>243</v>
      </c>
      <c r="N33" s="160">
        <v>486</v>
      </c>
      <c r="O33" s="160">
        <v>245</v>
      </c>
      <c r="P33" s="160">
        <v>241</v>
      </c>
      <c r="Q33" s="160">
        <v>467</v>
      </c>
      <c r="R33" s="160">
        <v>242</v>
      </c>
      <c r="S33" s="160">
        <v>225</v>
      </c>
      <c r="T33" s="160">
        <v>20</v>
      </c>
      <c r="U33" s="52" t="s">
        <v>178</v>
      </c>
    </row>
    <row r="34" spans="1:21" x14ac:dyDescent="0.15">
      <c r="A34" s="157" t="s">
        <v>98</v>
      </c>
      <c r="B34" s="294">
        <v>1</v>
      </c>
      <c r="C34" s="1193">
        <v>0</v>
      </c>
      <c r="D34" s="35">
        <v>16</v>
      </c>
      <c r="E34" s="160">
        <v>14</v>
      </c>
      <c r="F34" s="160">
        <v>0</v>
      </c>
      <c r="G34" s="160">
        <v>2</v>
      </c>
      <c r="H34" s="35">
        <v>490</v>
      </c>
      <c r="I34" s="35">
        <v>254</v>
      </c>
      <c r="J34" s="35">
        <v>236</v>
      </c>
      <c r="K34" s="160">
        <v>160</v>
      </c>
      <c r="L34" s="160">
        <v>82</v>
      </c>
      <c r="M34" s="160">
        <v>78</v>
      </c>
      <c r="N34" s="160">
        <v>177</v>
      </c>
      <c r="O34" s="160">
        <v>92</v>
      </c>
      <c r="P34" s="160">
        <v>85</v>
      </c>
      <c r="Q34" s="160">
        <v>153</v>
      </c>
      <c r="R34" s="160">
        <v>80</v>
      </c>
      <c r="S34" s="160">
        <v>73</v>
      </c>
      <c r="T34" s="160">
        <v>6</v>
      </c>
      <c r="U34" s="52" t="s">
        <v>98</v>
      </c>
    </row>
    <row r="35" spans="1:21" x14ac:dyDescent="0.15">
      <c r="A35" s="157" t="s">
        <v>97</v>
      </c>
      <c r="B35" s="294">
        <v>1</v>
      </c>
      <c r="C35" s="1193">
        <v>0</v>
      </c>
      <c r="D35" s="35">
        <v>21</v>
      </c>
      <c r="E35" s="160">
        <v>19</v>
      </c>
      <c r="F35" s="160">
        <v>0</v>
      </c>
      <c r="G35" s="160">
        <v>2</v>
      </c>
      <c r="H35" s="35">
        <v>683</v>
      </c>
      <c r="I35" s="35">
        <v>363</v>
      </c>
      <c r="J35" s="35">
        <v>320</v>
      </c>
      <c r="K35" s="160">
        <v>234</v>
      </c>
      <c r="L35" s="160">
        <v>135</v>
      </c>
      <c r="M35" s="160">
        <v>99</v>
      </c>
      <c r="N35" s="160">
        <v>242</v>
      </c>
      <c r="O35" s="160">
        <v>117</v>
      </c>
      <c r="P35" s="160">
        <v>125</v>
      </c>
      <c r="Q35" s="160">
        <v>207</v>
      </c>
      <c r="R35" s="160">
        <v>111</v>
      </c>
      <c r="S35" s="160">
        <v>96</v>
      </c>
      <c r="T35" s="160">
        <v>19</v>
      </c>
      <c r="U35" s="52" t="s">
        <v>97</v>
      </c>
    </row>
    <row r="36" spans="1:21" x14ac:dyDescent="0.15">
      <c r="A36" s="157" t="s">
        <v>96</v>
      </c>
      <c r="B36" s="294">
        <v>2</v>
      </c>
      <c r="C36" s="1193">
        <v>0</v>
      </c>
      <c r="D36" s="35">
        <v>33</v>
      </c>
      <c r="E36" s="160">
        <v>28</v>
      </c>
      <c r="F36" s="160">
        <v>0</v>
      </c>
      <c r="G36" s="160">
        <v>5</v>
      </c>
      <c r="H36" s="35">
        <v>982</v>
      </c>
      <c r="I36" s="35">
        <v>523</v>
      </c>
      <c r="J36" s="35">
        <v>459</v>
      </c>
      <c r="K36" s="160">
        <v>331</v>
      </c>
      <c r="L36" s="160">
        <v>180</v>
      </c>
      <c r="M36" s="160">
        <v>151</v>
      </c>
      <c r="N36" s="160">
        <v>336</v>
      </c>
      <c r="O36" s="160">
        <v>172</v>
      </c>
      <c r="P36" s="160">
        <v>164</v>
      </c>
      <c r="Q36" s="160">
        <v>315</v>
      </c>
      <c r="R36" s="160">
        <v>171</v>
      </c>
      <c r="S36" s="160">
        <v>144</v>
      </c>
      <c r="T36" s="160">
        <v>5</v>
      </c>
      <c r="U36" s="52" t="s">
        <v>96</v>
      </c>
    </row>
    <row r="37" spans="1:21" x14ac:dyDescent="0.15">
      <c r="A37" s="293"/>
      <c r="B37" s="36"/>
      <c r="C37" s="231"/>
      <c r="D37" s="148"/>
      <c r="E37" s="92"/>
      <c r="F37" s="92"/>
      <c r="G37" s="92"/>
      <c r="H37" s="148"/>
      <c r="I37" s="148"/>
      <c r="J37" s="148"/>
      <c r="K37" s="92"/>
      <c r="L37" s="92"/>
      <c r="M37" s="92"/>
      <c r="N37" s="92"/>
      <c r="O37" s="92"/>
      <c r="P37" s="92"/>
      <c r="Q37" s="92"/>
      <c r="R37" s="92"/>
      <c r="S37" s="92"/>
      <c r="T37" s="92"/>
      <c r="U37" s="79"/>
    </row>
    <row r="38" spans="1:21" x14ac:dyDescent="0.15">
      <c r="A38" s="18" t="s">
        <v>140</v>
      </c>
      <c r="B38" s="151">
        <v>21</v>
      </c>
      <c r="C38" s="211">
        <v>0</v>
      </c>
      <c r="D38" s="156">
        <v>320</v>
      </c>
      <c r="E38" s="156">
        <v>245</v>
      </c>
      <c r="F38" s="156">
        <v>0</v>
      </c>
      <c r="G38" s="156">
        <v>75</v>
      </c>
      <c r="H38" s="156">
        <v>8442</v>
      </c>
      <c r="I38" s="156">
        <v>4362</v>
      </c>
      <c r="J38" s="156">
        <v>4080</v>
      </c>
      <c r="K38" s="156">
        <v>2651</v>
      </c>
      <c r="L38" s="156">
        <v>1371</v>
      </c>
      <c r="M38" s="156">
        <v>1280</v>
      </c>
      <c r="N38" s="156">
        <v>2851</v>
      </c>
      <c r="O38" s="156">
        <v>1457</v>
      </c>
      <c r="P38" s="156">
        <v>1394</v>
      </c>
      <c r="Q38" s="156">
        <v>2940</v>
      </c>
      <c r="R38" s="156">
        <v>1534</v>
      </c>
      <c r="S38" s="156">
        <v>1406</v>
      </c>
      <c r="T38" s="156">
        <v>145</v>
      </c>
      <c r="U38" s="1141" t="s">
        <v>140</v>
      </c>
    </row>
    <row r="39" spans="1:21" x14ac:dyDescent="0.15">
      <c r="A39" s="157" t="s">
        <v>123</v>
      </c>
      <c r="B39" s="160">
        <v>4</v>
      </c>
      <c r="C39" s="1193">
        <v>0</v>
      </c>
      <c r="D39" s="35">
        <v>55</v>
      </c>
      <c r="E39" s="160">
        <v>43</v>
      </c>
      <c r="F39" s="160">
        <v>0</v>
      </c>
      <c r="G39" s="160">
        <v>12</v>
      </c>
      <c r="H39" s="35">
        <v>1465</v>
      </c>
      <c r="I39" s="35">
        <v>776</v>
      </c>
      <c r="J39" s="35">
        <v>689</v>
      </c>
      <c r="K39" s="160">
        <v>446</v>
      </c>
      <c r="L39" s="160">
        <v>242</v>
      </c>
      <c r="M39" s="160">
        <v>204</v>
      </c>
      <c r="N39" s="160">
        <v>499</v>
      </c>
      <c r="O39" s="160">
        <v>256</v>
      </c>
      <c r="P39" s="160">
        <v>243</v>
      </c>
      <c r="Q39" s="160">
        <v>520</v>
      </c>
      <c r="R39" s="160">
        <v>278</v>
      </c>
      <c r="S39" s="160">
        <v>242</v>
      </c>
      <c r="T39" s="160">
        <v>16</v>
      </c>
      <c r="U39" s="52" t="s">
        <v>123</v>
      </c>
    </row>
    <row r="40" spans="1:21" x14ac:dyDescent="0.15">
      <c r="A40" s="157" t="s">
        <v>104</v>
      </c>
      <c r="B40" s="160">
        <v>6</v>
      </c>
      <c r="C40" s="1193">
        <v>0</v>
      </c>
      <c r="D40" s="35">
        <v>68</v>
      </c>
      <c r="E40" s="160">
        <v>47</v>
      </c>
      <c r="F40" s="160">
        <v>0</v>
      </c>
      <c r="G40" s="160">
        <v>21</v>
      </c>
      <c r="H40" s="35">
        <v>1519</v>
      </c>
      <c r="I40" s="35">
        <v>792</v>
      </c>
      <c r="J40" s="35">
        <v>727</v>
      </c>
      <c r="K40" s="160">
        <v>469</v>
      </c>
      <c r="L40" s="160">
        <v>233</v>
      </c>
      <c r="M40" s="160">
        <v>236</v>
      </c>
      <c r="N40" s="160">
        <v>504</v>
      </c>
      <c r="O40" s="160">
        <v>270</v>
      </c>
      <c r="P40" s="160">
        <v>234</v>
      </c>
      <c r="Q40" s="160">
        <v>546</v>
      </c>
      <c r="R40" s="160">
        <v>289</v>
      </c>
      <c r="S40" s="160">
        <v>257</v>
      </c>
      <c r="T40" s="160">
        <v>13</v>
      </c>
      <c r="U40" s="52" t="s">
        <v>104</v>
      </c>
    </row>
    <row r="41" spans="1:21" x14ac:dyDescent="0.15">
      <c r="A41" s="157" t="s">
        <v>102</v>
      </c>
      <c r="B41" s="160">
        <v>3</v>
      </c>
      <c r="C41" s="1193">
        <v>0</v>
      </c>
      <c r="D41" s="35">
        <v>44</v>
      </c>
      <c r="E41" s="160">
        <v>33</v>
      </c>
      <c r="F41" s="160">
        <v>0</v>
      </c>
      <c r="G41" s="160">
        <v>11</v>
      </c>
      <c r="H41" s="35">
        <v>1152</v>
      </c>
      <c r="I41" s="35">
        <v>592</v>
      </c>
      <c r="J41" s="35">
        <v>560</v>
      </c>
      <c r="K41" s="160">
        <v>362</v>
      </c>
      <c r="L41" s="160">
        <v>201</v>
      </c>
      <c r="M41" s="160">
        <v>161</v>
      </c>
      <c r="N41" s="160">
        <v>404</v>
      </c>
      <c r="O41" s="160">
        <v>197</v>
      </c>
      <c r="P41" s="160">
        <v>207</v>
      </c>
      <c r="Q41" s="160">
        <v>386</v>
      </c>
      <c r="R41" s="160">
        <v>194</v>
      </c>
      <c r="S41" s="160">
        <v>192</v>
      </c>
      <c r="T41" s="160">
        <v>48</v>
      </c>
      <c r="U41" s="52" t="s">
        <v>102</v>
      </c>
    </row>
    <row r="42" spans="1:21" x14ac:dyDescent="0.15">
      <c r="A42" s="157" t="s">
        <v>100</v>
      </c>
      <c r="B42" s="160">
        <v>5</v>
      </c>
      <c r="C42" s="1193">
        <v>0</v>
      </c>
      <c r="D42" s="35">
        <v>89</v>
      </c>
      <c r="E42" s="160">
        <v>67</v>
      </c>
      <c r="F42" s="160">
        <v>0</v>
      </c>
      <c r="G42" s="160">
        <v>22</v>
      </c>
      <c r="H42" s="35">
        <v>2398</v>
      </c>
      <c r="I42" s="35">
        <v>1197</v>
      </c>
      <c r="J42" s="35">
        <v>1201</v>
      </c>
      <c r="K42" s="160">
        <v>733</v>
      </c>
      <c r="L42" s="160">
        <v>366</v>
      </c>
      <c r="M42" s="160">
        <v>367</v>
      </c>
      <c r="N42" s="160">
        <v>819</v>
      </c>
      <c r="O42" s="160">
        <v>402</v>
      </c>
      <c r="P42" s="160">
        <v>417</v>
      </c>
      <c r="Q42" s="160">
        <v>846</v>
      </c>
      <c r="R42" s="160">
        <v>429</v>
      </c>
      <c r="S42" s="160">
        <v>417</v>
      </c>
      <c r="T42" s="160">
        <v>37</v>
      </c>
      <c r="U42" s="52" t="s">
        <v>100</v>
      </c>
    </row>
    <row r="43" spans="1:21" x14ac:dyDescent="0.15">
      <c r="A43" s="157" t="s">
        <v>95</v>
      </c>
      <c r="B43" s="160">
        <v>1</v>
      </c>
      <c r="C43" s="1193">
        <v>0</v>
      </c>
      <c r="D43" s="35">
        <v>32</v>
      </c>
      <c r="E43" s="160">
        <v>28</v>
      </c>
      <c r="F43" s="160">
        <v>0</v>
      </c>
      <c r="G43" s="160">
        <v>4</v>
      </c>
      <c r="H43" s="35">
        <v>996</v>
      </c>
      <c r="I43" s="35">
        <v>519</v>
      </c>
      <c r="J43" s="35">
        <v>477</v>
      </c>
      <c r="K43" s="160">
        <v>340</v>
      </c>
      <c r="L43" s="160">
        <v>166</v>
      </c>
      <c r="M43" s="160">
        <v>174</v>
      </c>
      <c r="N43" s="160">
        <v>330</v>
      </c>
      <c r="O43" s="160">
        <v>175</v>
      </c>
      <c r="P43" s="160">
        <v>155</v>
      </c>
      <c r="Q43" s="160">
        <v>326</v>
      </c>
      <c r="R43" s="160">
        <v>178</v>
      </c>
      <c r="S43" s="160">
        <v>148</v>
      </c>
      <c r="T43" s="160">
        <v>4</v>
      </c>
      <c r="U43" s="52" t="s">
        <v>95</v>
      </c>
    </row>
    <row r="44" spans="1:21" x14ac:dyDescent="0.15">
      <c r="A44" s="157" t="s">
        <v>94</v>
      </c>
      <c r="B44" s="160">
        <v>2</v>
      </c>
      <c r="C44" s="1193">
        <v>0</v>
      </c>
      <c r="D44" s="35">
        <v>32</v>
      </c>
      <c r="E44" s="160">
        <v>27</v>
      </c>
      <c r="F44" s="160">
        <v>0</v>
      </c>
      <c r="G44" s="160">
        <v>5</v>
      </c>
      <c r="H44" s="35">
        <v>912</v>
      </c>
      <c r="I44" s="35">
        <v>486</v>
      </c>
      <c r="J44" s="35">
        <v>426</v>
      </c>
      <c r="K44" s="160">
        <v>301</v>
      </c>
      <c r="L44" s="160">
        <v>163</v>
      </c>
      <c r="M44" s="160">
        <v>138</v>
      </c>
      <c r="N44" s="160">
        <v>295</v>
      </c>
      <c r="O44" s="160">
        <v>157</v>
      </c>
      <c r="P44" s="160">
        <v>138</v>
      </c>
      <c r="Q44" s="160">
        <v>316</v>
      </c>
      <c r="R44" s="160">
        <v>166</v>
      </c>
      <c r="S44" s="160">
        <v>150</v>
      </c>
      <c r="T44" s="160">
        <v>27</v>
      </c>
      <c r="U44" s="52" t="s">
        <v>94</v>
      </c>
    </row>
    <row r="45" spans="1:21" x14ac:dyDescent="0.15">
      <c r="A45" s="293"/>
      <c r="B45" s="36"/>
      <c r="C45" s="231"/>
      <c r="D45" s="148"/>
      <c r="E45" s="92"/>
      <c r="F45" s="92"/>
      <c r="G45" s="92"/>
      <c r="H45" s="148"/>
      <c r="I45" s="148"/>
      <c r="J45" s="148"/>
      <c r="K45" s="92"/>
      <c r="L45" s="92"/>
      <c r="M45" s="92"/>
      <c r="N45" s="92"/>
      <c r="O45" s="92"/>
      <c r="P45" s="92"/>
      <c r="Q45" s="92"/>
      <c r="R45" s="92"/>
      <c r="S45" s="92"/>
      <c r="T45" s="92"/>
      <c r="U45" s="79"/>
    </row>
    <row r="46" spans="1:21" x14ac:dyDescent="0.15">
      <c r="A46" s="18" t="s">
        <v>139</v>
      </c>
      <c r="B46" s="151">
        <v>35</v>
      </c>
      <c r="C46" s="1192">
        <v>1</v>
      </c>
      <c r="D46" s="156">
        <v>653</v>
      </c>
      <c r="E46" s="156">
        <v>517</v>
      </c>
      <c r="F46" s="156">
        <v>0</v>
      </c>
      <c r="G46" s="156">
        <v>136</v>
      </c>
      <c r="H46" s="156">
        <v>18190</v>
      </c>
      <c r="I46" s="156">
        <v>9356</v>
      </c>
      <c r="J46" s="156">
        <v>8834</v>
      </c>
      <c r="K46" s="156">
        <v>6096</v>
      </c>
      <c r="L46" s="156">
        <v>3192</v>
      </c>
      <c r="M46" s="156">
        <v>2904</v>
      </c>
      <c r="N46" s="156">
        <v>6056</v>
      </c>
      <c r="O46" s="156">
        <v>3096</v>
      </c>
      <c r="P46" s="156">
        <v>2960</v>
      </c>
      <c r="Q46" s="156">
        <v>6038</v>
      </c>
      <c r="R46" s="156">
        <v>3068</v>
      </c>
      <c r="S46" s="156">
        <v>2970</v>
      </c>
      <c r="T46" s="156">
        <v>294</v>
      </c>
      <c r="U46" s="1141" t="s">
        <v>139</v>
      </c>
    </row>
    <row r="47" spans="1:21" x14ac:dyDescent="0.15">
      <c r="A47" s="157" t="s">
        <v>126</v>
      </c>
      <c r="B47" s="160">
        <v>6</v>
      </c>
      <c r="C47" s="1190">
        <v>1</v>
      </c>
      <c r="D47" s="35">
        <v>118</v>
      </c>
      <c r="E47" s="160">
        <v>88</v>
      </c>
      <c r="F47" s="160">
        <v>0</v>
      </c>
      <c r="G47" s="160">
        <v>30</v>
      </c>
      <c r="H47" s="35">
        <v>3172</v>
      </c>
      <c r="I47" s="35">
        <v>1661</v>
      </c>
      <c r="J47" s="35">
        <v>1511</v>
      </c>
      <c r="K47" s="160">
        <v>1063</v>
      </c>
      <c r="L47" s="160">
        <v>582</v>
      </c>
      <c r="M47" s="160">
        <v>481</v>
      </c>
      <c r="N47" s="160">
        <v>1103</v>
      </c>
      <c r="O47" s="160">
        <v>539</v>
      </c>
      <c r="P47" s="160">
        <v>564</v>
      </c>
      <c r="Q47" s="160">
        <v>1006</v>
      </c>
      <c r="R47" s="160">
        <v>540</v>
      </c>
      <c r="S47" s="160">
        <v>466</v>
      </c>
      <c r="T47" s="160">
        <v>80</v>
      </c>
      <c r="U47" s="52" t="s">
        <v>126</v>
      </c>
    </row>
    <row r="48" spans="1:21" x14ac:dyDescent="0.15">
      <c r="A48" s="157" t="s">
        <v>138</v>
      </c>
      <c r="B48" s="160">
        <v>4</v>
      </c>
      <c r="C48" s="1193">
        <v>0</v>
      </c>
      <c r="D48" s="35">
        <v>66</v>
      </c>
      <c r="E48" s="160">
        <v>54</v>
      </c>
      <c r="F48" s="160">
        <v>0</v>
      </c>
      <c r="G48" s="160">
        <v>12</v>
      </c>
      <c r="H48" s="35">
        <v>1852</v>
      </c>
      <c r="I48" s="35">
        <v>942</v>
      </c>
      <c r="J48" s="35">
        <v>910</v>
      </c>
      <c r="K48" s="160">
        <v>611</v>
      </c>
      <c r="L48" s="160">
        <v>306</v>
      </c>
      <c r="M48" s="160">
        <v>305</v>
      </c>
      <c r="N48" s="160">
        <v>628</v>
      </c>
      <c r="O48" s="160">
        <v>320</v>
      </c>
      <c r="P48" s="160">
        <v>308</v>
      </c>
      <c r="Q48" s="160">
        <v>613</v>
      </c>
      <c r="R48" s="160">
        <v>316</v>
      </c>
      <c r="S48" s="160">
        <v>297</v>
      </c>
      <c r="T48" s="160">
        <v>23</v>
      </c>
      <c r="U48" s="52" t="s">
        <v>138</v>
      </c>
    </row>
    <row r="49" spans="1:21" x14ac:dyDescent="0.15">
      <c r="A49" s="157" t="s">
        <v>113</v>
      </c>
      <c r="B49" s="160">
        <v>6</v>
      </c>
      <c r="C49" s="1193">
        <v>0</v>
      </c>
      <c r="D49" s="35">
        <v>119</v>
      </c>
      <c r="E49" s="160">
        <v>100</v>
      </c>
      <c r="F49" s="160">
        <v>0</v>
      </c>
      <c r="G49" s="160">
        <v>19</v>
      </c>
      <c r="H49" s="35">
        <v>3513</v>
      </c>
      <c r="I49" s="35">
        <v>1831</v>
      </c>
      <c r="J49" s="35">
        <v>1682</v>
      </c>
      <c r="K49" s="160">
        <v>1221</v>
      </c>
      <c r="L49" s="160">
        <v>652</v>
      </c>
      <c r="M49" s="160">
        <v>569</v>
      </c>
      <c r="N49" s="160">
        <v>1116</v>
      </c>
      <c r="O49" s="160">
        <v>589</v>
      </c>
      <c r="P49" s="160">
        <v>527</v>
      </c>
      <c r="Q49" s="160">
        <v>1176</v>
      </c>
      <c r="R49" s="160">
        <v>590</v>
      </c>
      <c r="S49" s="160">
        <v>586</v>
      </c>
      <c r="T49" s="160">
        <v>19</v>
      </c>
      <c r="U49" s="52" t="s">
        <v>113</v>
      </c>
    </row>
    <row r="50" spans="1:21" x14ac:dyDescent="0.15">
      <c r="A50" s="157" t="s">
        <v>112</v>
      </c>
      <c r="B50" s="160">
        <v>4</v>
      </c>
      <c r="C50" s="1193">
        <v>0</v>
      </c>
      <c r="D50" s="35">
        <v>95</v>
      </c>
      <c r="E50" s="160">
        <v>79</v>
      </c>
      <c r="F50" s="160">
        <v>0</v>
      </c>
      <c r="G50" s="160">
        <v>16</v>
      </c>
      <c r="H50" s="35">
        <v>2784</v>
      </c>
      <c r="I50" s="35">
        <v>1420</v>
      </c>
      <c r="J50" s="35">
        <v>1364</v>
      </c>
      <c r="K50" s="160">
        <v>928</v>
      </c>
      <c r="L50" s="160">
        <v>480</v>
      </c>
      <c r="M50" s="160">
        <v>448</v>
      </c>
      <c r="N50" s="160">
        <v>922</v>
      </c>
      <c r="O50" s="160">
        <v>476</v>
      </c>
      <c r="P50" s="160">
        <v>446</v>
      </c>
      <c r="Q50" s="160">
        <v>934</v>
      </c>
      <c r="R50" s="160">
        <v>464</v>
      </c>
      <c r="S50" s="160">
        <v>470</v>
      </c>
      <c r="T50" s="160">
        <v>53</v>
      </c>
      <c r="U50" s="52" t="s">
        <v>112</v>
      </c>
    </row>
    <row r="51" spans="1:21" x14ac:dyDescent="0.15">
      <c r="A51" s="157" t="s">
        <v>111</v>
      </c>
      <c r="B51" s="160">
        <v>5</v>
      </c>
      <c r="C51" s="1193">
        <v>0</v>
      </c>
      <c r="D51" s="35">
        <v>83</v>
      </c>
      <c r="E51" s="160">
        <v>67</v>
      </c>
      <c r="F51" s="160">
        <v>0</v>
      </c>
      <c r="G51" s="160">
        <v>16</v>
      </c>
      <c r="H51" s="35">
        <v>2344</v>
      </c>
      <c r="I51" s="35">
        <v>1235</v>
      </c>
      <c r="J51" s="35">
        <v>1109</v>
      </c>
      <c r="K51" s="160">
        <v>781</v>
      </c>
      <c r="L51" s="160">
        <v>417</v>
      </c>
      <c r="M51" s="160">
        <v>364</v>
      </c>
      <c r="N51" s="160">
        <v>814</v>
      </c>
      <c r="O51" s="160">
        <v>431</v>
      </c>
      <c r="P51" s="160">
        <v>383</v>
      </c>
      <c r="Q51" s="160">
        <v>749</v>
      </c>
      <c r="R51" s="160">
        <v>387</v>
      </c>
      <c r="S51" s="160">
        <v>362</v>
      </c>
      <c r="T51" s="160">
        <v>56</v>
      </c>
      <c r="U51" s="52" t="s">
        <v>111</v>
      </c>
    </row>
    <row r="52" spans="1:21" x14ac:dyDescent="0.15">
      <c r="A52" s="157" t="s">
        <v>137</v>
      </c>
      <c r="B52" s="160">
        <v>1</v>
      </c>
      <c r="C52" s="1193">
        <v>0</v>
      </c>
      <c r="D52" s="35">
        <v>35</v>
      </c>
      <c r="E52" s="160">
        <v>28</v>
      </c>
      <c r="F52" s="160">
        <v>0</v>
      </c>
      <c r="G52" s="160">
        <v>7</v>
      </c>
      <c r="H52" s="35">
        <v>1070</v>
      </c>
      <c r="I52" s="35">
        <v>533</v>
      </c>
      <c r="J52" s="35">
        <v>537</v>
      </c>
      <c r="K52" s="160">
        <v>351</v>
      </c>
      <c r="L52" s="160">
        <v>180</v>
      </c>
      <c r="M52" s="160">
        <v>171</v>
      </c>
      <c r="N52" s="160">
        <v>366</v>
      </c>
      <c r="O52" s="160">
        <v>179</v>
      </c>
      <c r="P52" s="160">
        <v>187</v>
      </c>
      <c r="Q52" s="160">
        <v>353</v>
      </c>
      <c r="R52" s="160">
        <v>174</v>
      </c>
      <c r="S52" s="160">
        <v>179</v>
      </c>
      <c r="T52" s="160">
        <v>5</v>
      </c>
      <c r="U52" s="52" t="s">
        <v>137</v>
      </c>
    </row>
    <row r="53" spans="1:21" x14ac:dyDescent="0.15">
      <c r="A53" s="157" t="s">
        <v>93</v>
      </c>
      <c r="B53" s="160">
        <v>3</v>
      </c>
      <c r="C53" s="1193">
        <v>0</v>
      </c>
      <c r="D53" s="35">
        <v>51</v>
      </c>
      <c r="E53" s="160">
        <v>40</v>
      </c>
      <c r="F53" s="160">
        <v>0</v>
      </c>
      <c r="G53" s="160">
        <v>11</v>
      </c>
      <c r="H53" s="35">
        <v>1418</v>
      </c>
      <c r="I53" s="35">
        <v>696</v>
      </c>
      <c r="J53" s="35">
        <v>722</v>
      </c>
      <c r="K53" s="160">
        <v>449</v>
      </c>
      <c r="L53" s="160">
        <v>223</v>
      </c>
      <c r="M53" s="160">
        <v>226</v>
      </c>
      <c r="N53" s="160">
        <v>468</v>
      </c>
      <c r="O53" s="160">
        <v>228</v>
      </c>
      <c r="P53" s="160">
        <v>240</v>
      </c>
      <c r="Q53" s="160">
        <v>501</v>
      </c>
      <c r="R53" s="160">
        <v>245</v>
      </c>
      <c r="S53" s="160">
        <v>256</v>
      </c>
      <c r="T53" s="160">
        <v>39</v>
      </c>
      <c r="U53" s="52" t="s">
        <v>93</v>
      </c>
    </row>
    <row r="54" spans="1:21" x14ac:dyDescent="0.15">
      <c r="A54" s="157" t="s">
        <v>176</v>
      </c>
      <c r="B54" s="160">
        <v>2</v>
      </c>
      <c r="C54" s="1193">
        <v>0</v>
      </c>
      <c r="D54" s="35">
        <v>18</v>
      </c>
      <c r="E54" s="160">
        <v>12</v>
      </c>
      <c r="F54" s="160">
        <v>0</v>
      </c>
      <c r="G54" s="160">
        <v>6</v>
      </c>
      <c r="H54" s="35">
        <v>338</v>
      </c>
      <c r="I54" s="35">
        <v>167</v>
      </c>
      <c r="J54" s="35">
        <v>171</v>
      </c>
      <c r="K54" s="160">
        <v>118</v>
      </c>
      <c r="L54" s="160">
        <v>55</v>
      </c>
      <c r="M54" s="160">
        <v>63</v>
      </c>
      <c r="N54" s="160">
        <v>105</v>
      </c>
      <c r="O54" s="160">
        <v>66</v>
      </c>
      <c r="P54" s="160">
        <v>39</v>
      </c>
      <c r="Q54" s="160">
        <v>115</v>
      </c>
      <c r="R54" s="160">
        <v>46</v>
      </c>
      <c r="S54" s="160">
        <v>69</v>
      </c>
      <c r="T54" s="160">
        <v>0</v>
      </c>
      <c r="U54" s="52" t="s">
        <v>176</v>
      </c>
    </row>
    <row r="55" spans="1:21" x14ac:dyDescent="0.15">
      <c r="A55" s="157" t="s">
        <v>92</v>
      </c>
      <c r="B55" s="160">
        <v>2</v>
      </c>
      <c r="C55" s="1193">
        <v>0</v>
      </c>
      <c r="D55" s="35">
        <v>24</v>
      </c>
      <c r="E55" s="160">
        <v>15</v>
      </c>
      <c r="F55" s="160">
        <v>0</v>
      </c>
      <c r="G55" s="160">
        <v>9</v>
      </c>
      <c r="H55" s="35">
        <v>467</v>
      </c>
      <c r="I55" s="35">
        <v>263</v>
      </c>
      <c r="J55" s="35">
        <v>204</v>
      </c>
      <c r="K55" s="160">
        <v>165</v>
      </c>
      <c r="L55" s="160">
        <v>96</v>
      </c>
      <c r="M55" s="160">
        <v>69</v>
      </c>
      <c r="N55" s="160">
        <v>147</v>
      </c>
      <c r="O55" s="160">
        <v>81</v>
      </c>
      <c r="P55" s="160">
        <v>66</v>
      </c>
      <c r="Q55" s="160">
        <v>155</v>
      </c>
      <c r="R55" s="160">
        <v>86</v>
      </c>
      <c r="S55" s="160">
        <v>69</v>
      </c>
      <c r="T55" s="160">
        <v>3</v>
      </c>
      <c r="U55" s="52" t="s">
        <v>92</v>
      </c>
    </row>
    <row r="56" spans="1:21" ht="12" thickBot="1" x14ac:dyDescent="0.2">
      <c r="A56" s="167" t="s">
        <v>175</v>
      </c>
      <c r="B56" s="168">
        <v>2</v>
      </c>
      <c r="C56" s="1194">
        <v>0</v>
      </c>
      <c r="D56" s="170">
        <v>44</v>
      </c>
      <c r="E56" s="168">
        <v>34</v>
      </c>
      <c r="F56" s="168">
        <v>0</v>
      </c>
      <c r="G56" s="168">
        <v>10</v>
      </c>
      <c r="H56" s="170">
        <v>1232</v>
      </c>
      <c r="I56" s="170">
        <v>608</v>
      </c>
      <c r="J56" s="170">
        <v>624</v>
      </c>
      <c r="K56" s="168">
        <v>409</v>
      </c>
      <c r="L56" s="168">
        <v>201</v>
      </c>
      <c r="M56" s="168">
        <v>208</v>
      </c>
      <c r="N56" s="168">
        <v>387</v>
      </c>
      <c r="O56" s="168">
        <v>187</v>
      </c>
      <c r="P56" s="168">
        <v>200</v>
      </c>
      <c r="Q56" s="168">
        <v>436</v>
      </c>
      <c r="R56" s="168">
        <v>220</v>
      </c>
      <c r="S56" s="168">
        <v>216</v>
      </c>
      <c r="T56" s="168">
        <v>16</v>
      </c>
      <c r="U56" s="89" t="s">
        <v>175</v>
      </c>
    </row>
    <row r="57" spans="1:21" x14ac:dyDescent="0.15">
      <c r="A57" s="18" t="s">
        <v>136</v>
      </c>
      <c r="B57" s="151">
        <v>88</v>
      </c>
      <c r="C57" s="211">
        <v>0</v>
      </c>
      <c r="D57" s="156">
        <v>1649</v>
      </c>
      <c r="E57" s="156">
        <v>1354</v>
      </c>
      <c r="F57" s="156">
        <v>0</v>
      </c>
      <c r="G57" s="156">
        <v>295</v>
      </c>
      <c r="H57" s="156">
        <v>46641</v>
      </c>
      <c r="I57" s="156">
        <v>24000</v>
      </c>
      <c r="J57" s="156">
        <v>22641</v>
      </c>
      <c r="K57" s="156">
        <v>15366</v>
      </c>
      <c r="L57" s="156">
        <v>7803</v>
      </c>
      <c r="M57" s="156">
        <v>7563</v>
      </c>
      <c r="N57" s="156">
        <v>15647</v>
      </c>
      <c r="O57" s="156">
        <v>8033</v>
      </c>
      <c r="P57" s="156">
        <v>7614</v>
      </c>
      <c r="Q57" s="156">
        <v>15628</v>
      </c>
      <c r="R57" s="156">
        <v>8164</v>
      </c>
      <c r="S57" s="156">
        <v>7464</v>
      </c>
      <c r="T57" s="1198">
        <v>1824</v>
      </c>
      <c r="U57" s="1141" t="s">
        <v>136</v>
      </c>
    </row>
    <row r="58" spans="1:21" x14ac:dyDescent="0.15">
      <c r="A58" s="157" t="s">
        <v>129</v>
      </c>
      <c r="B58" s="160">
        <v>20</v>
      </c>
      <c r="C58" s="1193">
        <v>0</v>
      </c>
      <c r="D58" s="35">
        <v>384</v>
      </c>
      <c r="E58" s="160">
        <v>316</v>
      </c>
      <c r="F58" s="160">
        <v>0</v>
      </c>
      <c r="G58" s="160">
        <v>68</v>
      </c>
      <c r="H58" s="35">
        <v>11183</v>
      </c>
      <c r="I58" s="35">
        <v>5748</v>
      </c>
      <c r="J58" s="35">
        <v>5435</v>
      </c>
      <c r="K58" s="160">
        <v>3677</v>
      </c>
      <c r="L58" s="160">
        <v>1843</v>
      </c>
      <c r="M58" s="160">
        <v>1834</v>
      </c>
      <c r="N58" s="160">
        <v>3761</v>
      </c>
      <c r="O58" s="160">
        <v>1929</v>
      </c>
      <c r="P58" s="160">
        <v>1832</v>
      </c>
      <c r="Q58" s="160">
        <v>3745</v>
      </c>
      <c r="R58" s="160">
        <v>1976</v>
      </c>
      <c r="S58" s="160">
        <v>1769</v>
      </c>
      <c r="T58" s="160">
        <v>290</v>
      </c>
      <c r="U58" s="52" t="s">
        <v>129</v>
      </c>
    </row>
    <row r="59" spans="1:21" x14ac:dyDescent="0.15">
      <c r="A59" s="157" t="s">
        <v>135</v>
      </c>
      <c r="B59" s="160">
        <v>5</v>
      </c>
      <c r="C59" s="1193">
        <v>0</v>
      </c>
      <c r="D59" s="35">
        <v>72</v>
      </c>
      <c r="E59" s="160">
        <v>59</v>
      </c>
      <c r="F59" s="160">
        <v>0</v>
      </c>
      <c r="G59" s="160">
        <v>13</v>
      </c>
      <c r="H59" s="35">
        <v>2030</v>
      </c>
      <c r="I59" s="35">
        <v>1047</v>
      </c>
      <c r="J59" s="35">
        <v>983</v>
      </c>
      <c r="K59" s="160">
        <v>667</v>
      </c>
      <c r="L59" s="160">
        <v>340</v>
      </c>
      <c r="M59" s="160">
        <v>327</v>
      </c>
      <c r="N59" s="160">
        <v>667</v>
      </c>
      <c r="O59" s="160">
        <v>363</v>
      </c>
      <c r="P59" s="160">
        <v>304</v>
      </c>
      <c r="Q59" s="160">
        <v>696</v>
      </c>
      <c r="R59" s="160">
        <v>344</v>
      </c>
      <c r="S59" s="160">
        <v>352</v>
      </c>
      <c r="T59" s="160">
        <v>146</v>
      </c>
      <c r="U59" s="52" t="s">
        <v>135</v>
      </c>
    </row>
    <row r="60" spans="1:21" x14ac:dyDescent="0.15">
      <c r="A60" s="157" t="s">
        <v>122</v>
      </c>
      <c r="B60" s="160">
        <v>6</v>
      </c>
      <c r="C60" s="1193">
        <v>0</v>
      </c>
      <c r="D60" s="35">
        <v>139</v>
      </c>
      <c r="E60" s="160">
        <v>120</v>
      </c>
      <c r="F60" s="160">
        <v>0</v>
      </c>
      <c r="G60" s="160">
        <v>19</v>
      </c>
      <c r="H60" s="35">
        <v>4235</v>
      </c>
      <c r="I60" s="35">
        <v>2181</v>
      </c>
      <c r="J60" s="35">
        <v>2054</v>
      </c>
      <c r="K60" s="160">
        <v>1468</v>
      </c>
      <c r="L60" s="160">
        <v>736</v>
      </c>
      <c r="M60" s="160">
        <v>732</v>
      </c>
      <c r="N60" s="160">
        <v>1402</v>
      </c>
      <c r="O60" s="160">
        <v>743</v>
      </c>
      <c r="P60" s="160">
        <v>659</v>
      </c>
      <c r="Q60" s="160">
        <v>1365</v>
      </c>
      <c r="R60" s="160">
        <v>702</v>
      </c>
      <c r="S60" s="160">
        <v>663</v>
      </c>
      <c r="T60" s="160">
        <v>111</v>
      </c>
      <c r="U60" s="52" t="s">
        <v>122</v>
      </c>
    </row>
    <row r="61" spans="1:21" x14ac:dyDescent="0.15">
      <c r="A61" s="157" t="s">
        <v>121</v>
      </c>
      <c r="B61" s="160">
        <v>28</v>
      </c>
      <c r="C61" s="1193">
        <v>0</v>
      </c>
      <c r="D61" s="35">
        <v>452</v>
      </c>
      <c r="E61" s="160">
        <v>369</v>
      </c>
      <c r="F61" s="160">
        <v>0</v>
      </c>
      <c r="G61" s="160">
        <v>83</v>
      </c>
      <c r="H61" s="35">
        <v>11742</v>
      </c>
      <c r="I61" s="35">
        <v>5973</v>
      </c>
      <c r="J61" s="35">
        <v>5769</v>
      </c>
      <c r="K61" s="160">
        <v>3809</v>
      </c>
      <c r="L61" s="160">
        <v>1958</v>
      </c>
      <c r="M61" s="160">
        <v>1851</v>
      </c>
      <c r="N61" s="160">
        <v>3991</v>
      </c>
      <c r="O61" s="160">
        <v>1981</v>
      </c>
      <c r="P61" s="160">
        <v>2010</v>
      </c>
      <c r="Q61" s="160">
        <v>3942</v>
      </c>
      <c r="R61" s="160">
        <v>2034</v>
      </c>
      <c r="S61" s="160">
        <v>1908</v>
      </c>
      <c r="T61" s="160">
        <v>435</v>
      </c>
      <c r="U61" s="52" t="s">
        <v>121</v>
      </c>
    </row>
    <row r="62" spans="1:21" x14ac:dyDescent="0.15">
      <c r="A62" s="157" t="s">
        <v>120</v>
      </c>
      <c r="B62" s="160">
        <v>8</v>
      </c>
      <c r="C62" s="1193">
        <v>0</v>
      </c>
      <c r="D62" s="35">
        <v>177</v>
      </c>
      <c r="E62" s="160">
        <v>153</v>
      </c>
      <c r="F62" s="160">
        <v>0</v>
      </c>
      <c r="G62" s="160">
        <v>24</v>
      </c>
      <c r="H62" s="35">
        <v>5498</v>
      </c>
      <c r="I62" s="35">
        <v>2861</v>
      </c>
      <c r="J62" s="35">
        <v>2637</v>
      </c>
      <c r="K62" s="160">
        <v>1773</v>
      </c>
      <c r="L62" s="160">
        <v>903</v>
      </c>
      <c r="M62" s="160">
        <v>870</v>
      </c>
      <c r="N62" s="160">
        <v>1837</v>
      </c>
      <c r="O62" s="160">
        <v>965</v>
      </c>
      <c r="P62" s="160">
        <v>872</v>
      </c>
      <c r="Q62" s="160">
        <v>1888</v>
      </c>
      <c r="R62" s="160">
        <v>993</v>
      </c>
      <c r="S62" s="160">
        <v>895</v>
      </c>
      <c r="T62" s="160">
        <v>203</v>
      </c>
      <c r="U62" s="52" t="s">
        <v>120</v>
      </c>
    </row>
    <row r="63" spans="1:21" x14ac:dyDescent="0.15">
      <c r="A63" s="157" t="s">
        <v>119</v>
      </c>
      <c r="B63" s="160">
        <v>9</v>
      </c>
      <c r="C63" s="1193">
        <v>0</v>
      </c>
      <c r="D63" s="35">
        <v>182</v>
      </c>
      <c r="E63" s="160">
        <v>144</v>
      </c>
      <c r="F63" s="160">
        <v>0</v>
      </c>
      <c r="G63" s="160">
        <v>38</v>
      </c>
      <c r="H63" s="35">
        <v>5143</v>
      </c>
      <c r="I63" s="35">
        <v>2613</v>
      </c>
      <c r="J63" s="35">
        <v>2530</v>
      </c>
      <c r="K63" s="160">
        <v>1689</v>
      </c>
      <c r="L63" s="160">
        <v>840</v>
      </c>
      <c r="M63" s="160">
        <v>849</v>
      </c>
      <c r="N63" s="160">
        <v>1744</v>
      </c>
      <c r="O63" s="160">
        <v>891</v>
      </c>
      <c r="P63" s="160">
        <v>853</v>
      </c>
      <c r="Q63" s="160">
        <v>1710</v>
      </c>
      <c r="R63" s="160">
        <v>882</v>
      </c>
      <c r="S63" s="160">
        <v>828</v>
      </c>
      <c r="T63" s="1197">
        <v>309</v>
      </c>
      <c r="U63" s="52" t="s">
        <v>119</v>
      </c>
    </row>
    <row r="64" spans="1:21" x14ac:dyDescent="0.15">
      <c r="A64" s="157" t="s">
        <v>110</v>
      </c>
      <c r="B64" s="160">
        <v>3</v>
      </c>
      <c r="C64" s="1193">
        <v>0</v>
      </c>
      <c r="D64" s="35">
        <v>68</v>
      </c>
      <c r="E64" s="160">
        <v>52</v>
      </c>
      <c r="F64" s="160">
        <v>0</v>
      </c>
      <c r="G64" s="160">
        <v>16</v>
      </c>
      <c r="H64" s="35">
        <v>1963</v>
      </c>
      <c r="I64" s="35">
        <v>1042</v>
      </c>
      <c r="J64" s="35">
        <v>921</v>
      </c>
      <c r="K64" s="160">
        <v>652</v>
      </c>
      <c r="L64" s="160">
        <v>345</v>
      </c>
      <c r="M64" s="160">
        <v>307</v>
      </c>
      <c r="N64" s="160">
        <v>648</v>
      </c>
      <c r="O64" s="160">
        <v>328</v>
      </c>
      <c r="P64" s="160">
        <v>320</v>
      </c>
      <c r="Q64" s="160">
        <v>663</v>
      </c>
      <c r="R64" s="160">
        <v>369</v>
      </c>
      <c r="S64" s="160">
        <v>294</v>
      </c>
      <c r="T64" s="160">
        <v>153</v>
      </c>
      <c r="U64" s="52" t="s">
        <v>110</v>
      </c>
    </row>
    <row r="65" spans="1:21" x14ac:dyDescent="0.15">
      <c r="A65" s="157" t="s">
        <v>108</v>
      </c>
      <c r="B65" s="160">
        <v>2</v>
      </c>
      <c r="C65" s="1193">
        <v>0</v>
      </c>
      <c r="D65" s="35">
        <v>52</v>
      </c>
      <c r="E65" s="160">
        <v>44</v>
      </c>
      <c r="F65" s="160">
        <v>0</v>
      </c>
      <c r="G65" s="160">
        <v>8</v>
      </c>
      <c r="H65" s="35">
        <v>1572</v>
      </c>
      <c r="I65" s="35">
        <v>817</v>
      </c>
      <c r="J65" s="35">
        <v>755</v>
      </c>
      <c r="K65" s="160">
        <v>520</v>
      </c>
      <c r="L65" s="160">
        <v>248</v>
      </c>
      <c r="M65" s="160">
        <v>272</v>
      </c>
      <c r="N65" s="160">
        <v>487</v>
      </c>
      <c r="O65" s="160">
        <v>254</v>
      </c>
      <c r="P65" s="160">
        <v>233</v>
      </c>
      <c r="Q65" s="160">
        <v>565</v>
      </c>
      <c r="R65" s="160">
        <v>315</v>
      </c>
      <c r="S65" s="160">
        <v>250</v>
      </c>
      <c r="T65" s="160">
        <v>116</v>
      </c>
      <c r="U65" s="52" t="s">
        <v>108</v>
      </c>
    </row>
    <row r="66" spans="1:21" x14ac:dyDescent="0.15">
      <c r="A66" s="157" t="s">
        <v>101</v>
      </c>
      <c r="B66" s="160">
        <v>4</v>
      </c>
      <c r="C66" s="1193">
        <v>0</v>
      </c>
      <c r="D66" s="35">
        <v>69</v>
      </c>
      <c r="E66" s="160">
        <v>55</v>
      </c>
      <c r="F66" s="160">
        <v>0</v>
      </c>
      <c r="G66" s="160">
        <v>14</v>
      </c>
      <c r="H66" s="35">
        <v>1812</v>
      </c>
      <c r="I66" s="35">
        <v>961</v>
      </c>
      <c r="J66" s="35">
        <v>851</v>
      </c>
      <c r="K66" s="160">
        <v>599</v>
      </c>
      <c r="L66" s="160">
        <v>328</v>
      </c>
      <c r="M66" s="160">
        <v>271</v>
      </c>
      <c r="N66" s="160">
        <v>594</v>
      </c>
      <c r="O66" s="160">
        <v>308</v>
      </c>
      <c r="P66" s="160">
        <v>286</v>
      </c>
      <c r="Q66" s="160">
        <v>619</v>
      </c>
      <c r="R66" s="160">
        <v>325</v>
      </c>
      <c r="S66" s="160">
        <v>294</v>
      </c>
      <c r="T66" s="160">
        <v>31</v>
      </c>
      <c r="U66" s="52" t="s">
        <v>101</v>
      </c>
    </row>
    <row r="67" spans="1:21" x14ac:dyDescent="0.15">
      <c r="A67" s="157" t="s">
        <v>91</v>
      </c>
      <c r="B67" s="160">
        <v>3</v>
      </c>
      <c r="C67" s="1193">
        <v>0</v>
      </c>
      <c r="D67" s="35">
        <v>54</v>
      </c>
      <c r="E67" s="160">
        <v>42</v>
      </c>
      <c r="F67" s="160">
        <v>0</v>
      </c>
      <c r="G67" s="160">
        <v>12</v>
      </c>
      <c r="H67" s="35">
        <v>1463</v>
      </c>
      <c r="I67" s="35">
        <v>757</v>
      </c>
      <c r="J67" s="35">
        <v>706</v>
      </c>
      <c r="K67" s="160">
        <v>512</v>
      </c>
      <c r="L67" s="160">
        <v>262</v>
      </c>
      <c r="M67" s="160">
        <v>250</v>
      </c>
      <c r="N67" s="160">
        <v>516</v>
      </c>
      <c r="O67" s="160">
        <v>271</v>
      </c>
      <c r="P67" s="160">
        <v>245</v>
      </c>
      <c r="Q67" s="160">
        <v>435</v>
      </c>
      <c r="R67" s="160">
        <v>224</v>
      </c>
      <c r="S67" s="160">
        <v>211</v>
      </c>
      <c r="T67" s="160">
        <v>30</v>
      </c>
      <c r="U67" s="52" t="s">
        <v>91</v>
      </c>
    </row>
    <row r="68" spans="1:21" x14ac:dyDescent="0.15">
      <c r="A68" s="293"/>
      <c r="B68" s="36"/>
      <c r="C68" s="231"/>
      <c r="D68" s="148"/>
      <c r="E68" s="92"/>
      <c r="F68" s="92"/>
      <c r="G68" s="92"/>
      <c r="H68" s="148"/>
      <c r="I68" s="148"/>
      <c r="J68" s="148"/>
      <c r="K68" s="92"/>
      <c r="L68" s="92"/>
      <c r="M68" s="92"/>
      <c r="N68" s="92"/>
      <c r="O68" s="92"/>
      <c r="P68" s="92"/>
      <c r="Q68" s="92"/>
      <c r="R68" s="92"/>
      <c r="S68" s="92"/>
      <c r="T68" s="92"/>
      <c r="U68" s="79"/>
    </row>
    <row r="69" spans="1:21" x14ac:dyDescent="0.15">
      <c r="A69" s="18" t="s">
        <v>173</v>
      </c>
      <c r="B69" s="151">
        <v>43</v>
      </c>
      <c r="C69" s="211">
        <v>0</v>
      </c>
      <c r="D69" s="156">
        <v>709</v>
      </c>
      <c r="E69" s="156">
        <v>554</v>
      </c>
      <c r="F69" s="156">
        <v>0</v>
      </c>
      <c r="G69" s="156">
        <v>155</v>
      </c>
      <c r="H69" s="156">
        <v>19132</v>
      </c>
      <c r="I69" s="156">
        <v>9749</v>
      </c>
      <c r="J69" s="156">
        <v>9383</v>
      </c>
      <c r="K69" s="156">
        <v>6420</v>
      </c>
      <c r="L69" s="156">
        <v>3272</v>
      </c>
      <c r="M69" s="156">
        <v>3148</v>
      </c>
      <c r="N69" s="156">
        <v>6207</v>
      </c>
      <c r="O69" s="156">
        <v>3241</v>
      </c>
      <c r="P69" s="156">
        <v>2966</v>
      </c>
      <c r="Q69" s="156">
        <v>6505</v>
      </c>
      <c r="R69" s="156">
        <v>3236</v>
      </c>
      <c r="S69" s="156">
        <v>3269</v>
      </c>
      <c r="T69" s="156">
        <v>792</v>
      </c>
      <c r="U69" s="1141" t="s">
        <v>173</v>
      </c>
    </row>
    <row r="70" spans="1:21" x14ac:dyDescent="0.15">
      <c r="A70" s="157" t="s">
        <v>130</v>
      </c>
      <c r="B70" s="160">
        <v>22</v>
      </c>
      <c r="C70" s="1193">
        <v>0</v>
      </c>
      <c r="D70" s="35">
        <v>372</v>
      </c>
      <c r="E70" s="160">
        <v>294</v>
      </c>
      <c r="F70" s="160">
        <v>0</v>
      </c>
      <c r="G70" s="160">
        <v>78</v>
      </c>
      <c r="H70" s="35">
        <v>10299</v>
      </c>
      <c r="I70" s="35">
        <v>5307</v>
      </c>
      <c r="J70" s="35">
        <v>4992</v>
      </c>
      <c r="K70" s="160">
        <v>3440</v>
      </c>
      <c r="L70" s="160">
        <v>1770</v>
      </c>
      <c r="M70" s="160">
        <v>1670</v>
      </c>
      <c r="N70" s="160">
        <v>3354</v>
      </c>
      <c r="O70" s="160">
        <v>1782</v>
      </c>
      <c r="P70" s="160">
        <v>1572</v>
      </c>
      <c r="Q70" s="160">
        <v>3505</v>
      </c>
      <c r="R70" s="160">
        <v>1755</v>
      </c>
      <c r="S70" s="160">
        <v>1750</v>
      </c>
      <c r="T70" s="160">
        <v>530</v>
      </c>
      <c r="U70" s="52" t="s">
        <v>130</v>
      </c>
    </row>
    <row r="71" spans="1:21" x14ac:dyDescent="0.15">
      <c r="A71" s="157" t="s">
        <v>124</v>
      </c>
      <c r="B71" s="160">
        <v>10</v>
      </c>
      <c r="C71" s="1193">
        <v>0</v>
      </c>
      <c r="D71" s="35">
        <v>192</v>
      </c>
      <c r="E71" s="160">
        <v>146</v>
      </c>
      <c r="F71" s="160">
        <v>0</v>
      </c>
      <c r="G71" s="160">
        <v>46</v>
      </c>
      <c r="H71" s="35">
        <v>5245</v>
      </c>
      <c r="I71" s="35">
        <v>2612</v>
      </c>
      <c r="J71" s="35">
        <v>2633</v>
      </c>
      <c r="K71" s="160">
        <v>1781</v>
      </c>
      <c r="L71" s="160">
        <v>887</v>
      </c>
      <c r="M71" s="160">
        <v>894</v>
      </c>
      <c r="N71" s="160">
        <v>1677</v>
      </c>
      <c r="O71" s="160">
        <v>841</v>
      </c>
      <c r="P71" s="160">
        <v>836</v>
      </c>
      <c r="Q71" s="160">
        <v>1787</v>
      </c>
      <c r="R71" s="160">
        <v>884</v>
      </c>
      <c r="S71" s="160">
        <v>903</v>
      </c>
      <c r="T71" s="160">
        <v>151</v>
      </c>
      <c r="U71" s="52" t="s">
        <v>124</v>
      </c>
    </row>
    <row r="72" spans="1:21" x14ac:dyDescent="0.15">
      <c r="A72" s="157" t="s">
        <v>118</v>
      </c>
      <c r="B72" s="160">
        <v>7</v>
      </c>
      <c r="C72" s="1193">
        <v>0</v>
      </c>
      <c r="D72" s="35">
        <v>85</v>
      </c>
      <c r="E72" s="160">
        <v>68</v>
      </c>
      <c r="F72" s="160">
        <v>0</v>
      </c>
      <c r="G72" s="160">
        <v>17</v>
      </c>
      <c r="H72" s="35">
        <v>2007</v>
      </c>
      <c r="I72" s="35">
        <v>1021</v>
      </c>
      <c r="J72" s="35">
        <v>986</v>
      </c>
      <c r="K72" s="160">
        <v>652</v>
      </c>
      <c r="L72" s="160">
        <v>338</v>
      </c>
      <c r="M72" s="160">
        <v>314</v>
      </c>
      <c r="N72" s="160">
        <v>660</v>
      </c>
      <c r="O72" s="160">
        <v>344</v>
      </c>
      <c r="P72" s="160">
        <v>316</v>
      </c>
      <c r="Q72" s="160">
        <v>695</v>
      </c>
      <c r="R72" s="160">
        <v>339</v>
      </c>
      <c r="S72" s="160">
        <v>356</v>
      </c>
      <c r="T72" s="160">
        <v>109</v>
      </c>
      <c r="U72" s="52" t="s">
        <v>118</v>
      </c>
    </row>
    <row r="73" spans="1:21" x14ac:dyDescent="0.15">
      <c r="A73" s="157" t="s">
        <v>172</v>
      </c>
      <c r="B73" s="160">
        <v>4</v>
      </c>
      <c r="C73" s="1193">
        <v>0</v>
      </c>
      <c r="D73" s="35">
        <v>60</v>
      </c>
      <c r="E73" s="160">
        <v>46</v>
      </c>
      <c r="F73" s="160">
        <v>0</v>
      </c>
      <c r="G73" s="160">
        <v>14</v>
      </c>
      <c r="H73" s="35">
        <v>1581</v>
      </c>
      <c r="I73" s="35">
        <v>809</v>
      </c>
      <c r="J73" s="35">
        <v>772</v>
      </c>
      <c r="K73" s="160">
        <v>547</v>
      </c>
      <c r="L73" s="160">
        <v>277</v>
      </c>
      <c r="M73" s="160">
        <v>270</v>
      </c>
      <c r="N73" s="160">
        <v>516</v>
      </c>
      <c r="O73" s="160">
        <v>274</v>
      </c>
      <c r="P73" s="160">
        <v>242</v>
      </c>
      <c r="Q73" s="160">
        <v>518</v>
      </c>
      <c r="R73" s="160">
        <v>258</v>
      </c>
      <c r="S73" s="160">
        <v>260</v>
      </c>
      <c r="T73" s="160">
        <v>2</v>
      </c>
      <c r="U73" s="52" t="s">
        <v>172</v>
      </c>
    </row>
    <row r="74" spans="1:21" x14ac:dyDescent="0.15">
      <c r="A74" s="293"/>
      <c r="B74" s="36"/>
      <c r="C74" s="231"/>
      <c r="D74" s="148"/>
      <c r="E74" s="92"/>
      <c r="F74" s="92"/>
      <c r="G74" s="92"/>
      <c r="H74" s="148"/>
      <c r="I74" s="148"/>
      <c r="J74" s="148"/>
      <c r="K74" s="92"/>
      <c r="L74" s="92"/>
      <c r="M74" s="92"/>
      <c r="N74" s="92"/>
      <c r="O74" s="92"/>
      <c r="P74" s="92"/>
      <c r="Q74" s="92"/>
      <c r="R74" s="92"/>
      <c r="S74" s="92"/>
      <c r="T74" s="92"/>
      <c r="U74" s="79"/>
    </row>
    <row r="75" spans="1:21" x14ac:dyDescent="0.15">
      <c r="A75" s="290" t="s">
        <v>134</v>
      </c>
      <c r="B75" s="151">
        <v>9</v>
      </c>
      <c r="C75" s="1195">
        <v>0</v>
      </c>
      <c r="D75" s="151">
        <v>65</v>
      </c>
      <c r="E75" s="151">
        <v>44</v>
      </c>
      <c r="F75" s="151">
        <v>1</v>
      </c>
      <c r="G75" s="151">
        <v>20</v>
      </c>
      <c r="H75" s="151">
        <v>1217</v>
      </c>
      <c r="I75" s="151">
        <v>636</v>
      </c>
      <c r="J75" s="151">
        <v>581</v>
      </c>
      <c r="K75" s="151">
        <v>383</v>
      </c>
      <c r="L75" s="151">
        <v>194</v>
      </c>
      <c r="M75" s="151">
        <v>189</v>
      </c>
      <c r="N75" s="151">
        <v>421</v>
      </c>
      <c r="O75" s="151">
        <v>217</v>
      </c>
      <c r="P75" s="151">
        <v>204</v>
      </c>
      <c r="Q75" s="151">
        <v>413</v>
      </c>
      <c r="R75" s="151">
        <v>225</v>
      </c>
      <c r="S75" s="151">
        <v>188</v>
      </c>
      <c r="T75" s="151">
        <v>21</v>
      </c>
      <c r="U75" s="291" t="s">
        <v>239</v>
      </c>
    </row>
    <row r="76" spans="1:21" x14ac:dyDescent="0.15">
      <c r="A76" s="157" t="s">
        <v>133</v>
      </c>
      <c r="B76" s="160">
        <v>6</v>
      </c>
      <c r="C76" s="1193">
        <v>0</v>
      </c>
      <c r="D76" s="35">
        <v>51</v>
      </c>
      <c r="E76" s="160">
        <v>37</v>
      </c>
      <c r="F76" s="160">
        <v>0</v>
      </c>
      <c r="G76" s="160">
        <v>14</v>
      </c>
      <c r="H76" s="35">
        <v>1057</v>
      </c>
      <c r="I76" s="35">
        <v>553</v>
      </c>
      <c r="J76" s="35">
        <v>504</v>
      </c>
      <c r="K76" s="160">
        <v>334</v>
      </c>
      <c r="L76" s="160">
        <v>165</v>
      </c>
      <c r="M76" s="160">
        <v>169</v>
      </c>
      <c r="N76" s="160">
        <v>367</v>
      </c>
      <c r="O76" s="160">
        <v>189</v>
      </c>
      <c r="P76" s="160">
        <v>178</v>
      </c>
      <c r="Q76" s="160">
        <v>356</v>
      </c>
      <c r="R76" s="160">
        <v>199</v>
      </c>
      <c r="S76" s="160">
        <v>157</v>
      </c>
      <c r="T76" s="160">
        <v>20</v>
      </c>
      <c r="U76" s="52" t="s">
        <v>133</v>
      </c>
    </row>
    <row r="77" spans="1:21" x14ac:dyDescent="0.15">
      <c r="A77" s="157" t="s">
        <v>170</v>
      </c>
      <c r="B77" s="160">
        <v>1</v>
      </c>
      <c r="C77" s="1193">
        <v>0</v>
      </c>
      <c r="D77" s="35">
        <v>6</v>
      </c>
      <c r="E77" s="160">
        <v>3</v>
      </c>
      <c r="F77" s="160">
        <v>0</v>
      </c>
      <c r="G77" s="160">
        <v>3</v>
      </c>
      <c r="H77" s="35">
        <v>85</v>
      </c>
      <c r="I77" s="35">
        <v>37</v>
      </c>
      <c r="J77" s="35">
        <v>48</v>
      </c>
      <c r="K77" s="160">
        <v>21</v>
      </c>
      <c r="L77" s="160">
        <v>11</v>
      </c>
      <c r="M77" s="160">
        <v>10</v>
      </c>
      <c r="N77" s="160">
        <v>31</v>
      </c>
      <c r="O77" s="160">
        <v>14</v>
      </c>
      <c r="P77" s="160">
        <v>17</v>
      </c>
      <c r="Q77" s="160">
        <v>33</v>
      </c>
      <c r="R77" s="160">
        <v>12</v>
      </c>
      <c r="S77" s="160">
        <v>21</v>
      </c>
      <c r="T77" s="160">
        <v>0</v>
      </c>
      <c r="U77" s="52" t="s">
        <v>170</v>
      </c>
    </row>
    <row r="78" spans="1:21" x14ac:dyDescent="0.15">
      <c r="A78" s="157" t="s">
        <v>169</v>
      </c>
      <c r="B78" s="160">
        <v>1</v>
      </c>
      <c r="C78" s="1193">
        <v>0</v>
      </c>
      <c r="D78" s="35">
        <v>5</v>
      </c>
      <c r="E78" s="160">
        <v>3</v>
      </c>
      <c r="F78" s="160">
        <v>0</v>
      </c>
      <c r="G78" s="160">
        <v>2</v>
      </c>
      <c r="H78" s="35">
        <v>58</v>
      </c>
      <c r="I78" s="35">
        <v>37</v>
      </c>
      <c r="J78" s="35">
        <v>21</v>
      </c>
      <c r="K78" s="160">
        <v>24</v>
      </c>
      <c r="L78" s="160">
        <v>15</v>
      </c>
      <c r="M78" s="160">
        <v>9</v>
      </c>
      <c r="N78" s="160">
        <v>21</v>
      </c>
      <c r="O78" s="160">
        <v>13</v>
      </c>
      <c r="P78" s="160">
        <v>8</v>
      </c>
      <c r="Q78" s="160">
        <v>13</v>
      </c>
      <c r="R78" s="160">
        <v>9</v>
      </c>
      <c r="S78" s="160">
        <v>4</v>
      </c>
      <c r="T78" s="160">
        <v>0</v>
      </c>
      <c r="U78" s="52" t="s">
        <v>169</v>
      </c>
    </row>
    <row r="79" spans="1:21" x14ac:dyDescent="0.15">
      <c r="A79" s="157" t="s">
        <v>168</v>
      </c>
      <c r="B79" s="160">
        <v>1</v>
      </c>
      <c r="C79" s="1193">
        <v>0</v>
      </c>
      <c r="D79" s="35">
        <v>3</v>
      </c>
      <c r="E79" s="160">
        <v>1</v>
      </c>
      <c r="F79" s="160">
        <v>1</v>
      </c>
      <c r="G79" s="160">
        <v>1</v>
      </c>
      <c r="H79" s="35">
        <v>17</v>
      </c>
      <c r="I79" s="35">
        <v>9</v>
      </c>
      <c r="J79" s="35">
        <v>8</v>
      </c>
      <c r="K79" s="160">
        <v>4</v>
      </c>
      <c r="L79" s="160">
        <v>3</v>
      </c>
      <c r="M79" s="160">
        <v>1</v>
      </c>
      <c r="N79" s="160">
        <v>2</v>
      </c>
      <c r="O79" s="160">
        <v>1</v>
      </c>
      <c r="P79" s="160">
        <v>1</v>
      </c>
      <c r="Q79" s="160">
        <v>11</v>
      </c>
      <c r="R79" s="160">
        <v>5</v>
      </c>
      <c r="S79" s="160">
        <v>6</v>
      </c>
      <c r="T79" s="160">
        <v>1</v>
      </c>
      <c r="U79" s="52" t="s">
        <v>168</v>
      </c>
    </row>
    <row r="80" spans="1:21" x14ac:dyDescent="0.15">
      <c r="A80" s="293"/>
      <c r="B80" s="36"/>
      <c r="C80" s="231"/>
      <c r="D80" s="148"/>
      <c r="E80" s="92"/>
      <c r="F80" s="92"/>
      <c r="G80" s="92"/>
      <c r="H80" s="148"/>
      <c r="I80" s="148"/>
      <c r="J80" s="148"/>
      <c r="K80" s="92"/>
      <c r="L80" s="92"/>
      <c r="M80" s="92"/>
      <c r="N80" s="92"/>
      <c r="O80" s="92"/>
      <c r="P80" s="92"/>
      <c r="Q80" s="92"/>
      <c r="R80" s="92"/>
      <c r="S80" s="92"/>
      <c r="T80" s="92"/>
      <c r="U80" s="79"/>
    </row>
    <row r="81" spans="1:21" x14ac:dyDescent="0.15">
      <c r="A81" s="155" t="s">
        <v>132</v>
      </c>
      <c r="B81" s="151">
        <v>21</v>
      </c>
      <c r="D81" s="156">
        <v>274</v>
      </c>
      <c r="E81" s="156">
        <v>274</v>
      </c>
      <c r="F81" s="156">
        <v>0</v>
      </c>
      <c r="G81" s="156">
        <v>0</v>
      </c>
      <c r="H81" s="156">
        <v>9962</v>
      </c>
      <c r="I81" s="156">
        <v>4643</v>
      </c>
      <c r="J81" s="156">
        <v>5319</v>
      </c>
      <c r="K81" s="156">
        <v>3410</v>
      </c>
      <c r="L81" s="156">
        <v>1630</v>
      </c>
      <c r="M81" s="156">
        <v>1780</v>
      </c>
      <c r="N81" s="156">
        <v>3311</v>
      </c>
      <c r="O81" s="156">
        <v>1514</v>
      </c>
      <c r="P81" s="156">
        <v>1797</v>
      </c>
      <c r="Q81" s="156">
        <v>3241</v>
      </c>
      <c r="R81" s="156">
        <v>1499</v>
      </c>
      <c r="S81" s="156">
        <v>1742</v>
      </c>
      <c r="T81" s="156">
        <v>83</v>
      </c>
      <c r="U81" s="1144" t="s">
        <v>132</v>
      </c>
    </row>
    <row r="82" spans="1:21" x14ac:dyDescent="0.15">
      <c r="A82" s="157" t="s">
        <v>131</v>
      </c>
      <c r="B82" s="92">
        <v>13</v>
      </c>
      <c r="C82" s="1188"/>
      <c r="D82" s="159">
        <v>208</v>
      </c>
      <c r="E82" s="160">
        <v>208</v>
      </c>
      <c r="F82" s="160">
        <v>0</v>
      </c>
      <c r="G82" s="160">
        <v>0</v>
      </c>
      <c r="H82" s="159">
        <v>7607</v>
      </c>
      <c r="I82" s="159">
        <v>3706</v>
      </c>
      <c r="J82" s="159">
        <v>3901</v>
      </c>
      <c r="K82" s="165">
        <v>2553</v>
      </c>
      <c r="L82" s="160">
        <v>1265</v>
      </c>
      <c r="M82" s="160">
        <v>1288</v>
      </c>
      <c r="N82" s="165">
        <v>2544</v>
      </c>
      <c r="O82" s="160">
        <v>1218</v>
      </c>
      <c r="P82" s="160">
        <v>1326</v>
      </c>
      <c r="Q82" s="160">
        <v>2510</v>
      </c>
      <c r="R82" s="160">
        <v>1223</v>
      </c>
      <c r="S82" s="160">
        <v>1287</v>
      </c>
      <c r="T82" s="160">
        <v>73</v>
      </c>
      <c r="U82" s="52" t="s">
        <v>131</v>
      </c>
    </row>
    <row r="83" spans="1:21" x14ac:dyDescent="0.15">
      <c r="A83" s="157" t="s">
        <v>130</v>
      </c>
      <c r="B83" s="92">
        <v>1</v>
      </c>
      <c r="C83" s="1188"/>
      <c r="D83" s="159">
        <v>9</v>
      </c>
      <c r="E83" s="160">
        <v>9</v>
      </c>
      <c r="F83" s="160">
        <v>0</v>
      </c>
      <c r="G83" s="160">
        <v>0</v>
      </c>
      <c r="H83" s="159">
        <v>265</v>
      </c>
      <c r="I83" s="159">
        <v>117</v>
      </c>
      <c r="J83" s="159">
        <v>148</v>
      </c>
      <c r="K83" s="165">
        <v>94</v>
      </c>
      <c r="L83" s="160">
        <v>39</v>
      </c>
      <c r="M83" s="160">
        <v>55</v>
      </c>
      <c r="N83" s="165">
        <v>85</v>
      </c>
      <c r="O83" s="160">
        <v>38</v>
      </c>
      <c r="P83" s="160">
        <v>47</v>
      </c>
      <c r="Q83" s="160">
        <v>86</v>
      </c>
      <c r="R83" s="160">
        <v>40</v>
      </c>
      <c r="S83" s="160">
        <v>46</v>
      </c>
      <c r="T83" s="160">
        <v>8</v>
      </c>
      <c r="U83" s="52" t="s">
        <v>130</v>
      </c>
    </row>
    <row r="84" spans="1:21" x14ac:dyDescent="0.15">
      <c r="A84" s="157" t="s">
        <v>129</v>
      </c>
      <c r="B84" s="92">
        <v>1</v>
      </c>
      <c r="C84" s="1188"/>
      <c r="D84" s="159">
        <v>0</v>
      </c>
      <c r="E84" s="160">
        <v>0</v>
      </c>
      <c r="F84" s="160">
        <v>0</v>
      </c>
      <c r="G84" s="160">
        <v>0</v>
      </c>
      <c r="H84" s="159">
        <v>0</v>
      </c>
      <c r="I84" s="159">
        <v>0</v>
      </c>
      <c r="J84" s="159">
        <v>0</v>
      </c>
      <c r="K84" s="165">
        <v>0</v>
      </c>
      <c r="L84" s="160">
        <v>0</v>
      </c>
      <c r="M84" s="160">
        <v>0</v>
      </c>
      <c r="N84" s="165">
        <v>0</v>
      </c>
      <c r="O84" s="160">
        <v>0</v>
      </c>
      <c r="P84" s="160">
        <v>0</v>
      </c>
      <c r="Q84" s="160">
        <v>0</v>
      </c>
      <c r="R84" s="160">
        <v>0</v>
      </c>
      <c r="S84" s="160">
        <v>0</v>
      </c>
      <c r="T84" s="160">
        <v>0</v>
      </c>
      <c r="U84" s="52" t="s">
        <v>129</v>
      </c>
    </row>
    <row r="85" spans="1:21" x14ac:dyDescent="0.15">
      <c r="A85" s="157" t="s">
        <v>128</v>
      </c>
      <c r="B85" s="92">
        <v>1</v>
      </c>
      <c r="C85" s="1188"/>
      <c r="D85" s="159">
        <v>9</v>
      </c>
      <c r="E85" s="160">
        <v>9</v>
      </c>
      <c r="F85" s="160">
        <v>0</v>
      </c>
      <c r="G85" s="160">
        <v>0</v>
      </c>
      <c r="H85" s="159">
        <v>269</v>
      </c>
      <c r="I85" s="159">
        <v>180</v>
      </c>
      <c r="J85" s="159">
        <v>89</v>
      </c>
      <c r="K85" s="165">
        <v>104</v>
      </c>
      <c r="L85" s="160">
        <v>77</v>
      </c>
      <c r="M85" s="160">
        <v>27</v>
      </c>
      <c r="N85" s="165">
        <v>86</v>
      </c>
      <c r="O85" s="160">
        <v>57</v>
      </c>
      <c r="P85" s="160">
        <v>29</v>
      </c>
      <c r="Q85" s="160">
        <v>79</v>
      </c>
      <c r="R85" s="160">
        <v>46</v>
      </c>
      <c r="S85" s="160">
        <v>33</v>
      </c>
      <c r="T85" s="160">
        <v>0</v>
      </c>
      <c r="U85" s="52" t="s">
        <v>128</v>
      </c>
    </row>
    <row r="86" spans="1:21" x14ac:dyDescent="0.15">
      <c r="A86" s="157" t="s">
        <v>127</v>
      </c>
      <c r="B86" s="92">
        <v>1</v>
      </c>
      <c r="C86" s="1188"/>
      <c r="D86" s="159">
        <v>15</v>
      </c>
      <c r="E86" s="160">
        <v>15</v>
      </c>
      <c r="F86" s="160">
        <v>0</v>
      </c>
      <c r="G86" s="160">
        <v>0</v>
      </c>
      <c r="H86" s="159">
        <v>590</v>
      </c>
      <c r="I86" s="159">
        <v>0</v>
      </c>
      <c r="J86" s="159">
        <v>590</v>
      </c>
      <c r="K86" s="165">
        <v>200</v>
      </c>
      <c r="L86" s="160">
        <v>0</v>
      </c>
      <c r="M86" s="160">
        <v>200</v>
      </c>
      <c r="N86" s="165">
        <v>199</v>
      </c>
      <c r="O86" s="160">
        <v>0</v>
      </c>
      <c r="P86" s="160">
        <v>199</v>
      </c>
      <c r="Q86" s="160">
        <v>191</v>
      </c>
      <c r="R86" s="160">
        <v>0</v>
      </c>
      <c r="S86" s="160">
        <v>191</v>
      </c>
      <c r="T86" s="160">
        <v>0</v>
      </c>
      <c r="U86" s="52" t="s">
        <v>127</v>
      </c>
    </row>
    <row r="87" spans="1:21" x14ac:dyDescent="0.15">
      <c r="A87" s="157" t="s">
        <v>125</v>
      </c>
      <c r="B87" s="92">
        <v>1</v>
      </c>
      <c r="C87" s="1188"/>
      <c r="D87" s="159">
        <v>9</v>
      </c>
      <c r="E87" s="160">
        <v>9</v>
      </c>
      <c r="F87" s="160">
        <v>0</v>
      </c>
      <c r="G87" s="160">
        <v>0</v>
      </c>
      <c r="H87" s="159">
        <v>333</v>
      </c>
      <c r="I87" s="159">
        <v>170</v>
      </c>
      <c r="J87" s="159">
        <v>163</v>
      </c>
      <c r="K87" s="165">
        <v>119</v>
      </c>
      <c r="L87" s="160">
        <v>58</v>
      </c>
      <c r="M87" s="160">
        <v>61</v>
      </c>
      <c r="N87" s="165">
        <v>108</v>
      </c>
      <c r="O87" s="160">
        <v>58</v>
      </c>
      <c r="P87" s="160">
        <v>50</v>
      </c>
      <c r="Q87" s="160">
        <v>106</v>
      </c>
      <c r="R87" s="160">
        <v>54</v>
      </c>
      <c r="S87" s="160">
        <v>52</v>
      </c>
      <c r="T87" s="92">
        <v>2</v>
      </c>
      <c r="U87" s="52" t="s">
        <v>125</v>
      </c>
    </row>
    <row r="88" spans="1:21" x14ac:dyDescent="0.15">
      <c r="A88" s="157" t="s">
        <v>121</v>
      </c>
      <c r="B88" s="92">
        <v>0</v>
      </c>
      <c r="C88" s="1188"/>
      <c r="D88" s="159">
        <v>0</v>
      </c>
      <c r="E88" s="160">
        <v>0</v>
      </c>
      <c r="F88" s="160">
        <v>0</v>
      </c>
      <c r="G88" s="160">
        <v>0</v>
      </c>
      <c r="H88" s="159">
        <v>0</v>
      </c>
      <c r="I88" s="159">
        <v>0</v>
      </c>
      <c r="J88" s="159">
        <v>0</v>
      </c>
      <c r="K88" s="165">
        <v>0</v>
      </c>
      <c r="L88" s="160">
        <v>0</v>
      </c>
      <c r="M88" s="160">
        <v>0</v>
      </c>
      <c r="N88" s="165">
        <v>0</v>
      </c>
      <c r="O88" s="160">
        <v>0</v>
      </c>
      <c r="P88" s="160">
        <v>0</v>
      </c>
      <c r="Q88" s="160">
        <v>0</v>
      </c>
      <c r="R88" s="160">
        <v>0</v>
      </c>
      <c r="S88" s="160">
        <v>0</v>
      </c>
      <c r="T88" s="160">
        <v>0</v>
      </c>
      <c r="U88" s="52" t="s">
        <v>121</v>
      </c>
    </row>
    <row r="89" spans="1:21" x14ac:dyDescent="0.15">
      <c r="A89" s="157" t="s">
        <v>116</v>
      </c>
      <c r="B89" s="92">
        <v>1</v>
      </c>
      <c r="C89" s="1188"/>
      <c r="D89" s="159">
        <v>18</v>
      </c>
      <c r="E89" s="160">
        <v>18</v>
      </c>
      <c r="F89" s="160">
        <v>0</v>
      </c>
      <c r="G89" s="160">
        <v>0</v>
      </c>
      <c r="H89" s="159">
        <v>749</v>
      </c>
      <c r="I89" s="159">
        <v>380</v>
      </c>
      <c r="J89" s="159">
        <v>369</v>
      </c>
      <c r="K89" s="165">
        <v>252</v>
      </c>
      <c r="L89" s="160">
        <v>142</v>
      </c>
      <c r="M89" s="160">
        <v>110</v>
      </c>
      <c r="N89" s="165">
        <v>250</v>
      </c>
      <c r="O89" s="160">
        <v>120</v>
      </c>
      <c r="P89" s="160">
        <v>130</v>
      </c>
      <c r="Q89" s="160">
        <v>247</v>
      </c>
      <c r="R89" s="160">
        <v>118</v>
      </c>
      <c r="S89" s="160">
        <v>129</v>
      </c>
      <c r="T89" s="92">
        <v>0</v>
      </c>
      <c r="U89" s="52" t="s">
        <v>116</v>
      </c>
    </row>
    <row r="90" spans="1:21" x14ac:dyDescent="0.15">
      <c r="A90" s="157" t="s">
        <v>754</v>
      </c>
      <c r="B90" s="92">
        <v>1</v>
      </c>
      <c r="C90" s="1188"/>
      <c r="D90" s="159">
        <v>4</v>
      </c>
      <c r="E90" s="160">
        <v>4</v>
      </c>
      <c r="F90" s="160">
        <v>0</v>
      </c>
      <c r="G90" s="160">
        <v>0</v>
      </c>
      <c r="H90" s="159">
        <v>93</v>
      </c>
      <c r="I90" s="159">
        <v>66</v>
      </c>
      <c r="J90" s="159">
        <v>27</v>
      </c>
      <c r="K90" s="165">
        <v>32</v>
      </c>
      <c r="L90" s="160">
        <v>25</v>
      </c>
      <c r="M90" s="160">
        <v>7</v>
      </c>
      <c r="N90" s="165">
        <v>39</v>
      </c>
      <c r="O90" s="160">
        <v>23</v>
      </c>
      <c r="P90" s="160">
        <v>16</v>
      </c>
      <c r="Q90" s="160">
        <v>22</v>
      </c>
      <c r="R90" s="160">
        <v>18</v>
      </c>
      <c r="S90" s="160">
        <v>4</v>
      </c>
      <c r="T90" s="92">
        <v>0</v>
      </c>
      <c r="U90" s="52" t="s">
        <v>754</v>
      </c>
    </row>
    <row r="91" spans="1:21" ht="12" thickBot="1" x14ac:dyDescent="0.2">
      <c r="A91" s="167" t="s">
        <v>755</v>
      </c>
      <c r="B91" s="1196">
        <v>1</v>
      </c>
      <c r="C91" s="1194"/>
      <c r="D91" s="170">
        <v>2</v>
      </c>
      <c r="E91" s="168">
        <v>2</v>
      </c>
      <c r="F91" s="168">
        <v>0</v>
      </c>
      <c r="G91" s="168">
        <v>0</v>
      </c>
      <c r="H91" s="170">
        <v>56</v>
      </c>
      <c r="I91" s="170">
        <v>24</v>
      </c>
      <c r="J91" s="170">
        <v>32</v>
      </c>
      <c r="K91" s="168">
        <v>56</v>
      </c>
      <c r="L91" s="168">
        <v>24</v>
      </c>
      <c r="M91" s="168">
        <v>32</v>
      </c>
      <c r="N91" s="168">
        <v>0</v>
      </c>
      <c r="O91" s="168">
        <v>0</v>
      </c>
      <c r="P91" s="168">
        <v>0</v>
      </c>
      <c r="Q91" s="168">
        <v>0</v>
      </c>
      <c r="R91" s="168">
        <v>0</v>
      </c>
      <c r="S91" s="168">
        <v>0</v>
      </c>
      <c r="T91" s="171">
        <v>0</v>
      </c>
      <c r="U91" s="89" t="s">
        <v>755</v>
      </c>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75" firstPageNumber="20" fitToWidth="2" pageOrder="overThenDown" orientation="portrait" useFirstPageNumber="1" r:id="rId1"/>
  <headerFooter scaleWithDoc="0" alignWithMargins="0">
    <oddFooter>&amp;C－&amp;P－</oddFooter>
  </headerFooter>
  <rowBreaks count="1" manualBreakCount="1">
    <brk id="56" max="20" man="1"/>
  </rowBreaks>
  <colBreaks count="1" manualBreakCount="1">
    <brk id="14"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B7" transitionEvaluation="1" codeName="Sheet9"/>
  <dimension ref="A1:AD92"/>
  <sheetViews>
    <sheetView showGridLines="0" showZeros="0" view="pageBreakPreview" zoomScale="130" zoomScaleNormal="100" zoomScaleSheetLayoutView="130" workbookViewId="0">
      <pane xSplit="1" ySplit="6" topLeftCell="B7" activePane="bottomRight" state="frozen"/>
      <selection pane="topRight"/>
      <selection pane="bottomLeft"/>
      <selection pane="bottomRight"/>
    </sheetView>
  </sheetViews>
  <sheetFormatPr defaultColWidth="14.1796875" defaultRowHeight="11.5" x14ac:dyDescent="0.15"/>
  <cols>
    <col min="1" max="1" width="11.453125" style="39" customWidth="1"/>
    <col min="2" max="4" width="8.6328125" style="39" customWidth="1"/>
    <col min="5" max="5" width="5.81640625" style="39" customWidth="1"/>
    <col min="6" max="6" width="6.1796875" style="39" customWidth="1"/>
    <col min="7" max="7" width="5.81640625" style="39" customWidth="1"/>
    <col min="8" max="8" width="6.453125" style="39" customWidth="1"/>
    <col min="9" max="9" width="5.81640625" style="39" customWidth="1"/>
    <col min="10" max="10" width="6.1796875" style="39" customWidth="1"/>
    <col min="11" max="11" width="5.81640625" style="39" customWidth="1"/>
    <col min="12" max="12" width="6.453125" style="39" customWidth="1"/>
    <col min="13" max="14" width="5.81640625" style="39" customWidth="1"/>
    <col min="15" max="16" width="7.90625" style="39" customWidth="1"/>
    <col min="17" max="18" width="5.453125" style="39" customWidth="1"/>
    <col min="19" max="19" width="6.453125" style="39" bestFit="1" customWidth="1"/>
    <col min="20" max="20" width="6.453125" style="39" customWidth="1"/>
    <col min="21" max="21" width="4.81640625" style="39" bestFit="1" customWidth="1"/>
    <col min="22" max="24" width="5.453125" style="39" customWidth="1"/>
    <col min="25" max="27" width="6.1796875" style="39" customWidth="1"/>
    <col min="28" max="29" width="6.08984375" style="39" customWidth="1"/>
    <col min="30" max="30" width="11.453125" style="39" customWidth="1"/>
    <col min="31" max="16384" width="14.1796875" style="39"/>
  </cols>
  <sheetData>
    <row r="1" spans="1:30" x14ac:dyDescent="0.15">
      <c r="A1" s="38" t="s">
        <v>253</v>
      </c>
      <c r="AD1" s="40" t="s">
        <v>253</v>
      </c>
    </row>
    <row r="2" spans="1:30" ht="9.9" customHeight="1" x14ac:dyDescent="0.15"/>
    <row r="3" spans="1:30" ht="13.4" customHeight="1" thickBot="1" x14ac:dyDescent="0.2">
      <c r="A3" s="41" t="s">
        <v>266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ht="16" x14ac:dyDescent="0.2">
      <c r="B4" s="138"/>
      <c r="C4" s="54"/>
      <c r="D4" s="54"/>
      <c r="E4" s="54"/>
      <c r="F4" s="54"/>
      <c r="G4" s="54"/>
      <c r="H4" s="54"/>
      <c r="I4" s="140" t="s">
        <v>227</v>
      </c>
      <c r="J4" s="54"/>
      <c r="K4" s="54"/>
      <c r="L4" s="54"/>
      <c r="M4" s="54"/>
      <c r="N4" s="140" t="s">
        <v>226</v>
      </c>
      <c r="O4" s="54"/>
      <c r="P4" s="140" t="s">
        <v>161</v>
      </c>
      <c r="Q4" s="140"/>
      <c r="R4" s="140"/>
      <c r="S4" s="54"/>
      <c r="T4" s="54"/>
      <c r="U4" s="54"/>
      <c r="V4" s="54"/>
      <c r="W4" s="1294" t="s">
        <v>265</v>
      </c>
      <c r="X4" s="1295"/>
      <c r="Y4" s="1295"/>
      <c r="Z4" s="1295"/>
      <c r="AA4" s="1296"/>
      <c r="AB4" s="1297" t="s">
        <v>264</v>
      </c>
      <c r="AC4" s="1298"/>
      <c r="AD4" s="143"/>
    </row>
    <row r="5" spans="1:30" s="201" customFormat="1" ht="22.5" customHeight="1" x14ac:dyDescent="0.2">
      <c r="A5" s="1177" t="s">
        <v>258</v>
      </c>
      <c r="B5" s="1262" t="s">
        <v>0</v>
      </c>
      <c r="C5" s="1264"/>
      <c r="D5" s="1263"/>
      <c r="E5" s="1262" t="s">
        <v>223</v>
      </c>
      <c r="F5" s="1263"/>
      <c r="G5" s="1262" t="s">
        <v>222</v>
      </c>
      <c r="H5" s="1290"/>
      <c r="I5" s="1262" t="s">
        <v>263</v>
      </c>
      <c r="J5" s="1263"/>
      <c r="K5" s="1262" t="s">
        <v>262</v>
      </c>
      <c r="L5" s="1290"/>
      <c r="M5" s="1288" t="s">
        <v>408</v>
      </c>
      <c r="N5" s="1289"/>
      <c r="O5" s="1262" t="s">
        <v>261</v>
      </c>
      <c r="P5" s="1263"/>
      <c r="Q5" s="1262" t="s">
        <v>218</v>
      </c>
      <c r="R5" s="1264"/>
      <c r="S5" s="1288" t="s">
        <v>217</v>
      </c>
      <c r="T5" s="1289"/>
      <c r="U5" s="1262" t="s">
        <v>260</v>
      </c>
      <c r="V5" s="1293"/>
      <c r="W5" s="1269" t="s">
        <v>215</v>
      </c>
      <c r="X5" s="1287"/>
      <c r="Y5" s="1291" t="s">
        <v>259</v>
      </c>
      <c r="Z5" s="1178" t="s">
        <v>213</v>
      </c>
      <c r="AA5" s="1178" t="s">
        <v>212</v>
      </c>
      <c r="AB5" s="1299"/>
      <c r="AC5" s="1300"/>
      <c r="AD5" s="1178" t="s">
        <v>258</v>
      </c>
    </row>
    <row r="6" spans="1:30" x14ac:dyDescent="0.15">
      <c r="A6" s="54"/>
      <c r="B6" s="1136" t="s">
        <v>0</v>
      </c>
      <c r="C6" s="1136" t="s">
        <v>257</v>
      </c>
      <c r="D6" s="1136" t="s">
        <v>145</v>
      </c>
      <c r="E6" s="1136" t="s">
        <v>0</v>
      </c>
      <c r="F6" s="1136" t="s">
        <v>256</v>
      </c>
      <c r="G6" s="1179" t="s">
        <v>0</v>
      </c>
      <c r="H6" s="1179" t="s">
        <v>256</v>
      </c>
      <c r="I6" s="1136" t="s">
        <v>0</v>
      </c>
      <c r="J6" s="1136" t="s">
        <v>256</v>
      </c>
      <c r="K6" s="1179" t="s">
        <v>0</v>
      </c>
      <c r="L6" s="1179" t="s">
        <v>256</v>
      </c>
      <c r="M6" s="1179" t="s">
        <v>0</v>
      </c>
      <c r="N6" s="1179" t="s">
        <v>256</v>
      </c>
      <c r="O6" s="1136" t="s">
        <v>0</v>
      </c>
      <c r="P6" s="1136" t="s">
        <v>256</v>
      </c>
      <c r="Q6" s="1179" t="s">
        <v>0</v>
      </c>
      <c r="R6" s="1179" t="s">
        <v>256</v>
      </c>
      <c r="S6" s="1179" t="s">
        <v>0</v>
      </c>
      <c r="T6" s="1179" t="s">
        <v>256</v>
      </c>
      <c r="U6" s="1179" t="s">
        <v>0</v>
      </c>
      <c r="V6" s="1179" t="s">
        <v>256</v>
      </c>
      <c r="W6" s="1179" t="s">
        <v>0</v>
      </c>
      <c r="X6" s="1179" t="s">
        <v>256</v>
      </c>
      <c r="Y6" s="1292"/>
      <c r="Z6" s="1136" t="s">
        <v>207</v>
      </c>
      <c r="AA6" s="1136" t="s">
        <v>206</v>
      </c>
      <c r="AB6" s="1136" t="s">
        <v>0</v>
      </c>
      <c r="AC6" s="1136" t="s">
        <v>256</v>
      </c>
      <c r="AD6" s="138"/>
    </row>
    <row r="7" spans="1:30" x14ac:dyDescent="0.15">
      <c r="A7" s="17" t="s">
        <v>752</v>
      </c>
      <c r="B7" s="148">
        <v>14214</v>
      </c>
      <c r="C7" s="150">
        <v>7888</v>
      </c>
      <c r="D7" s="150">
        <v>6326</v>
      </c>
      <c r="E7" s="150">
        <v>412</v>
      </c>
      <c r="F7" s="150">
        <v>377</v>
      </c>
      <c r="G7" s="150">
        <v>8</v>
      </c>
      <c r="H7" s="150">
        <v>7</v>
      </c>
      <c r="I7" s="150">
        <v>430</v>
      </c>
      <c r="J7" s="150">
        <v>341</v>
      </c>
      <c r="K7" s="150">
        <v>33</v>
      </c>
      <c r="L7" s="150">
        <v>32</v>
      </c>
      <c r="M7" s="150">
        <v>1</v>
      </c>
      <c r="N7" s="150">
        <v>1</v>
      </c>
      <c r="O7" s="150">
        <v>12162</v>
      </c>
      <c r="P7" s="150">
        <v>6823</v>
      </c>
      <c r="Q7" s="150">
        <v>544</v>
      </c>
      <c r="R7" s="150">
        <v>1</v>
      </c>
      <c r="S7" s="150">
        <v>80</v>
      </c>
      <c r="T7" s="150">
        <v>5</v>
      </c>
      <c r="U7" s="150">
        <v>544</v>
      </c>
      <c r="V7" s="150">
        <v>301</v>
      </c>
      <c r="W7" s="150">
        <v>27</v>
      </c>
      <c r="X7" s="150">
        <v>16</v>
      </c>
      <c r="Y7" s="150">
        <v>77</v>
      </c>
      <c r="Z7" s="150">
        <v>108</v>
      </c>
      <c r="AA7" s="150">
        <v>552</v>
      </c>
      <c r="AB7" s="150">
        <v>2643</v>
      </c>
      <c r="AC7" s="1180">
        <v>1095</v>
      </c>
      <c r="AD7" s="1139" t="s">
        <v>752</v>
      </c>
    </row>
    <row r="8" spans="1:30" x14ac:dyDescent="0.15">
      <c r="A8" s="37" t="s">
        <v>751</v>
      </c>
      <c r="B8" s="66">
        <v>14354</v>
      </c>
      <c r="C8" s="66">
        <v>7927</v>
      </c>
      <c r="D8" s="66">
        <v>6427</v>
      </c>
      <c r="E8" s="66">
        <v>412</v>
      </c>
      <c r="F8" s="66">
        <v>368</v>
      </c>
      <c r="G8" s="66">
        <v>8</v>
      </c>
      <c r="H8" s="66">
        <v>7</v>
      </c>
      <c r="I8" s="66">
        <v>430</v>
      </c>
      <c r="J8" s="66">
        <v>346</v>
      </c>
      <c r="K8" s="66">
        <v>40</v>
      </c>
      <c r="L8" s="66">
        <v>37</v>
      </c>
      <c r="M8" s="66">
        <v>1</v>
      </c>
      <c r="N8" s="66">
        <v>1</v>
      </c>
      <c r="O8" s="66">
        <v>12328</v>
      </c>
      <c r="P8" s="66">
        <v>6872</v>
      </c>
      <c r="Q8" s="66">
        <v>543</v>
      </c>
      <c r="R8" s="66">
        <v>0</v>
      </c>
      <c r="S8" s="66">
        <v>83</v>
      </c>
      <c r="T8" s="66">
        <v>6</v>
      </c>
      <c r="U8" s="66">
        <v>509</v>
      </c>
      <c r="V8" s="66">
        <v>290</v>
      </c>
      <c r="W8" s="66">
        <v>25</v>
      </c>
      <c r="X8" s="66">
        <v>20</v>
      </c>
      <c r="Y8" s="66">
        <v>81</v>
      </c>
      <c r="Z8" s="66">
        <v>106</v>
      </c>
      <c r="AA8" s="66">
        <v>523</v>
      </c>
      <c r="AB8" s="66">
        <v>2557</v>
      </c>
      <c r="AC8" s="66">
        <v>1052</v>
      </c>
      <c r="AD8" s="275" t="s">
        <v>751</v>
      </c>
    </row>
    <row r="9" spans="1:30" x14ac:dyDescent="0.15">
      <c r="A9" s="153"/>
      <c r="B9" s="74"/>
      <c r="AD9" s="143"/>
    </row>
    <row r="10" spans="1:30" x14ac:dyDescent="0.15">
      <c r="A10" s="155" t="s">
        <v>143</v>
      </c>
      <c r="B10" s="151">
        <v>72</v>
      </c>
      <c r="C10" s="156">
        <v>57</v>
      </c>
      <c r="D10" s="156">
        <v>15</v>
      </c>
      <c r="E10" s="156">
        <v>0</v>
      </c>
      <c r="F10" s="156">
        <v>0</v>
      </c>
      <c r="G10" s="156">
        <v>3</v>
      </c>
      <c r="H10" s="156">
        <v>3</v>
      </c>
      <c r="I10" s="156">
        <v>2</v>
      </c>
      <c r="J10" s="156">
        <v>2</v>
      </c>
      <c r="K10" s="156">
        <v>3</v>
      </c>
      <c r="L10" s="156">
        <v>3</v>
      </c>
      <c r="M10" s="156"/>
      <c r="N10" s="156"/>
      <c r="O10" s="156">
        <v>61</v>
      </c>
      <c r="P10" s="156">
        <v>49</v>
      </c>
      <c r="Q10" s="156">
        <v>3</v>
      </c>
      <c r="R10" s="156">
        <v>0</v>
      </c>
      <c r="S10" s="156">
        <v>0</v>
      </c>
      <c r="T10" s="156">
        <v>0</v>
      </c>
      <c r="U10" s="156">
        <v>0</v>
      </c>
      <c r="V10" s="156">
        <v>0</v>
      </c>
      <c r="W10" s="156">
        <v>0</v>
      </c>
      <c r="X10" s="156">
        <v>0</v>
      </c>
      <c r="Y10" s="156">
        <v>0</v>
      </c>
      <c r="Z10" s="156">
        <v>0</v>
      </c>
      <c r="AA10" s="156">
        <v>0</v>
      </c>
      <c r="AB10" s="156">
        <v>48</v>
      </c>
      <c r="AC10" s="156">
        <v>22</v>
      </c>
      <c r="AD10" s="1144" t="s">
        <v>143</v>
      </c>
    </row>
    <row r="11" spans="1:30" x14ac:dyDescent="0.15">
      <c r="A11" s="157" t="s">
        <v>131</v>
      </c>
      <c r="B11" s="159">
        <v>46</v>
      </c>
      <c r="C11" s="159">
        <v>37</v>
      </c>
      <c r="D11" s="159">
        <v>9</v>
      </c>
      <c r="E11" s="160">
        <v>0</v>
      </c>
      <c r="F11" s="160">
        <v>0</v>
      </c>
      <c r="G11" s="160">
        <v>2</v>
      </c>
      <c r="H11" s="160">
        <v>2</v>
      </c>
      <c r="I11" s="160">
        <v>1</v>
      </c>
      <c r="J11" s="160">
        <v>1</v>
      </c>
      <c r="K11" s="160">
        <v>2</v>
      </c>
      <c r="L11" s="160">
        <v>2</v>
      </c>
      <c r="M11" s="160"/>
      <c r="N11" s="160"/>
      <c r="O11" s="160">
        <v>39</v>
      </c>
      <c r="P11" s="160">
        <v>32</v>
      </c>
      <c r="Q11" s="160">
        <v>2</v>
      </c>
      <c r="R11" s="160">
        <v>0</v>
      </c>
      <c r="S11" s="160">
        <v>0</v>
      </c>
      <c r="T11" s="160">
        <v>0</v>
      </c>
      <c r="U11" s="160">
        <v>0</v>
      </c>
      <c r="V11" s="160">
        <v>0</v>
      </c>
      <c r="W11" s="92">
        <v>0</v>
      </c>
      <c r="X11" s="92">
        <v>0</v>
      </c>
      <c r="Y11" s="92">
        <v>0</v>
      </c>
      <c r="Z11" s="1181">
        <v>0</v>
      </c>
      <c r="AA11" s="1181">
        <v>0</v>
      </c>
      <c r="AB11" s="160">
        <v>46</v>
      </c>
      <c r="AC11" s="160">
        <v>21</v>
      </c>
      <c r="AD11" s="52" t="s">
        <v>131</v>
      </c>
    </row>
    <row r="12" spans="1:30" x14ac:dyDescent="0.15">
      <c r="A12" s="157" t="s">
        <v>255</v>
      </c>
      <c r="B12" s="159">
        <v>26</v>
      </c>
      <c r="C12" s="159">
        <v>20</v>
      </c>
      <c r="D12" s="159">
        <v>6</v>
      </c>
      <c r="E12" s="160">
        <v>0</v>
      </c>
      <c r="F12" s="160">
        <v>0</v>
      </c>
      <c r="G12" s="160">
        <v>1</v>
      </c>
      <c r="H12" s="160">
        <v>1</v>
      </c>
      <c r="I12" s="160">
        <v>1</v>
      </c>
      <c r="J12" s="160">
        <v>1</v>
      </c>
      <c r="K12" s="160">
        <v>1</v>
      </c>
      <c r="L12" s="160">
        <v>1</v>
      </c>
      <c r="M12" s="92"/>
      <c r="N12" s="92"/>
      <c r="O12" s="160">
        <v>22</v>
      </c>
      <c r="P12" s="160">
        <v>17</v>
      </c>
      <c r="Q12" s="160">
        <v>1</v>
      </c>
      <c r="R12" s="160">
        <v>0</v>
      </c>
      <c r="S12" s="92">
        <v>0</v>
      </c>
      <c r="T12" s="92">
        <v>0</v>
      </c>
      <c r="U12" s="92">
        <v>0</v>
      </c>
      <c r="V12" s="92">
        <v>0</v>
      </c>
      <c r="W12" s="92">
        <v>0</v>
      </c>
      <c r="X12" s="92">
        <v>0</v>
      </c>
      <c r="Y12" s="92">
        <v>0</v>
      </c>
      <c r="Z12" s="1181">
        <v>0</v>
      </c>
      <c r="AA12" s="1181">
        <v>0</v>
      </c>
      <c r="AB12" s="160">
        <v>2</v>
      </c>
      <c r="AC12" s="160">
        <v>1</v>
      </c>
      <c r="AD12" s="52" t="s">
        <v>255</v>
      </c>
    </row>
    <row r="13" spans="1:30" x14ac:dyDescent="0.15">
      <c r="A13" s="153"/>
      <c r="B13" s="74"/>
      <c r="AD13" s="143"/>
    </row>
    <row r="14" spans="1:30" x14ac:dyDescent="0.15">
      <c r="A14" s="155" t="s">
        <v>180</v>
      </c>
      <c r="B14" s="151">
        <v>13734</v>
      </c>
      <c r="C14" s="151">
        <v>7528</v>
      </c>
      <c r="D14" s="151">
        <v>6206</v>
      </c>
      <c r="E14" s="151">
        <v>407</v>
      </c>
      <c r="F14" s="151">
        <v>364</v>
      </c>
      <c r="G14" s="151">
        <v>0</v>
      </c>
      <c r="H14" s="151">
        <v>0</v>
      </c>
      <c r="I14" s="151">
        <v>409</v>
      </c>
      <c r="J14" s="151">
        <v>326</v>
      </c>
      <c r="K14" s="151">
        <v>33</v>
      </c>
      <c r="L14" s="151">
        <v>31</v>
      </c>
      <c r="M14" s="151"/>
      <c r="N14" s="151"/>
      <c r="O14" s="151">
        <v>11811</v>
      </c>
      <c r="P14" s="151">
        <v>6528</v>
      </c>
      <c r="Q14" s="151">
        <v>520</v>
      </c>
      <c r="R14" s="151">
        <v>0</v>
      </c>
      <c r="S14" s="151">
        <v>83</v>
      </c>
      <c r="T14" s="151">
        <v>6</v>
      </c>
      <c r="U14" s="151">
        <v>471</v>
      </c>
      <c r="V14" s="151">
        <v>273</v>
      </c>
      <c r="W14" s="151">
        <v>25</v>
      </c>
      <c r="X14" s="151">
        <v>20</v>
      </c>
      <c r="Y14" s="151">
        <v>77</v>
      </c>
      <c r="Z14" s="151">
        <v>105</v>
      </c>
      <c r="AA14" s="151">
        <v>519</v>
      </c>
      <c r="AB14" s="151">
        <v>2088</v>
      </c>
      <c r="AC14" s="1182">
        <v>801</v>
      </c>
      <c r="AD14" s="1144" t="s">
        <v>180</v>
      </c>
    </row>
    <row r="15" spans="1:30" x14ac:dyDescent="0.15">
      <c r="A15" s="157" t="s">
        <v>131</v>
      </c>
      <c r="B15" s="159">
        <v>3400</v>
      </c>
      <c r="C15" s="159">
        <v>1814</v>
      </c>
      <c r="D15" s="159">
        <v>1586</v>
      </c>
      <c r="E15" s="160">
        <v>111</v>
      </c>
      <c r="F15" s="160">
        <v>102</v>
      </c>
      <c r="G15" s="160">
        <v>0</v>
      </c>
      <c r="H15" s="160">
        <v>0</v>
      </c>
      <c r="I15" s="160">
        <v>112</v>
      </c>
      <c r="J15" s="160">
        <v>100</v>
      </c>
      <c r="K15" s="160">
        <v>9</v>
      </c>
      <c r="L15" s="160">
        <v>9</v>
      </c>
      <c r="M15" s="160"/>
      <c r="N15" s="160"/>
      <c r="O15" s="160">
        <v>3030</v>
      </c>
      <c r="P15" s="160">
        <v>1603</v>
      </c>
      <c r="Q15" s="160">
        <v>134</v>
      </c>
      <c r="R15" s="160">
        <v>0</v>
      </c>
      <c r="S15" s="160">
        <v>4</v>
      </c>
      <c r="T15" s="160">
        <v>0</v>
      </c>
      <c r="U15" s="160">
        <v>0</v>
      </c>
      <c r="V15" s="160">
        <v>0</v>
      </c>
      <c r="W15" s="92">
        <v>0</v>
      </c>
      <c r="X15" s="92">
        <v>0</v>
      </c>
      <c r="Y15" s="160">
        <v>19</v>
      </c>
      <c r="Z15" s="160">
        <v>28</v>
      </c>
      <c r="AA15" s="160">
        <v>112</v>
      </c>
      <c r="AB15" s="160">
        <v>513</v>
      </c>
      <c r="AC15" s="160">
        <v>178</v>
      </c>
      <c r="AD15" s="52" t="s">
        <v>131</v>
      </c>
    </row>
    <row r="16" spans="1:30" x14ac:dyDescent="0.15">
      <c r="A16" s="157"/>
      <c r="B16" s="148"/>
      <c r="C16" s="150"/>
      <c r="D16" s="150"/>
      <c r="E16" s="92"/>
      <c r="F16" s="92"/>
      <c r="G16" s="92"/>
      <c r="H16" s="92"/>
      <c r="I16" s="92"/>
      <c r="J16" s="92"/>
      <c r="K16" s="92"/>
      <c r="L16" s="92"/>
      <c r="M16" s="92"/>
      <c r="N16" s="92"/>
      <c r="O16" s="92"/>
      <c r="P16" s="92"/>
      <c r="Q16" s="92"/>
      <c r="R16" s="92"/>
      <c r="S16" s="92"/>
      <c r="T16" s="92"/>
      <c r="U16" s="92"/>
      <c r="V16" s="92"/>
      <c r="W16" s="92"/>
      <c r="X16" s="92"/>
      <c r="Y16" s="35"/>
      <c r="Z16" s="92"/>
      <c r="AA16" s="92"/>
      <c r="AB16" s="92"/>
      <c r="AC16" s="92"/>
      <c r="AD16" s="52"/>
    </row>
    <row r="17" spans="1:30" x14ac:dyDescent="0.15">
      <c r="A17" s="18" t="s">
        <v>142</v>
      </c>
      <c r="B17" s="151">
        <v>3532</v>
      </c>
      <c r="C17" s="156">
        <v>1914</v>
      </c>
      <c r="D17" s="156">
        <v>1618</v>
      </c>
      <c r="E17" s="151">
        <v>101</v>
      </c>
      <c r="F17" s="151">
        <v>87</v>
      </c>
      <c r="G17" s="151">
        <v>0</v>
      </c>
      <c r="H17" s="151">
        <v>0</v>
      </c>
      <c r="I17" s="151">
        <v>102</v>
      </c>
      <c r="J17" s="151">
        <v>83</v>
      </c>
      <c r="K17" s="151">
        <v>10</v>
      </c>
      <c r="L17" s="151">
        <v>10</v>
      </c>
      <c r="M17" s="151"/>
      <c r="N17" s="151"/>
      <c r="O17" s="151">
        <v>2988</v>
      </c>
      <c r="P17" s="151">
        <v>1644</v>
      </c>
      <c r="Q17" s="151">
        <v>130</v>
      </c>
      <c r="R17" s="151">
        <v>0</v>
      </c>
      <c r="S17" s="151">
        <v>27</v>
      </c>
      <c r="T17" s="151">
        <v>1</v>
      </c>
      <c r="U17" s="151">
        <v>174</v>
      </c>
      <c r="V17" s="151">
        <v>89</v>
      </c>
      <c r="W17" s="151">
        <v>0</v>
      </c>
      <c r="X17" s="151">
        <v>0</v>
      </c>
      <c r="Y17" s="151">
        <v>24</v>
      </c>
      <c r="Z17" s="151">
        <v>28</v>
      </c>
      <c r="AA17" s="151">
        <v>141</v>
      </c>
      <c r="AB17" s="151">
        <v>567</v>
      </c>
      <c r="AC17" s="151">
        <v>253</v>
      </c>
      <c r="AD17" s="1141" t="s">
        <v>142</v>
      </c>
    </row>
    <row r="18" spans="1:30" x14ac:dyDescent="0.15">
      <c r="A18" s="157" t="s">
        <v>128</v>
      </c>
      <c r="B18" s="159">
        <v>665</v>
      </c>
      <c r="C18" s="159">
        <v>357</v>
      </c>
      <c r="D18" s="159">
        <v>308</v>
      </c>
      <c r="E18" s="160">
        <v>19</v>
      </c>
      <c r="F18" s="160">
        <v>17</v>
      </c>
      <c r="G18" s="160">
        <v>0</v>
      </c>
      <c r="H18" s="160">
        <v>0</v>
      </c>
      <c r="I18" s="160">
        <v>19</v>
      </c>
      <c r="J18" s="160">
        <v>13</v>
      </c>
      <c r="K18" s="160">
        <v>1</v>
      </c>
      <c r="L18" s="160">
        <v>1</v>
      </c>
      <c r="M18" s="92"/>
      <c r="N18" s="92"/>
      <c r="O18" s="160">
        <v>578</v>
      </c>
      <c r="P18" s="160">
        <v>316</v>
      </c>
      <c r="Q18" s="160">
        <v>26</v>
      </c>
      <c r="R18" s="160">
        <v>0</v>
      </c>
      <c r="S18" s="92">
        <v>5</v>
      </c>
      <c r="T18" s="92">
        <v>0</v>
      </c>
      <c r="U18" s="92">
        <v>17</v>
      </c>
      <c r="V18" s="92">
        <v>10</v>
      </c>
      <c r="W18" s="92">
        <v>0</v>
      </c>
      <c r="X18" s="92">
        <v>0</v>
      </c>
      <c r="Y18" s="160">
        <v>3</v>
      </c>
      <c r="Z18" s="92">
        <v>5</v>
      </c>
      <c r="AA18" s="92">
        <v>32</v>
      </c>
      <c r="AB18" s="160">
        <v>100</v>
      </c>
      <c r="AC18" s="160">
        <v>41</v>
      </c>
      <c r="AD18" s="52" t="s">
        <v>128</v>
      </c>
    </row>
    <row r="19" spans="1:30" x14ac:dyDescent="0.15">
      <c r="A19" s="157" t="s">
        <v>127</v>
      </c>
      <c r="B19" s="159">
        <v>243</v>
      </c>
      <c r="C19" s="159">
        <v>136</v>
      </c>
      <c r="D19" s="159">
        <v>107</v>
      </c>
      <c r="E19" s="160">
        <v>7</v>
      </c>
      <c r="F19" s="160">
        <v>6</v>
      </c>
      <c r="G19" s="160">
        <v>0</v>
      </c>
      <c r="H19" s="160">
        <v>0</v>
      </c>
      <c r="I19" s="160">
        <v>7</v>
      </c>
      <c r="J19" s="160">
        <v>6</v>
      </c>
      <c r="K19" s="160">
        <v>1</v>
      </c>
      <c r="L19" s="160">
        <v>1</v>
      </c>
      <c r="M19" s="92"/>
      <c r="N19" s="92"/>
      <c r="O19" s="160">
        <v>210</v>
      </c>
      <c r="P19" s="160">
        <v>119</v>
      </c>
      <c r="Q19" s="160">
        <v>9</v>
      </c>
      <c r="R19" s="160">
        <v>0</v>
      </c>
      <c r="S19" s="92">
        <v>2</v>
      </c>
      <c r="T19" s="92">
        <v>0</v>
      </c>
      <c r="U19" s="92">
        <v>7</v>
      </c>
      <c r="V19" s="92">
        <v>4</v>
      </c>
      <c r="W19" s="92">
        <v>0</v>
      </c>
      <c r="X19" s="92">
        <v>0</v>
      </c>
      <c r="Y19" s="160">
        <v>1</v>
      </c>
      <c r="Z19" s="92">
        <v>1</v>
      </c>
      <c r="AA19" s="92">
        <v>9</v>
      </c>
      <c r="AB19" s="160">
        <v>41</v>
      </c>
      <c r="AC19" s="160">
        <v>15</v>
      </c>
      <c r="AD19" s="52" t="s">
        <v>127</v>
      </c>
    </row>
    <row r="20" spans="1:30" x14ac:dyDescent="0.15">
      <c r="A20" s="157" t="s">
        <v>125</v>
      </c>
      <c r="B20" s="159">
        <v>564</v>
      </c>
      <c r="C20" s="159">
        <v>293</v>
      </c>
      <c r="D20" s="159">
        <v>271</v>
      </c>
      <c r="E20" s="160">
        <v>16</v>
      </c>
      <c r="F20" s="160">
        <v>14</v>
      </c>
      <c r="G20" s="160">
        <v>0</v>
      </c>
      <c r="H20" s="160">
        <v>0</v>
      </c>
      <c r="I20" s="160">
        <v>16</v>
      </c>
      <c r="J20" s="160">
        <v>14</v>
      </c>
      <c r="K20" s="160">
        <v>1</v>
      </c>
      <c r="L20" s="160">
        <v>1</v>
      </c>
      <c r="M20" s="92"/>
      <c r="N20" s="92"/>
      <c r="O20" s="160">
        <v>470</v>
      </c>
      <c r="P20" s="160">
        <v>247</v>
      </c>
      <c r="Q20" s="160">
        <v>23</v>
      </c>
      <c r="R20" s="160">
        <v>0</v>
      </c>
      <c r="S20" s="92">
        <v>4</v>
      </c>
      <c r="T20" s="92">
        <v>0</v>
      </c>
      <c r="U20" s="92">
        <v>34</v>
      </c>
      <c r="V20" s="92">
        <v>17</v>
      </c>
      <c r="W20" s="92">
        <v>0</v>
      </c>
      <c r="X20" s="92">
        <v>0</v>
      </c>
      <c r="Y20" s="160">
        <v>2</v>
      </c>
      <c r="Z20" s="92">
        <v>10</v>
      </c>
      <c r="AA20" s="92">
        <v>20</v>
      </c>
      <c r="AB20" s="160">
        <v>81</v>
      </c>
      <c r="AC20" s="160">
        <v>27</v>
      </c>
      <c r="AD20" s="52" t="s">
        <v>125</v>
      </c>
    </row>
    <row r="21" spans="1:30" x14ac:dyDescent="0.15">
      <c r="A21" s="157" t="s">
        <v>117</v>
      </c>
      <c r="B21" s="159">
        <v>134</v>
      </c>
      <c r="C21" s="159">
        <v>69</v>
      </c>
      <c r="D21" s="159">
        <v>65</v>
      </c>
      <c r="E21" s="160">
        <v>4</v>
      </c>
      <c r="F21" s="160">
        <v>3</v>
      </c>
      <c r="G21" s="160">
        <v>0</v>
      </c>
      <c r="H21" s="160">
        <v>0</v>
      </c>
      <c r="I21" s="160">
        <v>4</v>
      </c>
      <c r="J21" s="160">
        <v>3</v>
      </c>
      <c r="K21" s="160">
        <v>1</v>
      </c>
      <c r="L21" s="160">
        <v>1</v>
      </c>
      <c r="M21" s="92"/>
      <c r="N21" s="92"/>
      <c r="O21" s="160">
        <v>111</v>
      </c>
      <c r="P21" s="160">
        <v>60</v>
      </c>
      <c r="Q21" s="160">
        <v>4</v>
      </c>
      <c r="R21" s="160">
        <v>0</v>
      </c>
      <c r="S21" s="92">
        <v>3</v>
      </c>
      <c r="T21" s="92">
        <v>0</v>
      </c>
      <c r="U21" s="92">
        <v>7</v>
      </c>
      <c r="V21" s="92">
        <v>2</v>
      </c>
      <c r="W21" s="92">
        <v>0</v>
      </c>
      <c r="X21" s="92">
        <v>0</v>
      </c>
      <c r="Y21" s="160">
        <v>3</v>
      </c>
      <c r="Z21" s="92">
        <v>1</v>
      </c>
      <c r="AA21" s="92">
        <v>4</v>
      </c>
      <c r="AB21" s="160">
        <v>51</v>
      </c>
      <c r="AC21" s="160">
        <v>26</v>
      </c>
      <c r="AD21" s="52" t="s">
        <v>117</v>
      </c>
    </row>
    <row r="22" spans="1:30" x14ac:dyDescent="0.15">
      <c r="A22" s="157" t="s">
        <v>116</v>
      </c>
      <c r="B22" s="159">
        <v>172</v>
      </c>
      <c r="C22" s="159">
        <v>98</v>
      </c>
      <c r="D22" s="159">
        <v>74</v>
      </c>
      <c r="E22" s="160">
        <v>5</v>
      </c>
      <c r="F22" s="160">
        <v>5</v>
      </c>
      <c r="G22" s="160">
        <v>0</v>
      </c>
      <c r="H22" s="160">
        <v>0</v>
      </c>
      <c r="I22" s="160">
        <v>5</v>
      </c>
      <c r="J22" s="160">
        <v>5</v>
      </c>
      <c r="K22" s="160">
        <v>0</v>
      </c>
      <c r="L22" s="160">
        <v>0</v>
      </c>
      <c r="M22" s="92"/>
      <c r="N22" s="92"/>
      <c r="O22" s="160">
        <v>153</v>
      </c>
      <c r="P22" s="160">
        <v>87</v>
      </c>
      <c r="Q22" s="160">
        <v>7</v>
      </c>
      <c r="R22" s="160">
        <v>0</v>
      </c>
      <c r="S22" s="92">
        <v>0</v>
      </c>
      <c r="T22" s="92">
        <v>0</v>
      </c>
      <c r="U22" s="92">
        <v>2</v>
      </c>
      <c r="V22" s="92">
        <v>1</v>
      </c>
      <c r="W22" s="92">
        <v>0</v>
      </c>
      <c r="X22" s="92">
        <v>0</v>
      </c>
      <c r="Y22" s="160">
        <v>1</v>
      </c>
      <c r="Z22" s="92">
        <v>1</v>
      </c>
      <c r="AA22" s="92">
        <v>4</v>
      </c>
      <c r="AB22" s="160">
        <v>30</v>
      </c>
      <c r="AC22" s="160">
        <v>11</v>
      </c>
      <c r="AD22" s="52" t="s">
        <v>116</v>
      </c>
    </row>
    <row r="23" spans="1:30" x14ac:dyDescent="0.15">
      <c r="A23" s="157" t="s">
        <v>115</v>
      </c>
      <c r="B23" s="159">
        <v>306</v>
      </c>
      <c r="C23" s="159">
        <v>172</v>
      </c>
      <c r="D23" s="159">
        <v>134</v>
      </c>
      <c r="E23" s="160">
        <v>9</v>
      </c>
      <c r="F23" s="160">
        <v>6</v>
      </c>
      <c r="G23" s="160">
        <v>0</v>
      </c>
      <c r="H23" s="160">
        <v>0</v>
      </c>
      <c r="I23" s="160">
        <v>9</v>
      </c>
      <c r="J23" s="160">
        <v>7</v>
      </c>
      <c r="K23" s="160">
        <v>0</v>
      </c>
      <c r="L23" s="160">
        <v>0</v>
      </c>
      <c r="M23" s="92"/>
      <c r="N23" s="92"/>
      <c r="O23" s="160">
        <v>260</v>
      </c>
      <c r="P23" s="160">
        <v>152</v>
      </c>
      <c r="Q23" s="160">
        <v>11</v>
      </c>
      <c r="R23" s="160">
        <v>0</v>
      </c>
      <c r="S23" s="92">
        <v>2</v>
      </c>
      <c r="T23" s="92">
        <v>0</v>
      </c>
      <c r="U23" s="92">
        <v>15</v>
      </c>
      <c r="V23" s="92">
        <v>7</v>
      </c>
      <c r="W23" s="92">
        <v>0</v>
      </c>
      <c r="X23" s="92">
        <v>0</v>
      </c>
      <c r="Y23" s="160">
        <v>1</v>
      </c>
      <c r="Z23" s="92">
        <v>2</v>
      </c>
      <c r="AA23" s="92">
        <v>15</v>
      </c>
      <c r="AB23" s="160">
        <v>46</v>
      </c>
      <c r="AC23" s="160">
        <v>20</v>
      </c>
      <c r="AD23" s="52" t="s">
        <v>115</v>
      </c>
    </row>
    <row r="24" spans="1:30" x14ac:dyDescent="0.15">
      <c r="A24" s="157" t="s">
        <v>114</v>
      </c>
      <c r="B24" s="159">
        <v>251</v>
      </c>
      <c r="C24" s="159">
        <v>135</v>
      </c>
      <c r="D24" s="159">
        <v>116</v>
      </c>
      <c r="E24" s="160">
        <v>9</v>
      </c>
      <c r="F24" s="160">
        <v>6</v>
      </c>
      <c r="G24" s="160">
        <v>0</v>
      </c>
      <c r="H24" s="160">
        <v>0</v>
      </c>
      <c r="I24" s="160">
        <v>9</v>
      </c>
      <c r="J24" s="160">
        <v>7</v>
      </c>
      <c r="K24" s="160">
        <v>1</v>
      </c>
      <c r="L24" s="160">
        <v>1</v>
      </c>
      <c r="M24" s="92"/>
      <c r="N24" s="92"/>
      <c r="O24" s="160">
        <v>204</v>
      </c>
      <c r="P24" s="160">
        <v>111</v>
      </c>
      <c r="Q24" s="160">
        <v>10</v>
      </c>
      <c r="R24" s="160">
        <v>0</v>
      </c>
      <c r="S24" s="92">
        <v>2</v>
      </c>
      <c r="T24" s="92">
        <v>0</v>
      </c>
      <c r="U24" s="92">
        <v>16</v>
      </c>
      <c r="V24" s="92">
        <v>10</v>
      </c>
      <c r="W24" s="92">
        <v>0</v>
      </c>
      <c r="X24" s="92">
        <v>0</v>
      </c>
      <c r="Y24" s="160">
        <v>1</v>
      </c>
      <c r="Z24" s="92">
        <v>2</v>
      </c>
      <c r="AA24" s="92">
        <v>9</v>
      </c>
      <c r="AB24" s="160">
        <v>47</v>
      </c>
      <c r="AC24" s="160">
        <v>25</v>
      </c>
      <c r="AD24" s="52" t="s">
        <v>114</v>
      </c>
    </row>
    <row r="25" spans="1:30" x14ac:dyDescent="0.15">
      <c r="A25" s="157" t="s">
        <v>109</v>
      </c>
      <c r="B25" s="159">
        <v>139</v>
      </c>
      <c r="C25" s="159">
        <v>66</v>
      </c>
      <c r="D25" s="159">
        <v>73</v>
      </c>
      <c r="E25" s="160">
        <v>3</v>
      </c>
      <c r="F25" s="160">
        <v>3</v>
      </c>
      <c r="G25" s="160">
        <v>0</v>
      </c>
      <c r="H25" s="160">
        <v>0</v>
      </c>
      <c r="I25" s="160">
        <v>3</v>
      </c>
      <c r="J25" s="160">
        <v>2</v>
      </c>
      <c r="K25" s="160">
        <v>1</v>
      </c>
      <c r="L25" s="160">
        <v>1</v>
      </c>
      <c r="M25" s="92"/>
      <c r="N25" s="92"/>
      <c r="O25" s="160">
        <v>116</v>
      </c>
      <c r="P25" s="160">
        <v>55</v>
      </c>
      <c r="Q25" s="160">
        <v>5</v>
      </c>
      <c r="R25" s="160">
        <v>0</v>
      </c>
      <c r="S25" s="92">
        <v>0</v>
      </c>
      <c r="T25" s="92">
        <v>0</v>
      </c>
      <c r="U25" s="92">
        <v>11</v>
      </c>
      <c r="V25" s="92">
        <v>5</v>
      </c>
      <c r="W25" s="92">
        <v>0</v>
      </c>
      <c r="X25" s="92">
        <v>0</v>
      </c>
      <c r="Y25" s="160">
        <v>0</v>
      </c>
      <c r="Z25" s="92">
        <v>0</v>
      </c>
      <c r="AA25" s="92">
        <v>7</v>
      </c>
      <c r="AB25" s="160">
        <v>18</v>
      </c>
      <c r="AC25" s="160">
        <v>10</v>
      </c>
      <c r="AD25" s="52" t="s">
        <v>109</v>
      </c>
    </row>
    <row r="26" spans="1:30" x14ac:dyDescent="0.15">
      <c r="A26" s="157" t="s">
        <v>107</v>
      </c>
      <c r="B26" s="159">
        <v>87</v>
      </c>
      <c r="C26" s="159">
        <v>43</v>
      </c>
      <c r="D26" s="159">
        <v>44</v>
      </c>
      <c r="E26" s="160">
        <v>2</v>
      </c>
      <c r="F26" s="160">
        <v>1</v>
      </c>
      <c r="G26" s="160">
        <v>0</v>
      </c>
      <c r="H26" s="160">
        <v>0</v>
      </c>
      <c r="I26" s="160">
        <v>2</v>
      </c>
      <c r="J26" s="160">
        <v>2</v>
      </c>
      <c r="K26" s="160">
        <v>1</v>
      </c>
      <c r="L26" s="160">
        <v>1</v>
      </c>
      <c r="M26" s="92"/>
      <c r="N26" s="92"/>
      <c r="O26" s="160">
        <v>76</v>
      </c>
      <c r="P26" s="160">
        <v>38</v>
      </c>
      <c r="Q26" s="160">
        <v>3</v>
      </c>
      <c r="R26" s="160">
        <v>0</v>
      </c>
      <c r="S26" s="92">
        <v>0</v>
      </c>
      <c r="T26" s="92">
        <v>0</v>
      </c>
      <c r="U26" s="92">
        <v>3</v>
      </c>
      <c r="V26" s="92">
        <v>1</v>
      </c>
      <c r="W26" s="92">
        <v>0</v>
      </c>
      <c r="X26" s="92">
        <v>0</v>
      </c>
      <c r="Y26" s="160">
        <v>1</v>
      </c>
      <c r="Z26" s="92">
        <v>0</v>
      </c>
      <c r="AA26" s="92">
        <v>5</v>
      </c>
      <c r="AB26" s="160">
        <v>12</v>
      </c>
      <c r="AC26" s="160">
        <v>8</v>
      </c>
      <c r="AD26" s="52" t="s">
        <v>107</v>
      </c>
    </row>
    <row r="27" spans="1:30" x14ac:dyDescent="0.15">
      <c r="A27" s="157" t="s">
        <v>106</v>
      </c>
      <c r="B27" s="159">
        <v>119</v>
      </c>
      <c r="C27" s="159">
        <v>63</v>
      </c>
      <c r="D27" s="159">
        <v>56</v>
      </c>
      <c r="E27" s="160">
        <v>3</v>
      </c>
      <c r="F27" s="160">
        <v>3</v>
      </c>
      <c r="G27" s="160">
        <v>0</v>
      </c>
      <c r="H27" s="160">
        <v>0</v>
      </c>
      <c r="I27" s="160">
        <v>3</v>
      </c>
      <c r="J27" s="160">
        <v>3</v>
      </c>
      <c r="K27" s="160">
        <v>1</v>
      </c>
      <c r="L27" s="160">
        <v>1</v>
      </c>
      <c r="M27" s="92"/>
      <c r="N27" s="92"/>
      <c r="O27" s="160">
        <v>99</v>
      </c>
      <c r="P27" s="160">
        <v>53</v>
      </c>
      <c r="Q27" s="160">
        <v>4</v>
      </c>
      <c r="R27" s="160">
        <v>0</v>
      </c>
      <c r="S27" s="92">
        <v>2</v>
      </c>
      <c r="T27" s="92">
        <v>0</v>
      </c>
      <c r="U27" s="92">
        <v>7</v>
      </c>
      <c r="V27" s="92">
        <v>3</v>
      </c>
      <c r="W27" s="92">
        <v>0</v>
      </c>
      <c r="X27" s="92">
        <v>0</v>
      </c>
      <c r="Y27" s="160">
        <v>2</v>
      </c>
      <c r="Z27" s="92">
        <v>0</v>
      </c>
      <c r="AA27" s="92">
        <v>4</v>
      </c>
      <c r="AB27" s="160">
        <v>17</v>
      </c>
      <c r="AC27" s="160">
        <v>8</v>
      </c>
      <c r="AD27" s="52" t="s">
        <v>106</v>
      </c>
    </row>
    <row r="28" spans="1:30" x14ac:dyDescent="0.15">
      <c r="A28" s="157" t="s">
        <v>105</v>
      </c>
      <c r="B28" s="159">
        <v>191</v>
      </c>
      <c r="C28" s="159">
        <v>101</v>
      </c>
      <c r="D28" s="159">
        <v>90</v>
      </c>
      <c r="E28" s="160">
        <v>4</v>
      </c>
      <c r="F28" s="160">
        <v>4</v>
      </c>
      <c r="G28" s="160">
        <v>0</v>
      </c>
      <c r="H28" s="160">
        <v>0</v>
      </c>
      <c r="I28" s="160">
        <v>5</v>
      </c>
      <c r="J28" s="160">
        <v>4</v>
      </c>
      <c r="K28" s="160">
        <v>1</v>
      </c>
      <c r="L28" s="160">
        <v>1</v>
      </c>
      <c r="M28" s="92"/>
      <c r="N28" s="92"/>
      <c r="O28" s="160">
        <v>158</v>
      </c>
      <c r="P28" s="160">
        <v>86</v>
      </c>
      <c r="Q28" s="160">
        <v>6</v>
      </c>
      <c r="R28" s="160">
        <v>0</v>
      </c>
      <c r="S28" s="92">
        <v>1</v>
      </c>
      <c r="T28" s="92">
        <v>0</v>
      </c>
      <c r="U28" s="92">
        <v>16</v>
      </c>
      <c r="V28" s="92">
        <v>6</v>
      </c>
      <c r="W28" s="92">
        <v>0</v>
      </c>
      <c r="X28" s="92">
        <v>0</v>
      </c>
      <c r="Y28" s="160">
        <v>1</v>
      </c>
      <c r="Z28" s="92">
        <v>2</v>
      </c>
      <c r="AA28" s="92">
        <v>8</v>
      </c>
      <c r="AB28" s="160">
        <v>27</v>
      </c>
      <c r="AC28" s="160">
        <v>11</v>
      </c>
      <c r="AD28" s="52" t="s">
        <v>105</v>
      </c>
    </row>
    <row r="29" spans="1:30" x14ac:dyDescent="0.15">
      <c r="A29" s="157" t="s">
        <v>141</v>
      </c>
      <c r="B29" s="159">
        <v>125</v>
      </c>
      <c r="C29" s="159">
        <v>73</v>
      </c>
      <c r="D29" s="159">
        <v>52</v>
      </c>
      <c r="E29" s="160">
        <v>4</v>
      </c>
      <c r="F29" s="160">
        <v>4</v>
      </c>
      <c r="G29" s="160">
        <v>0</v>
      </c>
      <c r="H29" s="160">
        <v>0</v>
      </c>
      <c r="I29" s="160">
        <v>4</v>
      </c>
      <c r="J29" s="160">
        <v>3</v>
      </c>
      <c r="K29" s="160">
        <v>0</v>
      </c>
      <c r="L29" s="160">
        <v>0</v>
      </c>
      <c r="M29" s="92"/>
      <c r="N29" s="92"/>
      <c r="O29" s="160">
        <v>107</v>
      </c>
      <c r="P29" s="160">
        <v>64</v>
      </c>
      <c r="Q29" s="160">
        <v>4</v>
      </c>
      <c r="R29" s="160">
        <v>0</v>
      </c>
      <c r="S29" s="92">
        <v>1</v>
      </c>
      <c r="T29" s="92">
        <v>0</v>
      </c>
      <c r="U29" s="92">
        <v>5</v>
      </c>
      <c r="V29" s="92">
        <v>2</v>
      </c>
      <c r="W29" s="92">
        <v>0</v>
      </c>
      <c r="X29" s="92">
        <v>0</v>
      </c>
      <c r="Y29" s="160">
        <v>2</v>
      </c>
      <c r="Z29" s="92">
        <v>1</v>
      </c>
      <c r="AA29" s="92">
        <v>6</v>
      </c>
      <c r="AB29" s="160">
        <v>21</v>
      </c>
      <c r="AC29" s="160">
        <v>9</v>
      </c>
      <c r="AD29" s="52" t="s">
        <v>179</v>
      </c>
    </row>
    <row r="30" spans="1:30" x14ac:dyDescent="0.15">
      <c r="A30" s="157" t="s">
        <v>103</v>
      </c>
      <c r="B30" s="159">
        <v>172</v>
      </c>
      <c r="C30" s="159">
        <v>108</v>
      </c>
      <c r="D30" s="159">
        <v>64</v>
      </c>
      <c r="E30" s="160">
        <v>6</v>
      </c>
      <c r="F30" s="160">
        <v>6</v>
      </c>
      <c r="G30" s="160">
        <v>0</v>
      </c>
      <c r="H30" s="160">
        <v>0</v>
      </c>
      <c r="I30" s="160">
        <v>6</v>
      </c>
      <c r="J30" s="160">
        <v>6</v>
      </c>
      <c r="K30" s="160">
        <v>1</v>
      </c>
      <c r="L30" s="160">
        <v>1</v>
      </c>
      <c r="M30" s="92"/>
      <c r="N30" s="92"/>
      <c r="O30" s="160">
        <v>138</v>
      </c>
      <c r="P30" s="160">
        <v>85</v>
      </c>
      <c r="Q30" s="160">
        <v>6</v>
      </c>
      <c r="R30" s="160">
        <v>0</v>
      </c>
      <c r="S30" s="92">
        <v>0</v>
      </c>
      <c r="T30" s="92">
        <v>0</v>
      </c>
      <c r="U30" s="92">
        <v>15</v>
      </c>
      <c r="V30" s="92">
        <v>10</v>
      </c>
      <c r="W30" s="92">
        <v>0</v>
      </c>
      <c r="X30" s="92">
        <v>0</v>
      </c>
      <c r="Y30" s="160">
        <v>2</v>
      </c>
      <c r="Z30" s="92">
        <v>2</v>
      </c>
      <c r="AA30" s="92">
        <v>7</v>
      </c>
      <c r="AB30" s="160">
        <v>26</v>
      </c>
      <c r="AC30" s="160">
        <v>15</v>
      </c>
      <c r="AD30" s="52" t="s">
        <v>103</v>
      </c>
    </row>
    <row r="31" spans="1:30" x14ac:dyDescent="0.15">
      <c r="A31" s="157" t="s">
        <v>99</v>
      </c>
      <c r="B31" s="159">
        <v>127</v>
      </c>
      <c r="C31" s="159">
        <v>69</v>
      </c>
      <c r="D31" s="159">
        <v>58</v>
      </c>
      <c r="E31" s="160">
        <v>3</v>
      </c>
      <c r="F31" s="160">
        <v>3</v>
      </c>
      <c r="G31" s="160">
        <v>0</v>
      </c>
      <c r="H31" s="160">
        <v>0</v>
      </c>
      <c r="I31" s="160">
        <v>3</v>
      </c>
      <c r="J31" s="160">
        <v>2</v>
      </c>
      <c r="K31" s="160">
        <v>0</v>
      </c>
      <c r="L31" s="160">
        <v>0</v>
      </c>
      <c r="M31" s="92"/>
      <c r="N31" s="92"/>
      <c r="O31" s="160">
        <v>108</v>
      </c>
      <c r="P31" s="160">
        <v>58</v>
      </c>
      <c r="Q31" s="160">
        <v>4</v>
      </c>
      <c r="R31" s="160">
        <v>0</v>
      </c>
      <c r="S31" s="92">
        <v>1</v>
      </c>
      <c r="T31" s="92">
        <v>0</v>
      </c>
      <c r="U31" s="92">
        <v>8</v>
      </c>
      <c r="V31" s="92">
        <v>6</v>
      </c>
      <c r="W31" s="92">
        <v>0</v>
      </c>
      <c r="X31" s="92">
        <v>0</v>
      </c>
      <c r="Y31" s="160">
        <v>3</v>
      </c>
      <c r="Z31" s="92">
        <v>0</v>
      </c>
      <c r="AA31" s="92">
        <v>2</v>
      </c>
      <c r="AB31" s="160">
        <v>11</v>
      </c>
      <c r="AC31" s="160">
        <v>5</v>
      </c>
      <c r="AD31" s="52" t="s">
        <v>99</v>
      </c>
    </row>
    <row r="32" spans="1:30" x14ac:dyDescent="0.15">
      <c r="A32" s="157" t="s">
        <v>178</v>
      </c>
      <c r="B32" s="159">
        <v>98</v>
      </c>
      <c r="C32" s="159">
        <v>52</v>
      </c>
      <c r="D32" s="159">
        <v>46</v>
      </c>
      <c r="E32" s="160">
        <v>3</v>
      </c>
      <c r="F32" s="160">
        <v>2</v>
      </c>
      <c r="G32" s="160">
        <v>0</v>
      </c>
      <c r="H32" s="160">
        <v>0</v>
      </c>
      <c r="I32" s="160">
        <v>3</v>
      </c>
      <c r="J32" s="160">
        <v>3</v>
      </c>
      <c r="K32" s="160">
        <v>0</v>
      </c>
      <c r="L32" s="160">
        <v>0</v>
      </c>
      <c r="M32" s="92"/>
      <c r="N32" s="92"/>
      <c r="O32" s="160">
        <v>81</v>
      </c>
      <c r="P32" s="160">
        <v>43</v>
      </c>
      <c r="Q32" s="160">
        <v>4</v>
      </c>
      <c r="R32" s="160">
        <v>0</v>
      </c>
      <c r="S32" s="92">
        <v>1</v>
      </c>
      <c r="T32" s="92">
        <v>1</v>
      </c>
      <c r="U32" s="92">
        <v>6</v>
      </c>
      <c r="V32" s="92">
        <v>3</v>
      </c>
      <c r="W32" s="92">
        <v>0</v>
      </c>
      <c r="X32" s="92">
        <v>0</v>
      </c>
      <c r="Y32" s="160">
        <v>1</v>
      </c>
      <c r="Z32" s="92">
        <v>0</v>
      </c>
      <c r="AA32" s="92">
        <v>4</v>
      </c>
      <c r="AB32" s="160">
        <v>11</v>
      </c>
      <c r="AC32" s="160">
        <v>2</v>
      </c>
      <c r="AD32" s="52" t="s">
        <v>178</v>
      </c>
    </row>
    <row r="33" spans="1:30" x14ac:dyDescent="0.15">
      <c r="A33" s="157" t="s">
        <v>98</v>
      </c>
      <c r="B33" s="159">
        <v>30</v>
      </c>
      <c r="C33" s="159">
        <v>16</v>
      </c>
      <c r="D33" s="159">
        <v>14</v>
      </c>
      <c r="E33" s="160">
        <v>1</v>
      </c>
      <c r="F33" s="160">
        <v>1</v>
      </c>
      <c r="G33" s="160">
        <v>0</v>
      </c>
      <c r="H33" s="160">
        <v>0</v>
      </c>
      <c r="I33" s="160">
        <v>1</v>
      </c>
      <c r="J33" s="160">
        <v>1</v>
      </c>
      <c r="K33" s="160">
        <v>0</v>
      </c>
      <c r="L33" s="160">
        <v>0</v>
      </c>
      <c r="M33" s="92"/>
      <c r="N33" s="92"/>
      <c r="O33" s="160">
        <v>25</v>
      </c>
      <c r="P33" s="160">
        <v>14</v>
      </c>
      <c r="Q33" s="160">
        <v>1</v>
      </c>
      <c r="R33" s="160">
        <v>0</v>
      </c>
      <c r="S33" s="92">
        <v>1</v>
      </c>
      <c r="T33" s="92">
        <v>0</v>
      </c>
      <c r="U33" s="92">
        <v>1</v>
      </c>
      <c r="V33" s="92">
        <v>0</v>
      </c>
      <c r="W33" s="92">
        <v>0</v>
      </c>
      <c r="X33" s="92">
        <v>0</v>
      </c>
      <c r="Y33" s="160">
        <v>0</v>
      </c>
      <c r="Z33" s="92">
        <v>0</v>
      </c>
      <c r="AA33" s="92">
        <v>0</v>
      </c>
      <c r="AB33" s="160">
        <v>7</v>
      </c>
      <c r="AC33" s="160">
        <v>5</v>
      </c>
      <c r="AD33" s="52" t="s">
        <v>98</v>
      </c>
    </row>
    <row r="34" spans="1:30" x14ac:dyDescent="0.15">
      <c r="A34" s="157" t="s">
        <v>97</v>
      </c>
      <c r="B34" s="159">
        <v>43</v>
      </c>
      <c r="C34" s="159">
        <v>27</v>
      </c>
      <c r="D34" s="159">
        <v>16</v>
      </c>
      <c r="E34" s="160">
        <v>1</v>
      </c>
      <c r="F34" s="160">
        <v>1</v>
      </c>
      <c r="G34" s="160">
        <v>0</v>
      </c>
      <c r="H34" s="160">
        <v>0</v>
      </c>
      <c r="I34" s="160">
        <v>1</v>
      </c>
      <c r="J34" s="160">
        <v>1</v>
      </c>
      <c r="K34" s="160">
        <v>0</v>
      </c>
      <c r="L34" s="160">
        <v>0</v>
      </c>
      <c r="M34" s="92"/>
      <c r="N34" s="92"/>
      <c r="O34" s="160">
        <v>39</v>
      </c>
      <c r="P34" s="160">
        <v>25</v>
      </c>
      <c r="Q34" s="160">
        <v>1</v>
      </c>
      <c r="R34" s="160">
        <v>0</v>
      </c>
      <c r="S34" s="92">
        <v>1</v>
      </c>
      <c r="T34" s="92">
        <v>0</v>
      </c>
      <c r="U34" s="92">
        <v>0</v>
      </c>
      <c r="V34" s="92">
        <v>0</v>
      </c>
      <c r="W34" s="92">
        <v>0</v>
      </c>
      <c r="X34" s="92">
        <v>0</v>
      </c>
      <c r="Y34" s="160">
        <v>0</v>
      </c>
      <c r="Z34" s="92">
        <v>0</v>
      </c>
      <c r="AA34" s="92">
        <v>2</v>
      </c>
      <c r="AB34" s="160">
        <v>10</v>
      </c>
      <c r="AC34" s="160">
        <v>6</v>
      </c>
      <c r="AD34" s="52" t="s">
        <v>97</v>
      </c>
    </row>
    <row r="35" spans="1:30" x14ac:dyDescent="0.15">
      <c r="A35" s="157" t="s">
        <v>96</v>
      </c>
      <c r="B35" s="159">
        <v>66</v>
      </c>
      <c r="C35" s="159">
        <v>36</v>
      </c>
      <c r="D35" s="159">
        <v>30</v>
      </c>
      <c r="E35" s="160">
        <v>2</v>
      </c>
      <c r="F35" s="160">
        <v>2</v>
      </c>
      <c r="G35" s="160">
        <v>0</v>
      </c>
      <c r="H35" s="160">
        <v>0</v>
      </c>
      <c r="I35" s="160">
        <v>2</v>
      </c>
      <c r="J35" s="160">
        <v>1</v>
      </c>
      <c r="K35" s="160">
        <v>0</v>
      </c>
      <c r="L35" s="160">
        <v>0</v>
      </c>
      <c r="M35" s="92"/>
      <c r="N35" s="92"/>
      <c r="O35" s="160">
        <v>55</v>
      </c>
      <c r="P35" s="160">
        <v>31</v>
      </c>
      <c r="Q35" s="160">
        <v>2</v>
      </c>
      <c r="R35" s="160">
        <v>0</v>
      </c>
      <c r="S35" s="92">
        <v>1</v>
      </c>
      <c r="T35" s="92">
        <v>0</v>
      </c>
      <c r="U35" s="92">
        <v>4</v>
      </c>
      <c r="V35" s="92">
        <v>2</v>
      </c>
      <c r="W35" s="92">
        <v>0</v>
      </c>
      <c r="X35" s="92">
        <v>0</v>
      </c>
      <c r="Y35" s="160">
        <v>0</v>
      </c>
      <c r="Z35" s="92">
        <v>1</v>
      </c>
      <c r="AA35" s="92">
        <v>3</v>
      </c>
      <c r="AB35" s="160">
        <v>11</v>
      </c>
      <c r="AC35" s="160">
        <v>9</v>
      </c>
      <c r="AD35" s="52" t="s">
        <v>96</v>
      </c>
    </row>
    <row r="36" spans="1:30" x14ac:dyDescent="0.15">
      <c r="A36" s="157"/>
      <c r="B36" s="148"/>
      <c r="C36" s="150"/>
      <c r="D36" s="150"/>
      <c r="E36" s="92"/>
      <c r="F36" s="92"/>
      <c r="G36" s="92"/>
      <c r="H36" s="92"/>
      <c r="I36" s="92"/>
      <c r="J36" s="92"/>
      <c r="K36" s="92"/>
      <c r="L36" s="92"/>
      <c r="M36" s="92"/>
      <c r="N36" s="92"/>
      <c r="O36" s="92"/>
      <c r="P36" s="92"/>
      <c r="Q36" s="92"/>
      <c r="R36" s="92"/>
      <c r="S36" s="92"/>
      <c r="T36" s="92"/>
      <c r="U36" s="92"/>
      <c r="V36" s="92"/>
      <c r="W36" s="92"/>
      <c r="X36" s="92"/>
      <c r="Y36" s="36"/>
      <c r="Z36" s="92"/>
      <c r="AA36" s="92"/>
      <c r="AB36" s="92"/>
      <c r="AC36" s="92"/>
      <c r="AD36" s="52"/>
    </row>
    <row r="37" spans="1:30" x14ac:dyDescent="0.15">
      <c r="A37" s="18" t="s">
        <v>140</v>
      </c>
      <c r="B37" s="151">
        <v>662</v>
      </c>
      <c r="C37" s="156">
        <v>384</v>
      </c>
      <c r="D37" s="156">
        <v>278</v>
      </c>
      <c r="E37" s="151">
        <v>21</v>
      </c>
      <c r="F37" s="151">
        <v>18</v>
      </c>
      <c r="G37" s="151">
        <v>0</v>
      </c>
      <c r="H37" s="151">
        <v>0</v>
      </c>
      <c r="I37" s="151">
        <v>21</v>
      </c>
      <c r="J37" s="151">
        <v>13</v>
      </c>
      <c r="K37" s="151">
        <v>2</v>
      </c>
      <c r="L37" s="151">
        <v>2</v>
      </c>
      <c r="M37" s="151"/>
      <c r="N37" s="151"/>
      <c r="O37" s="151">
        <v>544</v>
      </c>
      <c r="P37" s="151">
        <v>325</v>
      </c>
      <c r="Q37" s="151">
        <v>30</v>
      </c>
      <c r="R37" s="151">
        <v>0</v>
      </c>
      <c r="S37" s="151">
        <v>7</v>
      </c>
      <c r="T37" s="151">
        <v>1</v>
      </c>
      <c r="U37" s="151">
        <v>37</v>
      </c>
      <c r="V37" s="151">
        <v>25</v>
      </c>
      <c r="W37" s="151">
        <v>0</v>
      </c>
      <c r="X37" s="151">
        <v>0</v>
      </c>
      <c r="Y37" s="151">
        <v>3</v>
      </c>
      <c r="Z37" s="151">
        <v>6</v>
      </c>
      <c r="AA37" s="151">
        <v>31</v>
      </c>
      <c r="AB37" s="151">
        <v>102</v>
      </c>
      <c r="AC37" s="151">
        <v>55</v>
      </c>
      <c r="AD37" s="1141" t="s">
        <v>140</v>
      </c>
    </row>
    <row r="38" spans="1:30" x14ac:dyDescent="0.15">
      <c r="A38" s="157" t="s">
        <v>123</v>
      </c>
      <c r="B38" s="159">
        <v>116</v>
      </c>
      <c r="C38" s="159">
        <v>69</v>
      </c>
      <c r="D38" s="159">
        <v>47</v>
      </c>
      <c r="E38" s="160">
        <v>4</v>
      </c>
      <c r="F38" s="160">
        <v>3</v>
      </c>
      <c r="G38" s="160">
        <v>0</v>
      </c>
      <c r="H38" s="160">
        <v>0</v>
      </c>
      <c r="I38" s="160">
        <v>4</v>
      </c>
      <c r="J38" s="160">
        <v>3</v>
      </c>
      <c r="K38" s="160">
        <v>0</v>
      </c>
      <c r="L38" s="160">
        <v>0</v>
      </c>
      <c r="M38" s="92"/>
      <c r="N38" s="92"/>
      <c r="O38" s="160">
        <v>97</v>
      </c>
      <c r="P38" s="160">
        <v>60</v>
      </c>
      <c r="Q38" s="160">
        <v>5</v>
      </c>
      <c r="R38" s="160">
        <v>0</v>
      </c>
      <c r="S38" s="92">
        <v>2</v>
      </c>
      <c r="T38" s="92">
        <v>1</v>
      </c>
      <c r="U38" s="92">
        <v>4</v>
      </c>
      <c r="V38" s="92">
        <v>2</v>
      </c>
      <c r="W38" s="92">
        <v>0</v>
      </c>
      <c r="X38" s="92">
        <v>0</v>
      </c>
      <c r="Y38" s="160">
        <v>0</v>
      </c>
      <c r="Z38" s="92">
        <v>1</v>
      </c>
      <c r="AA38" s="92">
        <v>1</v>
      </c>
      <c r="AB38" s="160">
        <v>19</v>
      </c>
      <c r="AC38" s="160">
        <v>11</v>
      </c>
      <c r="AD38" s="52" t="s">
        <v>123</v>
      </c>
    </row>
    <row r="39" spans="1:30" x14ac:dyDescent="0.15">
      <c r="A39" s="157" t="s">
        <v>104</v>
      </c>
      <c r="B39" s="159">
        <v>144</v>
      </c>
      <c r="C39" s="159">
        <v>77</v>
      </c>
      <c r="D39" s="159">
        <v>67</v>
      </c>
      <c r="E39" s="160">
        <v>6</v>
      </c>
      <c r="F39" s="160">
        <v>5</v>
      </c>
      <c r="G39" s="160">
        <v>0</v>
      </c>
      <c r="H39" s="160">
        <v>0</v>
      </c>
      <c r="I39" s="160">
        <v>6</v>
      </c>
      <c r="J39" s="160">
        <v>3</v>
      </c>
      <c r="K39" s="160">
        <v>0</v>
      </c>
      <c r="L39" s="160">
        <v>0</v>
      </c>
      <c r="M39" s="92"/>
      <c r="N39" s="92"/>
      <c r="O39" s="160">
        <v>111</v>
      </c>
      <c r="P39" s="160">
        <v>65</v>
      </c>
      <c r="Q39" s="160">
        <v>8</v>
      </c>
      <c r="R39" s="160">
        <v>0</v>
      </c>
      <c r="S39" s="92">
        <v>3</v>
      </c>
      <c r="T39" s="92">
        <v>0</v>
      </c>
      <c r="U39" s="92">
        <v>10</v>
      </c>
      <c r="V39" s="92">
        <v>4</v>
      </c>
      <c r="W39" s="92">
        <v>0</v>
      </c>
      <c r="X39" s="92">
        <v>0</v>
      </c>
      <c r="Y39" s="160">
        <v>0</v>
      </c>
      <c r="Z39" s="92">
        <v>0</v>
      </c>
      <c r="AA39" s="92">
        <v>10</v>
      </c>
      <c r="AB39" s="160">
        <v>31</v>
      </c>
      <c r="AC39" s="160">
        <v>18</v>
      </c>
      <c r="AD39" s="52" t="s">
        <v>104</v>
      </c>
    </row>
    <row r="40" spans="1:30" x14ac:dyDescent="0.15">
      <c r="A40" s="157" t="s">
        <v>203</v>
      </c>
      <c r="B40" s="159">
        <v>97</v>
      </c>
      <c r="C40" s="159">
        <v>59</v>
      </c>
      <c r="D40" s="159">
        <v>38</v>
      </c>
      <c r="E40" s="160">
        <v>3</v>
      </c>
      <c r="F40" s="160">
        <v>3</v>
      </c>
      <c r="G40" s="160">
        <v>0</v>
      </c>
      <c r="H40" s="160">
        <v>0</v>
      </c>
      <c r="I40" s="160">
        <v>3</v>
      </c>
      <c r="J40" s="160">
        <v>1</v>
      </c>
      <c r="K40" s="160">
        <v>1</v>
      </c>
      <c r="L40" s="160">
        <v>1</v>
      </c>
      <c r="M40" s="92"/>
      <c r="N40" s="92"/>
      <c r="O40" s="160">
        <v>80</v>
      </c>
      <c r="P40" s="160">
        <v>50</v>
      </c>
      <c r="Q40" s="160">
        <v>5</v>
      </c>
      <c r="R40" s="160">
        <v>0</v>
      </c>
      <c r="S40" s="92">
        <v>1</v>
      </c>
      <c r="T40" s="92">
        <v>0</v>
      </c>
      <c r="U40" s="92">
        <v>4</v>
      </c>
      <c r="V40" s="92">
        <v>4</v>
      </c>
      <c r="W40" s="92">
        <v>0</v>
      </c>
      <c r="X40" s="92">
        <v>0</v>
      </c>
      <c r="Y40" s="160">
        <v>1</v>
      </c>
      <c r="Z40" s="92">
        <v>1</v>
      </c>
      <c r="AA40" s="92">
        <v>6</v>
      </c>
      <c r="AB40" s="160">
        <v>15</v>
      </c>
      <c r="AC40" s="160">
        <v>9</v>
      </c>
      <c r="AD40" s="52" t="s">
        <v>203</v>
      </c>
    </row>
    <row r="41" spans="1:30" x14ac:dyDescent="0.15">
      <c r="A41" s="157" t="s">
        <v>100</v>
      </c>
      <c r="B41" s="159">
        <v>177</v>
      </c>
      <c r="C41" s="159">
        <v>107</v>
      </c>
      <c r="D41" s="159">
        <v>70</v>
      </c>
      <c r="E41" s="160">
        <v>5</v>
      </c>
      <c r="F41" s="160">
        <v>4</v>
      </c>
      <c r="G41" s="160">
        <v>0</v>
      </c>
      <c r="H41" s="160">
        <v>0</v>
      </c>
      <c r="I41" s="160">
        <v>5</v>
      </c>
      <c r="J41" s="160">
        <v>4</v>
      </c>
      <c r="K41" s="160">
        <v>0</v>
      </c>
      <c r="L41" s="160">
        <v>0</v>
      </c>
      <c r="M41" s="92"/>
      <c r="N41" s="92"/>
      <c r="O41" s="160">
        <v>151</v>
      </c>
      <c r="P41" s="160">
        <v>90</v>
      </c>
      <c r="Q41" s="160">
        <v>7</v>
      </c>
      <c r="R41" s="160">
        <v>0</v>
      </c>
      <c r="S41" s="92">
        <v>0</v>
      </c>
      <c r="T41" s="92">
        <v>0</v>
      </c>
      <c r="U41" s="92">
        <v>9</v>
      </c>
      <c r="V41" s="92">
        <v>9</v>
      </c>
      <c r="W41" s="92">
        <v>0</v>
      </c>
      <c r="X41" s="92">
        <v>0</v>
      </c>
      <c r="Y41" s="160">
        <v>2</v>
      </c>
      <c r="Z41" s="92">
        <v>1</v>
      </c>
      <c r="AA41" s="92">
        <v>8</v>
      </c>
      <c r="AB41" s="160">
        <v>25</v>
      </c>
      <c r="AC41" s="160">
        <v>10</v>
      </c>
      <c r="AD41" s="52" t="s">
        <v>100</v>
      </c>
    </row>
    <row r="42" spans="1:30" x14ac:dyDescent="0.15">
      <c r="A42" s="157" t="s">
        <v>95</v>
      </c>
      <c r="B42" s="159">
        <v>66</v>
      </c>
      <c r="C42" s="159">
        <v>35</v>
      </c>
      <c r="D42" s="159">
        <v>31</v>
      </c>
      <c r="E42" s="160">
        <v>1</v>
      </c>
      <c r="F42" s="160">
        <v>1</v>
      </c>
      <c r="G42" s="160">
        <v>0</v>
      </c>
      <c r="H42" s="160">
        <v>0</v>
      </c>
      <c r="I42" s="160">
        <v>1</v>
      </c>
      <c r="J42" s="160">
        <v>1</v>
      </c>
      <c r="K42" s="160">
        <v>1</v>
      </c>
      <c r="L42" s="160">
        <v>1</v>
      </c>
      <c r="M42" s="92"/>
      <c r="N42" s="92"/>
      <c r="O42" s="160">
        <v>52</v>
      </c>
      <c r="P42" s="160">
        <v>27</v>
      </c>
      <c r="Q42" s="160">
        <v>2</v>
      </c>
      <c r="R42" s="160">
        <v>0</v>
      </c>
      <c r="S42" s="92">
        <v>1</v>
      </c>
      <c r="T42" s="92">
        <v>0</v>
      </c>
      <c r="U42" s="92">
        <v>8</v>
      </c>
      <c r="V42" s="92">
        <v>5</v>
      </c>
      <c r="W42" s="92">
        <v>0</v>
      </c>
      <c r="X42" s="92">
        <v>0</v>
      </c>
      <c r="Y42" s="160">
        <v>0</v>
      </c>
      <c r="Z42" s="92">
        <v>2</v>
      </c>
      <c r="AA42" s="92">
        <v>4</v>
      </c>
      <c r="AB42" s="160">
        <v>4</v>
      </c>
      <c r="AC42" s="160">
        <v>2</v>
      </c>
      <c r="AD42" s="52" t="s">
        <v>95</v>
      </c>
    </row>
    <row r="43" spans="1:30" x14ac:dyDescent="0.15">
      <c r="A43" s="157" t="s">
        <v>94</v>
      </c>
      <c r="B43" s="159">
        <v>62</v>
      </c>
      <c r="C43" s="159">
        <v>37</v>
      </c>
      <c r="D43" s="159">
        <v>25</v>
      </c>
      <c r="E43" s="160">
        <v>2</v>
      </c>
      <c r="F43" s="160">
        <v>2</v>
      </c>
      <c r="G43" s="160">
        <v>0</v>
      </c>
      <c r="H43" s="160">
        <v>0</v>
      </c>
      <c r="I43" s="160">
        <v>2</v>
      </c>
      <c r="J43" s="160">
        <v>1</v>
      </c>
      <c r="K43" s="160">
        <v>0</v>
      </c>
      <c r="L43" s="160">
        <v>0</v>
      </c>
      <c r="M43" s="92"/>
      <c r="N43" s="92"/>
      <c r="O43" s="160">
        <v>53</v>
      </c>
      <c r="P43" s="160">
        <v>33</v>
      </c>
      <c r="Q43" s="160">
        <v>3</v>
      </c>
      <c r="R43" s="160">
        <v>0</v>
      </c>
      <c r="S43" s="92">
        <v>0</v>
      </c>
      <c r="T43" s="92">
        <v>0</v>
      </c>
      <c r="U43" s="92">
        <v>2</v>
      </c>
      <c r="V43" s="92">
        <v>1</v>
      </c>
      <c r="W43" s="92">
        <v>0</v>
      </c>
      <c r="X43" s="92">
        <v>0</v>
      </c>
      <c r="Y43" s="160">
        <v>0</v>
      </c>
      <c r="Z43" s="92">
        <v>1</v>
      </c>
      <c r="AA43" s="92">
        <v>2</v>
      </c>
      <c r="AB43" s="160">
        <v>8</v>
      </c>
      <c r="AC43" s="160">
        <v>5</v>
      </c>
      <c r="AD43" s="52" t="s">
        <v>94</v>
      </c>
    </row>
    <row r="44" spans="1:30" x14ac:dyDescent="0.15">
      <c r="A44" s="157"/>
      <c r="B44" s="148"/>
      <c r="C44" s="150"/>
      <c r="D44" s="150"/>
      <c r="E44" s="92"/>
      <c r="F44" s="92"/>
      <c r="G44" s="92"/>
      <c r="H44" s="92"/>
      <c r="I44" s="92"/>
      <c r="J44" s="92"/>
      <c r="K44" s="92"/>
      <c r="L44" s="92"/>
      <c r="M44" s="92"/>
      <c r="N44" s="92"/>
      <c r="O44" s="92"/>
      <c r="P44" s="92"/>
      <c r="Q44" s="92"/>
      <c r="R44" s="92"/>
      <c r="S44" s="92"/>
      <c r="T44" s="92"/>
      <c r="U44" s="92"/>
      <c r="V44" s="92"/>
      <c r="W44" s="92"/>
      <c r="X44" s="92"/>
      <c r="Y44" s="36"/>
      <c r="Z44" s="92"/>
      <c r="AA44" s="92"/>
      <c r="AB44" s="92"/>
      <c r="AC44" s="92"/>
      <c r="AD44" s="52"/>
    </row>
    <row r="45" spans="1:30" x14ac:dyDescent="0.15">
      <c r="A45" s="18" t="s">
        <v>139</v>
      </c>
      <c r="B45" s="151">
        <v>1283</v>
      </c>
      <c r="C45" s="156">
        <v>707</v>
      </c>
      <c r="D45" s="156">
        <v>576</v>
      </c>
      <c r="E45" s="151">
        <v>34</v>
      </c>
      <c r="F45" s="151">
        <v>28</v>
      </c>
      <c r="G45" s="151">
        <v>0</v>
      </c>
      <c r="H45" s="151">
        <v>0</v>
      </c>
      <c r="I45" s="151">
        <v>34</v>
      </c>
      <c r="J45" s="151">
        <v>23</v>
      </c>
      <c r="K45" s="151">
        <v>4</v>
      </c>
      <c r="L45" s="151">
        <v>4</v>
      </c>
      <c r="M45" s="151"/>
      <c r="N45" s="151"/>
      <c r="O45" s="151">
        <v>1088</v>
      </c>
      <c r="P45" s="151">
        <v>612</v>
      </c>
      <c r="Q45" s="151">
        <v>48</v>
      </c>
      <c r="R45" s="151">
        <v>0</v>
      </c>
      <c r="S45" s="151">
        <v>12</v>
      </c>
      <c r="T45" s="151">
        <v>1</v>
      </c>
      <c r="U45" s="151">
        <v>63</v>
      </c>
      <c r="V45" s="151">
        <v>39</v>
      </c>
      <c r="W45" s="151">
        <v>0</v>
      </c>
      <c r="X45" s="151">
        <v>0</v>
      </c>
      <c r="Y45" s="151">
        <v>7</v>
      </c>
      <c r="Z45" s="151">
        <v>6</v>
      </c>
      <c r="AA45" s="151">
        <v>53</v>
      </c>
      <c r="AB45" s="151">
        <v>220</v>
      </c>
      <c r="AC45" s="151">
        <v>83</v>
      </c>
      <c r="AD45" s="1141" t="s">
        <v>139</v>
      </c>
    </row>
    <row r="46" spans="1:30" x14ac:dyDescent="0.15">
      <c r="A46" s="157" t="s">
        <v>126</v>
      </c>
      <c r="B46" s="159">
        <v>238</v>
      </c>
      <c r="C46" s="159">
        <v>142</v>
      </c>
      <c r="D46" s="159">
        <v>96</v>
      </c>
      <c r="E46" s="160">
        <v>5</v>
      </c>
      <c r="F46" s="160">
        <v>5</v>
      </c>
      <c r="G46" s="160">
        <v>0</v>
      </c>
      <c r="H46" s="160">
        <v>0</v>
      </c>
      <c r="I46" s="160">
        <v>5</v>
      </c>
      <c r="J46" s="160">
        <v>4</v>
      </c>
      <c r="K46" s="160">
        <v>1</v>
      </c>
      <c r="L46" s="160">
        <v>1</v>
      </c>
      <c r="M46" s="92"/>
      <c r="N46" s="92"/>
      <c r="O46" s="160">
        <v>204</v>
      </c>
      <c r="P46" s="160">
        <v>123</v>
      </c>
      <c r="Q46" s="160">
        <v>7</v>
      </c>
      <c r="R46" s="160">
        <v>0</v>
      </c>
      <c r="S46" s="92">
        <v>2</v>
      </c>
      <c r="T46" s="92">
        <v>0</v>
      </c>
      <c r="U46" s="92">
        <v>14</v>
      </c>
      <c r="V46" s="92">
        <v>9</v>
      </c>
      <c r="W46" s="92">
        <v>0</v>
      </c>
      <c r="X46" s="92">
        <v>0</v>
      </c>
      <c r="Y46" s="160">
        <v>3</v>
      </c>
      <c r="Z46" s="92">
        <v>1</v>
      </c>
      <c r="AA46" s="92">
        <v>7</v>
      </c>
      <c r="AB46" s="160">
        <v>34</v>
      </c>
      <c r="AC46" s="160">
        <v>12</v>
      </c>
      <c r="AD46" s="52" t="s">
        <v>126</v>
      </c>
    </row>
    <row r="47" spans="1:30" x14ac:dyDescent="0.15">
      <c r="A47" s="157" t="s">
        <v>138</v>
      </c>
      <c r="B47" s="159">
        <v>132</v>
      </c>
      <c r="C47" s="159">
        <v>69</v>
      </c>
      <c r="D47" s="159">
        <v>63</v>
      </c>
      <c r="E47" s="160">
        <v>4</v>
      </c>
      <c r="F47" s="160">
        <v>3</v>
      </c>
      <c r="G47" s="160">
        <v>0</v>
      </c>
      <c r="H47" s="160">
        <v>0</v>
      </c>
      <c r="I47" s="160">
        <v>4</v>
      </c>
      <c r="J47" s="160">
        <v>2</v>
      </c>
      <c r="K47" s="160">
        <v>0</v>
      </c>
      <c r="L47" s="160">
        <v>0</v>
      </c>
      <c r="M47" s="92"/>
      <c r="N47" s="92"/>
      <c r="O47" s="160">
        <v>112</v>
      </c>
      <c r="P47" s="160">
        <v>63</v>
      </c>
      <c r="Q47" s="160">
        <v>7</v>
      </c>
      <c r="R47" s="160">
        <v>0</v>
      </c>
      <c r="S47" s="92">
        <v>1</v>
      </c>
      <c r="T47" s="92">
        <v>0</v>
      </c>
      <c r="U47" s="92">
        <v>4</v>
      </c>
      <c r="V47" s="92">
        <v>1</v>
      </c>
      <c r="W47" s="92">
        <v>0</v>
      </c>
      <c r="X47" s="92">
        <v>0</v>
      </c>
      <c r="Y47" s="160">
        <v>0</v>
      </c>
      <c r="Z47" s="92">
        <v>1</v>
      </c>
      <c r="AA47" s="92">
        <v>8</v>
      </c>
      <c r="AB47" s="160">
        <v>30</v>
      </c>
      <c r="AC47" s="160">
        <v>10</v>
      </c>
      <c r="AD47" s="52" t="s">
        <v>138</v>
      </c>
    </row>
    <row r="48" spans="1:30" x14ac:dyDescent="0.15">
      <c r="A48" s="157" t="s">
        <v>113</v>
      </c>
      <c r="B48" s="159">
        <v>230</v>
      </c>
      <c r="C48" s="159">
        <v>123</v>
      </c>
      <c r="D48" s="159">
        <v>107</v>
      </c>
      <c r="E48" s="160">
        <v>6</v>
      </c>
      <c r="F48" s="160">
        <v>5</v>
      </c>
      <c r="G48" s="160">
        <v>0</v>
      </c>
      <c r="H48" s="160">
        <v>0</v>
      </c>
      <c r="I48" s="160">
        <v>6</v>
      </c>
      <c r="J48" s="160">
        <v>3</v>
      </c>
      <c r="K48" s="160">
        <v>0</v>
      </c>
      <c r="L48" s="160">
        <v>0</v>
      </c>
      <c r="M48" s="92"/>
      <c r="N48" s="92"/>
      <c r="O48" s="160">
        <v>192</v>
      </c>
      <c r="P48" s="160">
        <v>106</v>
      </c>
      <c r="Q48" s="160">
        <v>6</v>
      </c>
      <c r="R48" s="160">
        <v>0</v>
      </c>
      <c r="S48" s="92">
        <v>2</v>
      </c>
      <c r="T48" s="92">
        <v>0</v>
      </c>
      <c r="U48" s="92">
        <v>18</v>
      </c>
      <c r="V48" s="92">
        <v>9</v>
      </c>
      <c r="W48" s="92">
        <v>0</v>
      </c>
      <c r="X48" s="92">
        <v>0</v>
      </c>
      <c r="Y48" s="160">
        <v>0</v>
      </c>
      <c r="Z48" s="92">
        <v>1</v>
      </c>
      <c r="AA48" s="92">
        <v>12</v>
      </c>
      <c r="AB48" s="160">
        <v>41</v>
      </c>
      <c r="AC48" s="160">
        <v>16</v>
      </c>
      <c r="AD48" s="52" t="s">
        <v>113</v>
      </c>
    </row>
    <row r="49" spans="1:30" x14ac:dyDescent="0.15">
      <c r="A49" s="157" t="s">
        <v>112</v>
      </c>
      <c r="B49" s="159">
        <v>183</v>
      </c>
      <c r="C49" s="159">
        <v>93</v>
      </c>
      <c r="D49" s="159">
        <v>90</v>
      </c>
      <c r="E49" s="160">
        <v>4</v>
      </c>
      <c r="F49" s="160">
        <v>3</v>
      </c>
      <c r="G49" s="160">
        <v>0</v>
      </c>
      <c r="H49" s="160">
        <v>0</v>
      </c>
      <c r="I49" s="160">
        <v>4</v>
      </c>
      <c r="J49" s="160">
        <v>2</v>
      </c>
      <c r="K49" s="160">
        <v>1</v>
      </c>
      <c r="L49" s="160">
        <v>1</v>
      </c>
      <c r="M49" s="92"/>
      <c r="N49" s="92"/>
      <c r="O49" s="160">
        <v>158</v>
      </c>
      <c r="P49" s="160">
        <v>82</v>
      </c>
      <c r="Q49" s="160">
        <v>7</v>
      </c>
      <c r="R49" s="160">
        <v>0</v>
      </c>
      <c r="S49" s="92">
        <v>3</v>
      </c>
      <c r="T49" s="92">
        <v>1</v>
      </c>
      <c r="U49" s="92">
        <v>6</v>
      </c>
      <c r="V49" s="92">
        <v>4</v>
      </c>
      <c r="W49" s="92">
        <v>0</v>
      </c>
      <c r="X49" s="92">
        <v>0</v>
      </c>
      <c r="Y49" s="160">
        <v>1</v>
      </c>
      <c r="Z49" s="92">
        <v>0</v>
      </c>
      <c r="AA49" s="92">
        <v>9</v>
      </c>
      <c r="AB49" s="160">
        <v>31</v>
      </c>
      <c r="AC49" s="160">
        <v>7</v>
      </c>
      <c r="AD49" s="52" t="s">
        <v>112</v>
      </c>
    </row>
    <row r="50" spans="1:30" x14ac:dyDescent="0.15">
      <c r="A50" s="157" t="s">
        <v>111</v>
      </c>
      <c r="B50" s="159">
        <v>165</v>
      </c>
      <c r="C50" s="159">
        <v>91</v>
      </c>
      <c r="D50" s="159">
        <v>74</v>
      </c>
      <c r="E50" s="160">
        <v>5</v>
      </c>
      <c r="F50" s="160">
        <v>3</v>
      </c>
      <c r="G50" s="160">
        <v>0</v>
      </c>
      <c r="H50" s="160">
        <v>0</v>
      </c>
      <c r="I50" s="160">
        <v>5</v>
      </c>
      <c r="J50" s="160">
        <v>3</v>
      </c>
      <c r="K50" s="160">
        <v>0</v>
      </c>
      <c r="L50" s="160">
        <v>0</v>
      </c>
      <c r="M50" s="92"/>
      <c r="N50" s="92"/>
      <c r="O50" s="160">
        <v>140</v>
      </c>
      <c r="P50" s="160">
        <v>80</v>
      </c>
      <c r="Q50" s="160">
        <v>8</v>
      </c>
      <c r="R50" s="160">
        <v>0</v>
      </c>
      <c r="S50" s="92">
        <v>1</v>
      </c>
      <c r="T50" s="92">
        <v>0</v>
      </c>
      <c r="U50" s="92">
        <v>6</v>
      </c>
      <c r="V50" s="92">
        <v>5</v>
      </c>
      <c r="W50" s="92">
        <v>0</v>
      </c>
      <c r="X50" s="92">
        <v>0</v>
      </c>
      <c r="Y50" s="160">
        <v>2</v>
      </c>
      <c r="Z50" s="92">
        <v>1</v>
      </c>
      <c r="AA50" s="92">
        <v>7</v>
      </c>
      <c r="AB50" s="160">
        <v>32</v>
      </c>
      <c r="AC50" s="160">
        <v>13</v>
      </c>
      <c r="AD50" s="52" t="s">
        <v>111</v>
      </c>
    </row>
    <row r="51" spans="1:30" x14ac:dyDescent="0.15">
      <c r="A51" s="157" t="s">
        <v>137</v>
      </c>
      <c r="B51" s="159">
        <v>62</v>
      </c>
      <c r="C51" s="159">
        <v>32</v>
      </c>
      <c r="D51" s="159">
        <v>30</v>
      </c>
      <c r="E51" s="160">
        <v>1</v>
      </c>
      <c r="F51" s="160">
        <v>1</v>
      </c>
      <c r="G51" s="160">
        <v>0</v>
      </c>
      <c r="H51" s="160">
        <v>0</v>
      </c>
      <c r="I51" s="160">
        <v>1</v>
      </c>
      <c r="J51" s="160">
        <v>0</v>
      </c>
      <c r="K51" s="160">
        <v>0</v>
      </c>
      <c r="L51" s="160">
        <v>0</v>
      </c>
      <c r="M51" s="92"/>
      <c r="N51" s="92"/>
      <c r="O51" s="160">
        <v>55</v>
      </c>
      <c r="P51" s="160">
        <v>29</v>
      </c>
      <c r="Q51" s="160">
        <v>2</v>
      </c>
      <c r="R51" s="160">
        <v>0</v>
      </c>
      <c r="S51" s="92">
        <v>0</v>
      </c>
      <c r="T51" s="92">
        <v>0</v>
      </c>
      <c r="U51" s="92">
        <v>3</v>
      </c>
      <c r="V51" s="92">
        <v>2</v>
      </c>
      <c r="W51" s="92">
        <v>0</v>
      </c>
      <c r="X51" s="92">
        <v>0</v>
      </c>
      <c r="Y51" s="160">
        <v>1</v>
      </c>
      <c r="Z51" s="92">
        <v>0</v>
      </c>
      <c r="AA51" s="92">
        <v>0</v>
      </c>
      <c r="AB51" s="160">
        <v>7</v>
      </c>
      <c r="AC51" s="160">
        <v>2</v>
      </c>
      <c r="AD51" s="52" t="s">
        <v>137</v>
      </c>
    </row>
    <row r="52" spans="1:30" x14ac:dyDescent="0.15">
      <c r="A52" s="157" t="s">
        <v>93</v>
      </c>
      <c r="B52" s="159">
        <v>99</v>
      </c>
      <c r="C52" s="159">
        <v>56</v>
      </c>
      <c r="D52" s="159">
        <v>43</v>
      </c>
      <c r="E52" s="160">
        <v>3</v>
      </c>
      <c r="F52" s="160">
        <v>3</v>
      </c>
      <c r="G52" s="160">
        <v>0</v>
      </c>
      <c r="H52" s="160">
        <v>0</v>
      </c>
      <c r="I52" s="160">
        <v>3</v>
      </c>
      <c r="J52" s="160">
        <v>3</v>
      </c>
      <c r="K52" s="160">
        <v>0</v>
      </c>
      <c r="L52" s="160">
        <v>0</v>
      </c>
      <c r="M52" s="92"/>
      <c r="N52" s="92"/>
      <c r="O52" s="160">
        <v>87</v>
      </c>
      <c r="P52" s="160">
        <v>48</v>
      </c>
      <c r="Q52" s="160">
        <v>3</v>
      </c>
      <c r="R52" s="160">
        <v>0</v>
      </c>
      <c r="S52" s="92">
        <v>1</v>
      </c>
      <c r="T52" s="92">
        <v>0</v>
      </c>
      <c r="U52" s="92">
        <v>2</v>
      </c>
      <c r="V52" s="92">
        <v>2</v>
      </c>
      <c r="W52" s="92">
        <v>0</v>
      </c>
      <c r="X52" s="92">
        <v>0</v>
      </c>
      <c r="Y52" s="160">
        <v>0</v>
      </c>
      <c r="Z52" s="92">
        <v>0</v>
      </c>
      <c r="AA52" s="92">
        <v>2</v>
      </c>
      <c r="AB52" s="160">
        <v>16</v>
      </c>
      <c r="AC52" s="160">
        <v>7</v>
      </c>
      <c r="AD52" s="52" t="s">
        <v>93</v>
      </c>
    </row>
    <row r="53" spans="1:30" x14ac:dyDescent="0.15">
      <c r="A53" s="157" t="s">
        <v>176</v>
      </c>
      <c r="B53" s="159">
        <v>43</v>
      </c>
      <c r="C53" s="159">
        <v>27</v>
      </c>
      <c r="D53" s="159">
        <v>16</v>
      </c>
      <c r="E53" s="160">
        <v>2</v>
      </c>
      <c r="F53" s="160">
        <v>2</v>
      </c>
      <c r="G53" s="160">
        <v>0</v>
      </c>
      <c r="H53" s="160">
        <v>0</v>
      </c>
      <c r="I53" s="160">
        <v>2</v>
      </c>
      <c r="J53" s="160">
        <v>2</v>
      </c>
      <c r="K53" s="160">
        <v>1</v>
      </c>
      <c r="L53" s="160">
        <v>1</v>
      </c>
      <c r="M53" s="92"/>
      <c r="N53" s="92"/>
      <c r="O53" s="160">
        <v>32</v>
      </c>
      <c r="P53" s="160">
        <v>22</v>
      </c>
      <c r="Q53" s="160">
        <v>2</v>
      </c>
      <c r="R53" s="160">
        <v>0</v>
      </c>
      <c r="S53" s="92">
        <v>2</v>
      </c>
      <c r="T53" s="92">
        <v>0</v>
      </c>
      <c r="U53" s="92">
        <v>2</v>
      </c>
      <c r="V53" s="92">
        <v>0</v>
      </c>
      <c r="W53" s="92">
        <v>0</v>
      </c>
      <c r="X53" s="92">
        <v>0</v>
      </c>
      <c r="Y53" s="160">
        <v>0</v>
      </c>
      <c r="Z53" s="92">
        <v>0</v>
      </c>
      <c r="AA53" s="92">
        <v>3</v>
      </c>
      <c r="AB53" s="160">
        <v>8</v>
      </c>
      <c r="AC53" s="160">
        <v>3</v>
      </c>
      <c r="AD53" s="52" t="s">
        <v>176</v>
      </c>
    </row>
    <row r="54" spans="1:30" x14ac:dyDescent="0.15">
      <c r="A54" s="157" t="s">
        <v>92</v>
      </c>
      <c r="B54" s="159">
        <v>47</v>
      </c>
      <c r="C54" s="159">
        <v>23</v>
      </c>
      <c r="D54" s="159">
        <v>24</v>
      </c>
      <c r="E54" s="160">
        <v>2</v>
      </c>
      <c r="F54" s="160">
        <v>1</v>
      </c>
      <c r="G54" s="160">
        <v>0</v>
      </c>
      <c r="H54" s="160">
        <v>0</v>
      </c>
      <c r="I54" s="160">
        <v>2</v>
      </c>
      <c r="J54" s="160">
        <v>2</v>
      </c>
      <c r="K54" s="160">
        <v>0</v>
      </c>
      <c r="L54" s="160">
        <v>0</v>
      </c>
      <c r="M54" s="92"/>
      <c r="N54" s="92"/>
      <c r="O54" s="160">
        <v>38</v>
      </c>
      <c r="P54" s="160">
        <v>18</v>
      </c>
      <c r="Q54" s="160">
        <v>2</v>
      </c>
      <c r="R54" s="160">
        <v>0</v>
      </c>
      <c r="S54" s="92">
        <v>0</v>
      </c>
      <c r="T54" s="92">
        <v>0</v>
      </c>
      <c r="U54" s="92">
        <v>3</v>
      </c>
      <c r="V54" s="92">
        <v>2</v>
      </c>
      <c r="W54" s="92">
        <v>0</v>
      </c>
      <c r="X54" s="92">
        <v>0</v>
      </c>
      <c r="Y54" s="160">
        <v>0</v>
      </c>
      <c r="Z54" s="92">
        <v>1</v>
      </c>
      <c r="AA54" s="92">
        <v>2</v>
      </c>
      <c r="AB54" s="160">
        <v>14</v>
      </c>
      <c r="AC54" s="160">
        <v>10</v>
      </c>
      <c r="AD54" s="52" t="s">
        <v>92</v>
      </c>
    </row>
    <row r="55" spans="1:30" ht="12" thickBot="1" x14ac:dyDescent="0.2">
      <c r="A55" s="167" t="s">
        <v>175</v>
      </c>
      <c r="B55" s="159">
        <v>84</v>
      </c>
      <c r="C55" s="159">
        <v>51</v>
      </c>
      <c r="D55" s="159">
        <v>33</v>
      </c>
      <c r="E55" s="160">
        <v>2</v>
      </c>
      <c r="F55" s="160">
        <v>2</v>
      </c>
      <c r="G55" s="160">
        <v>0</v>
      </c>
      <c r="H55" s="160">
        <v>0</v>
      </c>
      <c r="I55" s="160">
        <v>2</v>
      </c>
      <c r="J55" s="160">
        <v>2</v>
      </c>
      <c r="K55" s="160">
        <v>1</v>
      </c>
      <c r="L55" s="160">
        <v>1</v>
      </c>
      <c r="M55" s="92"/>
      <c r="N55" s="92"/>
      <c r="O55" s="160">
        <v>70</v>
      </c>
      <c r="P55" s="160">
        <v>41</v>
      </c>
      <c r="Q55" s="160">
        <v>4</v>
      </c>
      <c r="R55" s="160">
        <v>0</v>
      </c>
      <c r="S55" s="92">
        <v>0</v>
      </c>
      <c r="T55" s="92">
        <v>0</v>
      </c>
      <c r="U55" s="92">
        <v>5</v>
      </c>
      <c r="V55" s="92">
        <v>5</v>
      </c>
      <c r="W55" s="92">
        <v>0</v>
      </c>
      <c r="X55" s="92">
        <v>0</v>
      </c>
      <c r="Y55" s="160">
        <v>0</v>
      </c>
      <c r="Z55" s="92">
        <v>1</v>
      </c>
      <c r="AA55" s="92">
        <v>3</v>
      </c>
      <c r="AB55" s="160">
        <v>7</v>
      </c>
      <c r="AC55" s="160">
        <v>3</v>
      </c>
      <c r="AD55" s="52" t="s">
        <v>175</v>
      </c>
    </row>
    <row r="56" spans="1:30" x14ac:dyDescent="0.15">
      <c r="A56" s="289" t="s">
        <v>201</v>
      </c>
      <c r="B56" s="1183"/>
      <c r="C56" s="1183"/>
      <c r="D56" s="1183"/>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row>
    <row r="57" spans="1:30" x14ac:dyDescent="0.15">
      <c r="A57" s="18" t="s">
        <v>136</v>
      </c>
      <c r="B57" s="151">
        <v>3256</v>
      </c>
      <c r="C57" s="151">
        <v>1816</v>
      </c>
      <c r="D57" s="151">
        <v>1440</v>
      </c>
      <c r="E57" s="151">
        <v>88</v>
      </c>
      <c r="F57" s="151">
        <v>82</v>
      </c>
      <c r="G57" s="151">
        <v>0</v>
      </c>
      <c r="H57" s="151">
        <v>0</v>
      </c>
      <c r="I57" s="151">
        <v>88</v>
      </c>
      <c r="J57" s="151">
        <v>69</v>
      </c>
      <c r="K57" s="151">
        <v>5</v>
      </c>
      <c r="L57" s="151">
        <v>3</v>
      </c>
      <c r="M57" s="151">
        <v>0</v>
      </c>
      <c r="N57" s="151">
        <v>0</v>
      </c>
      <c r="O57" s="151">
        <v>2796</v>
      </c>
      <c r="P57" s="151">
        <v>1575</v>
      </c>
      <c r="Q57" s="151">
        <v>116</v>
      </c>
      <c r="R57" s="151">
        <v>0</v>
      </c>
      <c r="S57" s="151">
        <v>23</v>
      </c>
      <c r="T57" s="151">
        <v>3</v>
      </c>
      <c r="U57" s="151">
        <v>140</v>
      </c>
      <c r="V57" s="151">
        <v>84</v>
      </c>
      <c r="W57" s="151">
        <v>16</v>
      </c>
      <c r="X57" s="151">
        <v>12</v>
      </c>
      <c r="Y57" s="151">
        <v>19</v>
      </c>
      <c r="Z57" s="151">
        <v>24</v>
      </c>
      <c r="AA57" s="151">
        <v>126</v>
      </c>
      <c r="AB57" s="151">
        <v>433</v>
      </c>
      <c r="AC57" s="151">
        <v>132</v>
      </c>
      <c r="AD57" s="1141" t="s">
        <v>136</v>
      </c>
    </row>
    <row r="58" spans="1:30" x14ac:dyDescent="0.15">
      <c r="A58" s="157" t="s">
        <v>129</v>
      </c>
      <c r="B58" s="159">
        <v>749</v>
      </c>
      <c r="C58" s="159">
        <v>387</v>
      </c>
      <c r="D58" s="159">
        <v>362</v>
      </c>
      <c r="E58" s="160">
        <v>20</v>
      </c>
      <c r="F58" s="160">
        <v>20</v>
      </c>
      <c r="G58" s="160">
        <v>0</v>
      </c>
      <c r="H58" s="160">
        <v>0</v>
      </c>
      <c r="I58" s="160">
        <v>20</v>
      </c>
      <c r="J58" s="160">
        <v>16</v>
      </c>
      <c r="K58" s="160">
        <v>1</v>
      </c>
      <c r="L58" s="160">
        <v>0</v>
      </c>
      <c r="M58" s="92">
        <v>0</v>
      </c>
      <c r="N58" s="92">
        <v>0</v>
      </c>
      <c r="O58" s="160">
        <v>653</v>
      </c>
      <c r="P58" s="160">
        <v>338</v>
      </c>
      <c r="Q58" s="160">
        <v>27</v>
      </c>
      <c r="R58" s="160">
        <v>0</v>
      </c>
      <c r="S58" s="92">
        <v>4</v>
      </c>
      <c r="T58" s="92">
        <v>1</v>
      </c>
      <c r="U58" s="92">
        <v>24</v>
      </c>
      <c r="V58" s="92">
        <v>12</v>
      </c>
      <c r="W58" s="92">
        <v>0</v>
      </c>
      <c r="X58" s="92">
        <v>0</v>
      </c>
      <c r="Y58" s="160">
        <v>6</v>
      </c>
      <c r="Z58" s="92">
        <v>7</v>
      </c>
      <c r="AA58" s="92">
        <v>36</v>
      </c>
      <c r="AB58" s="160">
        <v>114</v>
      </c>
      <c r="AC58" s="160">
        <v>40</v>
      </c>
      <c r="AD58" s="52" t="s">
        <v>129</v>
      </c>
    </row>
    <row r="59" spans="1:30" x14ac:dyDescent="0.15">
      <c r="A59" s="157" t="s">
        <v>135</v>
      </c>
      <c r="B59" s="159">
        <v>155</v>
      </c>
      <c r="C59" s="159">
        <v>91</v>
      </c>
      <c r="D59" s="159">
        <v>64</v>
      </c>
      <c r="E59" s="160">
        <v>5</v>
      </c>
      <c r="F59" s="160">
        <v>5</v>
      </c>
      <c r="G59" s="160">
        <v>0</v>
      </c>
      <c r="H59" s="160">
        <v>0</v>
      </c>
      <c r="I59" s="160">
        <v>5</v>
      </c>
      <c r="J59" s="160">
        <v>2</v>
      </c>
      <c r="K59" s="160">
        <v>0</v>
      </c>
      <c r="L59" s="160">
        <v>0</v>
      </c>
      <c r="M59" s="92">
        <v>0</v>
      </c>
      <c r="N59" s="92">
        <v>0</v>
      </c>
      <c r="O59" s="160">
        <v>134</v>
      </c>
      <c r="P59" s="160">
        <v>79</v>
      </c>
      <c r="Q59" s="160">
        <v>5</v>
      </c>
      <c r="R59" s="160">
        <v>0</v>
      </c>
      <c r="S59" s="92">
        <v>0</v>
      </c>
      <c r="T59" s="92">
        <v>0</v>
      </c>
      <c r="U59" s="92">
        <v>6</v>
      </c>
      <c r="V59" s="92">
        <v>5</v>
      </c>
      <c r="W59" s="92">
        <v>0</v>
      </c>
      <c r="X59" s="92">
        <v>0</v>
      </c>
      <c r="Y59" s="160">
        <v>0</v>
      </c>
      <c r="Z59" s="92">
        <v>2</v>
      </c>
      <c r="AA59" s="92">
        <v>6</v>
      </c>
      <c r="AB59" s="160">
        <v>19</v>
      </c>
      <c r="AC59" s="160">
        <v>5</v>
      </c>
      <c r="AD59" s="52" t="s">
        <v>135</v>
      </c>
    </row>
    <row r="60" spans="1:30" x14ac:dyDescent="0.15">
      <c r="A60" s="157" t="s">
        <v>122</v>
      </c>
      <c r="B60" s="159">
        <v>280</v>
      </c>
      <c r="C60" s="159">
        <v>159</v>
      </c>
      <c r="D60" s="159">
        <v>121</v>
      </c>
      <c r="E60" s="160">
        <v>6</v>
      </c>
      <c r="F60" s="160">
        <v>5</v>
      </c>
      <c r="G60" s="160">
        <v>0</v>
      </c>
      <c r="H60" s="160">
        <v>0</v>
      </c>
      <c r="I60" s="160">
        <v>6</v>
      </c>
      <c r="J60" s="160">
        <v>5</v>
      </c>
      <c r="K60" s="160">
        <v>1</v>
      </c>
      <c r="L60" s="160">
        <v>0</v>
      </c>
      <c r="M60" s="92">
        <v>0</v>
      </c>
      <c r="N60" s="92">
        <v>0</v>
      </c>
      <c r="O60" s="160">
        <v>239</v>
      </c>
      <c r="P60" s="160">
        <v>138</v>
      </c>
      <c r="Q60" s="160">
        <v>9</v>
      </c>
      <c r="R60" s="160">
        <v>0</v>
      </c>
      <c r="S60" s="92">
        <v>3</v>
      </c>
      <c r="T60" s="92">
        <v>0</v>
      </c>
      <c r="U60" s="92">
        <v>16</v>
      </c>
      <c r="V60" s="92">
        <v>11</v>
      </c>
      <c r="W60" s="92">
        <v>0</v>
      </c>
      <c r="X60" s="92">
        <v>0</v>
      </c>
      <c r="Y60" s="160">
        <v>3</v>
      </c>
      <c r="Z60" s="92">
        <v>1</v>
      </c>
      <c r="AA60" s="92">
        <v>11</v>
      </c>
      <c r="AB60" s="160">
        <v>36</v>
      </c>
      <c r="AC60" s="160">
        <v>12</v>
      </c>
      <c r="AD60" s="52" t="s">
        <v>122</v>
      </c>
    </row>
    <row r="61" spans="1:30" x14ac:dyDescent="0.15">
      <c r="A61" s="157" t="s">
        <v>121</v>
      </c>
      <c r="B61" s="159">
        <v>883</v>
      </c>
      <c r="C61" s="159">
        <v>500</v>
      </c>
      <c r="D61" s="159">
        <v>383</v>
      </c>
      <c r="E61" s="160">
        <v>28</v>
      </c>
      <c r="F61" s="160">
        <v>23</v>
      </c>
      <c r="G61" s="160">
        <v>0</v>
      </c>
      <c r="H61" s="160">
        <v>0</v>
      </c>
      <c r="I61" s="160">
        <v>28</v>
      </c>
      <c r="J61" s="160">
        <v>24</v>
      </c>
      <c r="K61" s="160">
        <v>1</v>
      </c>
      <c r="L61" s="160">
        <v>1</v>
      </c>
      <c r="M61" s="92">
        <v>0</v>
      </c>
      <c r="N61" s="92">
        <v>0</v>
      </c>
      <c r="O61" s="160">
        <v>737</v>
      </c>
      <c r="P61" s="160">
        <v>420</v>
      </c>
      <c r="Q61" s="160">
        <v>35</v>
      </c>
      <c r="R61" s="160">
        <v>0</v>
      </c>
      <c r="S61" s="92">
        <v>7</v>
      </c>
      <c r="T61" s="92">
        <v>1</v>
      </c>
      <c r="U61" s="92">
        <v>47</v>
      </c>
      <c r="V61" s="92">
        <v>31</v>
      </c>
      <c r="W61" s="92">
        <v>14</v>
      </c>
      <c r="X61" s="92">
        <v>10</v>
      </c>
      <c r="Y61" s="160">
        <v>2</v>
      </c>
      <c r="Z61" s="92">
        <v>8</v>
      </c>
      <c r="AA61" s="92">
        <v>36</v>
      </c>
      <c r="AB61" s="160">
        <v>116</v>
      </c>
      <c r="AC61" s="160">
        <v>30</v>
      </c>
      <c r="AD61" s="52" t="s">
        <v>121</v>
      </c>
    </row>
    <row r="62" spans="1:30" x14ac:dyDescent="0.15">
      <c r="A62" s="157" t="s">
        <v>120</v>
      </c>
      <c r="B62" s="159">
        <v>354</v>
      </c>
      <c r="C62" s="159">
        <v>193</v>
      </c>
      <c r="D62" s="159">
        <v>161</v>
      </c>
      <c r="E62" s="160">
        <v>8</v>
      </c>
      <c r="F62" s="160">
        <v>8</v>
      </c>
      <c r="G62" s="160">
        <v>0</v>
      </c>
      <c r="H62" s="160">
        <v>0</v>
      </c>
      <c r="I62" s="160">
        <v>8</v>
      </c>
      <c r="J62" s="160">
        <v>7</v>
      </c>
      <c r="K62" s="160">
        <v>0</v>
      </c>
      <c r="L62" s="160">
        <v>0</v>
      </c>
      <c r="M62" s="92">
        <v>0</v>
      </c>
      <c r="N62" s="92">
        <v>0</v>
      </c>
      <c r="O62" s="160">
        <v>309</v>
      </c>
      <c r="P62" s="160">
        <v>167</v>
      </c>
      <c r="Q62" s="160">
        <v>11</v>
      </c>
      <c r="R62" s="160">
        <v>0</v>
      </c>
      <c r="S62" s="92">
        <v>2</v>
      </c>
      <c r="T62" s="92">
        <v>1</v>
      </c>
      <c r="U62" s="92">
        <v>16</v>
      </c>
      <c r="V62" s="92">
        <v>10</v>
      </c>
      <c r="W62" s="92">
        <v>0</v>
      </c>
      <c r="X62" s="92">
        <v>0</v>
      </c>
      <c r="Y62" s="160">
        <v>5</v>
      </c>
      <c r="Z62" s="92">
        <v>4</v>
      </c>
      <c r="AA62" s="92">
        <v>10</v>
      </c>
      <c r="AB62" s="160">
        <v>36</v>
      </c>
      <c r="AC62" s="160">
        <v>10</v>
      </c>
      <c r="AD62" s="52" t="s">
        <v>120</v>
      </c>
    </row>
    <row r="63" spans="1:30" x14ac:dyDescent="0.15">
      <c r="A63" s="157" t="s">
        <v>119</v>
      </c>
      <c r="B63" s="159">
        <v>354</v>
      </c>
      <c r="C63" s="159">
        <v>207</v>
      </c>
      <c r="D63" s="159">
        <v>147</v>
      </c>
      <c r="E63" s="160">
        <v>9</v>
      </c>
      <c r="F63" s="160">
        <v>9</v>
      </c>
      <c r="G63" s="160">
        <v>0</v>
      </c>
      <c r="H63" s="160">
        <v>0</v>
      </c>
      <c r="I63" s="160">
        <v>9</v>
      </c>
      <c r="J63" s="160">
        <v>5</v>
      </c>
      <c r="K63" s="160">
        <v>0</v>
      </c>
      <c r="L63" s="160">
        <v>0</v>
      </c>
      <c r="M63" s="92">
        <v>0</v>
      </c>
      <c r="N63" s="92">
        <v>0</v>
      </c>
      <c r="O63" s="160">
        <v>309</v>
      </c>
      <c r="P63" s="160">
        <v>188</v>
      </c>
      <c r="Q63" s="160">
        <v>13</v>
      </c>
      <c r="R63" s="160">
        <v>0</v>
      </c>
      <c r="S63" s="92">
        <v>5</v>
      </c>
      <c r="T63" s="92">
        <v>0</v>
      </c>
      <c r="U63" s="92">
        <v>9</v>
      </c>
      <c r="V63" s="92">
        <v>5</v>
      </c>
      <c r="W63" s="92">
        <v>0</v>
      </c>
      <c r="X63" s="92">
        <v>0</v>
      </c>
      <c r="Y63" s="160">
        <v>2</v>
      </c>
      <c r="Z63" s="92">
        <v>0</v>
      </c>
      <c r="AA63" s="92">
        <v>12</v>
      </c>
      <c r="AB63" s="160">
        <v>39</v>
      </c>
      <c r="AC63" s="160">
        <v>16</v>
      </c>
      <c r="AD63" s="52" t="s">
        <v>119</v>
      </c>
    </row>
    <row r="64" spans="1:30" x14ac:dyDescent="0.15">
      <c r="A64" s="157" t="s">
        <v>110</v>
      </c>
      <c r="B64" s="159">
        <v>148</v>
      </c>
      <c r="C64" s="159">
        <v>87</v>
      </c>
      <c r="D64" s="159">
        <v>61</v>
      </c>
      <c r="E64" s="160">
        <v>3</v>
      </c>
      <c r="F64" s="160">
        <v>3</v>
      </c>
      <c r="G64" s="160">
        <v>0</v>
      </c>
      <c r="H64" s="160">
        <v>0</v>
      </c>
      <c r="I64" s="160">
        <v>3</v>
      </c>
      <c r="J64" s="160">
        <v>3</v>
      </c>
      <c r="K64" s="160">
        <v>0</v>
      </c>
      <c r="L64" s="160">
        <v>0</v>
      </c>
      <c r="M64" s="92">
        <v>0</v>
      </c>
      <c r="N64" s="92">
        <v>0</v>
      </c>
      <c r="O64" s="160">
        <v>129</v>
      </c>
      <c r="P64" s="160">
        <v>79</v>
      </c>
      <c r="Q64" s="160">
        <v>5</v>
      </c>
      <c r="R64" s="160">
        <v>0</v>
      </c>
      <c r="S64" s="92">
        <v>0</v>
      </c>
      <c r="T64" s="92">
        <v>0</v>
      </c>
      <c r="U64" s="92">
        <v>8</v>
      </c>
      <c r="V64" s="92">
        <v>2</v>
      </c>
      <c r="W64" s="92">
        <v>0</v>
      </c>
      <c r="X64" s="92">
        <v>0</v>
      </c>
      <c r="Y64" s="160">
        <v>1</v>
      </c>
      <c r="Z64" s="92">
        <v>1</v>
      </c>
      <c r="AA64" s="92">
        <v>9</v>
      </c>
      <c r="AB64" s="160">
        <v>16</v>
      </c>
      <c r="AC64" s="160">
        <v>5</v>
      </c>
      <c r="AD64" s="52" t="s">
        <v>110</v>
      </c>
    </row>
    <row r="65" spans="1:30" x14ac:dyDescent="0.15">
      <c r="A65" s="157" t="s">
        <v>108</v>
      </c>
      <c r="B65" s="159">
        <v>100</v>
      </c>
      <c r="C65" s="159">
        <v>52</v>
      </c>
      <c r="D65" s="159">
        <v>48</v>
      </c>
      <c r="E65" s="160">
        <v>2</v>
      </c>
      <c r="F65" s="160">
        <v>2</v>
      </c>
      <c r="G65" s="160">
        <v>0</v>
      </c>
      <c r="H65" s="160">
        <v>0</v>
      </c>
      <c r="I65" s="160">
        <v>2</v>
      </c>
      <c r="J65" s="160">
        <v>1</v>
      </c>
      <c r="K65" s="160">
        <v>1</v>
      </c>
      <c r="L65" s="160">
        <v>1</v>
      </c>
      <c r="M65" s="92">
        <v>0</v>
      </c>
      <c r="N65" s="92">
        <v>0</v>
      </c>
      <c r="O65" s="160">
        <v>87</v>
      </c>
      <c r="P65" s="160">
        <v>47</v>
      </c>
      <c r="Q65" s="160">
        <v>3</v>
      </c>
      <c r="R65" s="160">
        <v>0</v>
      </c>
      <c r="S65" s="92">
        <v>1</v>
      </c>
      <c r="T65" s="92">
        <v>0</v>
      </c>
      <c r="U65" s="92">
        <v>4</v>
      </c>
      <c r="V65" s="92">
        <v>1</v>
      </c>
      <c r="W65" s="92">
        <v>0</v>
      </c>
      <c r="X65" s="92">
        <v>0</v>
      </c>
      <c r="Y65" s="160">
        <v>0</v>
      </c>
      <c r="Z65" s="92">
        <v>0</v>
      </c>
      <c r="AA65" s="92">
        <v>1</v>
      </c>
      <c r="AB65" s="160">
        <v>11</v>
      </c>
      <c r="AC65" s="160">
        <v>3</v>
      </c>
      <c r="AD65" s="52" t="s">
        <v>108</v>
      </c>
    </row>
    <row r="66" spans="1:30" x14ac:dyDescent="0.15">
      <c r="A66" s="157" t="s">
        <v>101</v>
      </c>
      <c r="B66" s="159">
        <v>134</v>
      </c>
      <c r="C66" s="159">
        <v>83</v>
      </c>
      <c r="D66" s="159">
        <v>51</v>
      </c>
      <c r="E66" s="160">
        <v>4</v>
      </c>
      <c r="F66" s="160">
        <v>4</v>
      </c>
      <c r="G66" s="160">
        <v>0</v>
      </c>
      <c r="H66" s="160">
        <v>0</v>
      </c>
      <c r="I66" s="160">
        <v>4</v>
      </c>
      <c r="J66" s="160">
        <v>3</v>
      </c>
      <c r="K66" s="160">
        <v>1</v>
      </c>
      <c r="L66" s="160">
        <v>1</v>
      </c>
      <c r="M66" s="92">
        <v>0</v>
      </c>
      <c r="N66" s="92">
        <v>0</v>
      </c>
      <c r="O66" s="160">
        <v>112</v>
      </c>
      <c r="P66" s="160">
        <v>69</v>
      </c>
      <c r="Q66" s="160">
        <v>5</v>
      </c>
      <c r="R66" s="160">
        <v>0</v>
      </c>
      <c r="S66" s="92">
        <v>1</v>
      </c>
      <c r="T66" s="92">
        <v>0</v>
      </c>
      <c r="U66" s="92">
        <v>7</v>
      </c>
      <c r="V66" s="92">
        <v>6</v>
      </c>
      <c r="W66" s="92">
        <v>2</v>
      </c>
      <c r="X66" s="92">
        <v>2</v>
      </c>
      <c r="Y66" s="160">
        <v>0</v>
      </c>
      <c r="Z66" s="92">
        <v>0</v>
      </c>
      <c r="AA66" s="92">
        <v>4</v>
      </c>
      <c r="AB66" s="160">
        <v>32</v>
      </c>
      <c r="AC66" s="160">
        <v>9</v>
      </c>
      <c r="AD66" s="52" t="s">
        <v>101</v>
      </c>
    </row>
    <row r="67" spans="1:30" x14ac:dyDescent="0.15">
      <c r="A67" s="157" t="s">
        <v>91</v>
      </c>
      <c r="B67" s="159">
        <v>99</v>
      </c>
      <c r="C67" s="159">
        <v>57</v>
      </c>
      <c r="D67" s="159">
        <v>42</v>
      </c>
      <c r="E67" s="160">
        <v>3</v>
      </c>
      <c r="F67" s="160">
        <v>3</v>
      </c>
      <c r="G67" s="160">
        <v>0</v>
      </c>
      <c r="H67" s="160">
        <v>0</v>
      </c>
      <c r="I67" s="160">
        <v>3</v>
      </c>
      <c r="J67" s="160">
        <v>3</v>
      </c>
      <c r="K67" s="160">
        <v>0</v>
      </c>
      <c r="L67" s="160">
        <v>0</v>
      </c>
      <c r="M67" s="92">
        <v>0</v>
      </c>
      <c r="N67" s="92">
        <v>0</v>
      </c>
      <c r="O67" s="160">
        <v>87</v>
      </c>
      <c r="P67" s="160">
        <v>50</v>
      </c>
      <c r="Q67" s="160">
        <v>3</v>
      </c>
      <c r="R67" s="160">
        <v>0</v>
      </c>
      <c r="S67" s="92">
        <v>0</v>
      </c>
      <c r="T67" s="92">
        <v>0</v>
      </c>
      <c r="U67" s="92">
        <v>3</v>
      </c>
      <c r="V67" s="92">
        <v>1</v>
      </c>
      <c r="W67" s="92">
        <v>0</v>
      </c>
      <c r="X67" s="92">
        <v>0</v>
      </c>
      <c r="Y67" s="160">
        <v>0</v>
      </c>
      <c r="Z67" s="92">
        <v>1</v>
      </c>
      <c r="AA67" s="92">
        <v>1</v>
      </c>
      <c r="AB67" s="160">
        <v>14</v>
      </c>
      <c r="AC67" s="160">
        <v>2</v>
      </c>
      <c r="AD67" s="52" t="s">
        <v>91</v>
      </c>
    </row>
    <row r="68" spans="1:30" x14ac:dyDescent="0.15">
      <c r="A68" s="157"/>
      <c r="B68" s="148"/>
      <c r="C68" s="150"/>
      <c r="D68" s="150"/>
      <c r="E68" s="92"/>
      <c r="F68" s="92"/>
      <c r="G68" s="92"/>
      <c r="H68" s="92"/>
      <c r="I68" s="92"/>
      <c r="J68" s="92"/>
      <c r="K68" s="92"/>
      <c r="L68" s="92"/>
      <c r="M68" s="92"/>
      <c r="N68" s="92"/>
      <c r="O68" s="92"/>
      <c r="P68" s="92"/>
      <c r="Q68" s="92"/>
      <c r="R68" s="92"/>
      <c r="S68" s="92"/>
      <c r="T68" s="92"/>
      <c r="U68" s="92"/>
      <c r="V68" s="92"/>
      <c r="W68" s="92"/>
      <c r="X68" s="92"/>
      <c r="Y68" s="36"/>
      <c r="Z68" s="92"/>
      <c r="AA68" s="92"/>
      <c r="AB68" s="92"/>
      <c r="AC68" s="92"/>
      <c r="AD68" s="52"/>
    </row>
    <row r="69" spans="1:30" x14ac:dyDescent="0.15">
      <c r="A69" s="18" t="s">
        <v>173</v>
      </c>
      <c r="B69" s="151">
        <v>1445</v>
      </c>
      <c r="C69" s="156">
        <v>798</v>
      </c>
      <c r="D69" s="156">
        <v>647</v>
      </c>
      <c r="E69" s="151">
        <v>43</v>
      </c>
      <c r="F69" s="151">
        <v>39</v>
      </c>
      <c r="G69" s="151">
        <v>0</v>
      </c>
      <c r="H69" s="151">
        <v>0</v>
      </c>
      <c r="I69" s="151">
        <v>43</v>
      </c>
      <c r="J69" s="151">
        <v>30</v>
      </c>
      <c r="K69" s="151">
        <v>3</v>
      </c>
      <c r="L69" s="151">
        <v>3</v>
      </c>
      <c r="M69" s="151">
        <v>0</v>
      </c>
      <c r="N69" s="151">
        <v>0</v>
      </c>
      <c r="O69" s="151">
        <v>1251</v>
      </c>
      <c r="P69" s="151">
        <v>699</v>
      </c>
      <c r="Q69" s="151">
        <v>51</v>
      </c>
      <c r="R69" s="151">
        <v>0</v>
      </c>
      <c r="S69" s="151">
        <v>7</v>
      </c>
      <c r="T69" s="151">
        <v>0</v>
      </c>
      <c r="U69" s="151">
        <v>47</v>
      </c>
      <c r="V69" s="151">
        <v>27</v>
      </c>
      <c r="W69" s="151">
        <v>6</v>
      </c>
      <c r="X69" s="151">
        <v>6</v>
      </c>
      <c r="Y69" s="151">
        <v>5</v>
      </c>
      <c r="Z69" s="151">
        <v>12</v>
      </c>
      <c r="AA69" s="151">
        <v>55</v>
      </c>
      <c r="AB69" s="151">
        <v>217</v>
      </c>
      <c r="AC69" s="151">
        <v>79</v>
      </c>
      <c r="AD69" s="1141" t="s">
        <v>173</v>
      </c>
    </row>
    <row r="70" spans="1:30" x14ac:dyDescent="0.15">
      <c r="A70" s="157" t="s">
        <v>130</v>
      </c>
      <c r="B70" s="159">
        <v>784</v>
      </c>
      <c r="C70" s="159">
        <v>380</v>
      </c>
      <c r="D70" s="159">
        <v>404</v>
      </c>
      <c r="E70" s="160">
        <v>22</v>
      </c>
      <c r="F70" s="160">
        <v>20</v>
      </c>
      <c r="G70" s="160">
        <v>0</v>
      </c>
      <c r="H70" s="160">
        <v>0</v>
      </c>
      <c r="I70" s="160">
        <v>22</v>
      </c>
      <c r="J70" s="160">
        <v>12</v>
      </c>
      <c r="K70" s="160">
        <v>1</v>
      </c>
      <c r="L70" s="160">
        <v>1</v>
      </c>
      <c r="M70" s="92">
        <v>0</v>
      </c>
      <c r="N70" s="92">
        <v>0</v>
      </c>
      <c r="O70" s="160">
        <v>680</v>
      </c>
      <c r="P70" s="160">
        <v>336</v>
      </c>
      <c r="Q70" s="160">
        <v>28</v>
      </c>
      <c r="R70" s="160">
        <v>0</v>
      </c>
      <c r="S70" s="92">
        <v>5</v>
      </c>
      <c r="T70" s="92">
        <v>0</v>
      </c>
      <c r="U70" s="92">
        <v>26</v>
      </c>
      <c r="V70" s="92">
        <v>11</v>
      </c>
      <c r="W70" s="92">
        <v>0</v>
      </c>
      <c r="X70" s="92">
        <v>0</v>
      </c>
      <c r="Y70" s="160">
        <v>3</v>
      </c>
      <c r="Z70" s="92">
        <v>7</v>
      </c>
      <c r="AA70" s="92">
        <v>39</v>
      </c>
      <c r="AB70" s="160">
        <v>121</v>
      </c>
      <c r="AC70" s="160">
        <v>52</v>
      </c>
      <c r="AD70" s="52" t="s">
        <v>130</v>
      </c>
    </row>
    <row r="71" spans="1:30" x14ac:dyDescent="0.15">
      <c r="A71" s="157" t="s">
        <v>124</v>
      </c>
      <c r="B71" s="159">
        <v>372</v>
      </c>
      <c r="C71" s="159">
        <v>230</v>
      </c>
      <c r="D71" s="159">
        <v>142</v>
      </c>
      <c r="E71" s="160">
        <v>10</v>
      </c>
      <c r="F71" s="160">
        <v>9</v>
      </c>
      <c r="G71" s="160">
        <v>0</v>
      </c>
      <c r="H71" s="160">
        <v>0</v>
      </c>
      <c r="I71" s="160">
        <v>10</v>
      </c>
      <c r="J71" s="160">
        <v>8</v>
      </c>
      <c r="K71" s="160">
        <v>1</v>
      </c>
      <c r="L71" s="160">
        <v>1</v>
      </c>
      <c r="M71" s="92">
        <v>0</v>
      </c>
      <c r="N71" s="92">
        <v>0</v>
      </c>
      <c r="O71" s="160">
        <v>326</v>
      </c>
      <c r="P71" s="160">
        <v>205</v>
      </c>
      <c r="Q71" s="160">
        <v>11</v>
      </c>
      <c r="R71" s="160">
        <v>0</v>
      </c>
      <c r="S71" s="92">
        <v>2</v>
      </c>
      <c r="T71" s="92">
        <v>0</v>
      </c>
      <c r="U71" s="92">
        <v>12</v>
      </c>
      <c r="V71" s="92">
        <v>7</v>
      </c>
      <c r="W71" s="92">
        <v>0</v>
      </c>
      <c r="X71" s="92">
        <v>0</v>
      </c>
      <c r="Y71" s="160">
        <v>0</v>
      </c>
      <c r="Z71" s="92">
        <v>3</v>
      </c>
      <c r="AA71" s="92">
        <v>11</v>
      </c>
      <c r="AB71" s="160">
        <v>51</v>
      </c>
      <c r="AC71" s="160">
        <v>14</v>
      </c>
      <c r="AD71" s="52" t="s">
        <v>124</v>
      </c>
    </row>
    <row r="72" spans="1:30" x14ac:dyDescent="0.15">
      <c r="A72" s="157" t="s">
        <v>118</v>
      </c>
      <c r="B72" s="159">
        <v>173</v>
      </c>
      <c r="C72" s="159">
        <v>109</v>
      </c>
      <c r="D72" s="159">
        <v>64</v>
      </c>
      <c r="E72" s="160">
        <v>7</v>
      </c>
      <c r="F72" s="160">
        <v>6</v>
      </c>
      <c r="G72" s="160">
        <v>0</v>
      </c>
      <c r="H72" s="160">
        <v>0</v>
      </c>
      <c r="I72" s="160">
        <v>7</v>
      </c>
      <c r="J72" s="160">
        <v>6</v>
      </c>
      <c r="K72" s="160">
        <v>0</v>
      </c>
      <c r="L72" s="160">
        <v>0</v>
      </c>
      <c r="M72" s="92">
        <v>0</v>
      </c>
      <c r="N72" s="92">
        <v>0</v>
      </c>
      <c r="O72" s="160">
        <v>144</v>
      </c>
      <c r="P72" s="160">
        <v>90</v>
      </c>
      <c r="Q72" s="160">
        <v>8</v>
      </c>
      <c r="R72" s="160">
        <v>0</v>
      </c>
      <c r="S72" s="92">
        <v>0</v>
      </c>
      <c r="T72" s="92">
        <v>0</v>
      </c>
      <c r="U72" s="92">
        <v>7</v>
      </c>
      <c r="V72" s="92">
        <v>7</v>
      </c>
      <c r="W72" s="92">
        <v>6</v>
      </c>
      <c r="X72" s="92">
        <v>6</v>
      </c>
      <c r="Y72" s="160">
        <v>1</v>
      </c>
      <c r="Z72" s="92">
        <v>1</v>
      </c>
      <c r="AA72" s="92">
        <v>4</v>
      </c>
      <c r="AB72" s="160">
        <v>28</v>
      </c>
      <c r="AC72" s="160">
        <v>8</v>
      </c>
      <c r="AD72" s="52" t="s">
        <v>118</v>
      </c>
    </row>
    <row r="73" spans="1:30" x14ac:dyDescent="0.15">
      <c r="A73" s="157" t="s">
        <v>172</v>
      </c>
      <c r="B73" s="159">
        <v>116</v>
      </c>
      <c r="C73" s="159">
        <v>79</v>
      </c>
      <c r="D73" s="159">
        <v>37</v>
      </c>
      <c r="E73" s="160">
        <v>4</v>
      </c>
      <c r="F73" s="160">
        <v>4</v>
      </c>
      <c r="G73" s="160">
        <v>0</v>
      </c>
      <c r="H73" s="160">
        <v>0</v>
      </c>
      <c r="I73" s="160">
        <v>4</v>
      </c>
      <c r="J73" s="160">
        <v>4</v>
      </c>
      <c r="K73" s="160">
        <v>1</v>
      </c>
      <c r="L73" s="160">
        <v>1</v>
      </c>
      <c r="M73" s="92">
        <v>0</v>
      </c>
      <c r="N73" s="92">
        <v>0</v>
      </c>
      <c r="O73" s="160">
        <v>101</v>
      </c>
      <c r="P73" s="160">
        <v>68</v>
      </c>
      <c r="Q73" s="160">
        <v>4</v>
      </c>
      <c r="R73" s="160">
        <v>0</v>
      </c>
      <c r="S73" s="92">
        <v>0</v>
      </c>
      <c r="T73" s="92">
        <v>0</v>
      </c>
      <c r="U73" s="92">
        <v>2</v>
      </c>
      <c r="V73" s="92">
        <v>2</v>
      </c>
      <c r="W73" s="92">
        <v>0</v>
      </c>
      <c r="X73" s="92">
        <v>0</v>
      </c>
      <c r="Y73" s="160">
        <v>1</v>
      </c>
      <c r="Z73" s="92">
        <v>1</v>
      </c>
      <c r="AA73" s="92">
        <v>1</v>
      </c>
      <c r="AB73" s="160">
        <v>17</v>
      </c>
      <c r="AC73" s="160">
        <v>5</v>
      </c>
      <c r="AD73" s="52" t="s">
        <v>172</v>
      </c>
    </row>
    <row r="74" spans="1:30" x14ac:dyDescent="0.15">
      <c r="A74" s="157"/>
      <c r="B74" s="35"/>
      <c r="C74" s="159"/>
      <c r="D74" s="159"/>
      <c r="E74" s="92"/>
      <c r="F74" s="92"/>
      <c r="G74" s="92"/>
      <c r="H74" s="92"/>
      <c r="I74" s="92"/>
      <c r="J74" s="92"/>
      <c r="K74" s="92"/>
      <c r="L74" s="92"/>
      <c r="M74" s="92"/>
      <c r="N74" s="92"/>
      <c r="O74" s="92"/>
      <c r="P74" s="92"/>
      <c r="Q74" s="92"/>
      <c r="R74" s="92"/>
      <c r="S74" s="92"/>
      <c r="T74" s="92"/>
      <c r="U74" s="92"/>
      <c r="V74" s="92"/>
      <c r="W74" s="92"/>
      <c r="X74" s="92"/>
      <c r="Y74" s="36"/>
      <c r="Z74" s="92"/>
      <c r="AA74" s="92"/>
      <c r="AB74" s="92"/>
      <c r="AC74" s="92"/>
      <c r="AD74" s="52"/>
    </row>
    <row r="75" spans="1:30" x14ac:dyDescent="0.15">
      <c r="A75" s="290" t="s">
        <v>254</v>
      </c>
      <c r="B75" s="151">
        <v>156</v>
      </c>
      <c r="C75" s="151">
        <v>95</v>
      </c>
      <c r="D75" s="151">
        <v>61</v>
      </c>
      <c r="E75" s="151">
        <v>9</v>
      </c>
      <c r="F75" s="151">
        <v>8</v>
      </c>
      <c r="G75" s="151">
        <v>0</v>
      </c>
      <c r="H75" s="151">
        <v>0</v>
      </c>
      <c r="I75" s="151">
        <v>9</v>
      </c>
      <c r="J75" s="151">
        <v>8</v>
      </c>
      <c r="K75" s="151">
        <v>0</v>
      </c>
      <c r="L75" s="151">
        <v>0</v>
      </c>
      <c r="M75" s="151">
        <v>0</v>
      </c>
      <c r="N75" s="151">
        <v>0</v>
      </c>
      <c r="O75" s="151">
        <v>114</v>
      </c>
      <c r="P75" s="151">
        <v>70</v>
      </c>
      <c r="Q75" s="151">
        <v>11</v>
      </c>
      <c r="R75" s="151">
        <v>0</v>
      </c>
      <c r="S75" s="151">
        <v>3</v>
      </c>
      <c r="T75" s="151">
        <v>0</v>
      </c>
      <c r="U75" s="151">
        <v>10</v>
      </c>
      <c r="V75" s="151">
        <v>9</v>
      </c>
      <c r="W75" s="151">
        <v>3</v>
      </c>
      <c r="X75" s="151">
        <v>2</v>
      </c>
      <c r="Y75" s="151">
        <v>0</v>
      </c>
      <c r="Z75" s="151">
        <v>1</v>
      </c>
      <c r="AA75" s="151">
        <v>1</v>
      </c>
      <c r="AB75" s="151">
        <v>36</v>
      </c>
      <c r="AC75" s="1182">
        <v>21</v>
      </c>
      <c r="AD75" s="291" t="s">
        <v>254</v>
      </c>
    </row>
    <row r="76" spans="1:30" x14ac:dyDescent="0.15">
      <c r="A76" s="157" t="s">
        <v>133</v>
      </c>
      <c r="B76" s="159">
        <v>111</v>
      </c>
      <c r="C76" s="159">
        <v>70</v>
      </c>
      <c r="D76" s="159">
        <v>41</v>
      </c>
      <c r="E76" s="160">
        <v>6</v>
      </c>
      <c r="F76" s="160">
        <v>5</v>
      </c>
      <c r="G76" s="160">
        <v>0</v>
      </c>
      <c r="H76" s="160">
        <v>0</v>
      </c>
      <c r="I76" s="160">
        <v>6</v>
      </c>
      <c r="J76" s="160">
        <v>5</v>
      </c>
      <c r="K76" s="160">
        <v>0</v>
      </c>
      <c r="L76" s="160">
        <v>0</v>
      </c>
      <c r="M76" s="92">
        <v>0</v>
      </c>
      <c r="N76" s="92">
        <v>0</v>
      </c>
      <c r="O76" s="160">
        <v>81</v>
      </c>
      <c r="P76" s="160">
        <v>52</v>
      </c>
      <c r="Q76" s="160">
        <v>8</v>
      </c>
      <c r="R76" s="160">
        <v>0</v>
      </c>
      <c r="S76" s="92">
        <v>1</v>
      </c>
      <c r="T76" s="92">
        <v>0</v>
      </c>
      <c r="U76" s="92">
        <v>9</v>
      </c>
      <c r="V76" s="92">
        <v>8</v>
      </c>
      <c r="W76" s="92">
        <v>3</v>
      </c>
      <c r="X76" s="92">
        <v>2</v>
      </c>
      <c r="Y76" s="160">
        <v>0</v>
      </c>
      <c r="Z76" s="92">
        <v>1</v>
      </c>
      <c r="AA76" s="92">
        <v>1</v>
      </c>
      <c r="AB76" s="160">
        <v>29</v>
      </c>
      <c r="AC76" s="160">
        <v>17</v>
      </c>
      <c r="AD76" s="52" t="s">
        <v>133</v>
      </c>
    </row>
    <row r="77" spans="1:30" x14ac:dyDescent="0.15">
      <c r="A77" s="157" t="s">
        <v>170</v>
      </c>
      <c r="B77" s="159">
        <v>18</v>
      </c>
      <c r="C77" s="159">
        <v>6</v>
      </c>
      <c r="D77" s="159">
        <v>12</v>
      </c>
      <c r="E77" s="160">
        <v>1</v>
      </c>
      <c r="F77" s="160">
        <v>1</v>
      </c>
      <c r="G77" s="160">
        <v>0</v>
      </c>
      <c r="H77" s="160">
        <v>0</v>
      </c>
      <c r="I77" s="160">
        <v>1</v>
      </c>
      <c r="J77" s="160">
        <v>1</v>
      </c>
      <c r="K77" s="160">
        <v>0</v>
      </c>
      <c r="L77" s="160">
        <v>0</v>
      </c>
      <c r="M77" s="92">
        <v>0</v>
      </c>
      <c r="N77" s="92">
        <v>0</v>
      </c>
      <c r="O77" s="160">
        <v>14</v>
      </c>
      <c r="P77" s="160">
        <v>4</v>
      </c>
      <c r="Q77" s="160">
        <v>1</v>
      </c>
      <c r="R77" s="160">
        <v>0</v>
      </c>
      <c r="S77" s="92">
        <v>1</v>
      </c>
      <c r="T77" s="92">
        <v>0</v>
      </c>
      <c r="U77" s="92">
        <v>0</v>
      </c>
      <c r="V77" s="92">
        <v>0</v>
      </c>
      <c r="W77" s="92">
        <v>0</v>
      </c>
      <c r="X77" s="92">
        <v>0</v>
      </c>
      <c r="Y77" s="160">
        <v>0</v>
      </c>
      <c r="Z77" s="160">
        <v>0</v>
      </c>
      <c r="AA77" s="160">
        <v>0</v>
      </c>
      <c r="AB77" s="160">
        <v>0</v>
      </c>
      <c r="AC77" s="160">
        <v>0</v>
      </c>
      <c r="AD77" s="52" t="s">
        <v>170</v>
      </c>
    </row>
    <row r="78" spans="1:30" x14ac:dyDescent="0.15">
      <c r="A78" s="157" t="s">
        <v>169</v>
      </c>
      <c r="B78" s="159">
        <v>16</v>
      </c>
      <c r="C78" s="159">
        <v>11</v>
      </c>
      <c r="D78" s="159">
        <v>5</v>
      </c>
      <c r="E78" s="160">
        <v>1</v>
      </c>
      <c r="F78" s="160">
        <v>1</v>
      </c>
      <c r="G78" s="160">
        <v>0</v>
      </c>
      <c r="H78" s="160">
        <v>0</v>
      </c>
      <c r="I78" s="160">
        <v>1</v>
      </c>
      <c r="J78" s="160">
        <v>1</v>
      </c>
      <c r="K78" s="160">
        <v>0</v>
      </c>
      <c r="L78" s="160">
        <v>0</v>
      </c>
      <c r="M78" s="92">
        <v>0</v>
      </c>
      <c r="N78" s="92">
        <v>0</v>
      </c>
      <c r="O78" s="160">
        <v>12</v>
      </c>
      <c r="P78" s="160">
        <v>9</v>
      </c>
      <c r="Q78" s="160">
        <v>1</v>
      </c>
      <c r="R78" s="160">
        <v>0</v>
      </c>
      <c r="S78" s="92">
        <v>1</v>
      </c>
      <c r="T78" s="92">
        <v>0</v>
      </c>
      <c r="U78" s="92">
        <v>0</v>
      </c>
      <c r="V78" s="92">
        <v>0</v>
      </c>
      <c r="W78" s="92">
        <v>0</v>
      </c>
      <c r="X78" s="92">
        <v>0</v>
      </c>
      <c r="Y78" s="160">
        <v>0</v>
      </c>
      <c r="Z78" s="160">
        <v>0</v>
      </c>
      <c r="AA78" s="160">
        <v>0</v>
      </c>
      <c r="AB78" s="160">
        <v>2</v>
      </c>
      <c r="AC78" s="160">
        <v>2</v>
      </c>
      <c r="AD78" s="52" t="s">
        <v>169</v>
      </c>
    </row>
    <row r="79" spans="1:30" x14ac:dyDescent="0.15">
      <c r="A79" s="157" t="s">
        <v>168</v>
      </c>
      <c r="B79" s="159">
        <v>11</v>
      </c>
      <c r="C79" s="159">
        <v>8</v>
      </c>
      <c r="D79" s="159">
        <v>3</v>
      </c>
      <c r="E79" s="160">
        <v>1</v>
      </c>
      <c r="F79" s="160">
        <v>1</v>
      </c>
      <c r="G79" s="160">
        <v>0</v>
      </c>
      <c r="H79" s="160">
        <v>0</v>
      </c>
      <c r="I79" s="160">
        <v>1</v>
      </c>
      <c r="J79" s="160">
        <v>1</v>
      </c>
      <c r="K79" s="160">
        <v>0</v>
      </c>
      <c r="L79" s="160">
        <v>0</v>
      </c>
      <c r="M79" s="92">
        <v>0</v>
      </c>
      <c r="N79" s="92">
        <v>0</v>
      </c>
      <c r="O79" s="160">
        <v>7</v>
      </c>
      <c r="P79" s="160">
        <v>5</v>
      </c>
      <c r="Q79" s="160">
        <v>1</v>
      </c>
      <c r="R79" s="160">
        <v>0</v>
      </c>
      <c r="S79" s="92">
        <v>0</v>
      </c>
      <c r="T79" s="92">
        <v>0</v>
      </c>
      <c r="U79" s="92">
        <v>1</v>
      </c>
      <c r="V79" s="92">
        <v>1</v>
      </c>
      <c r="W79" s="92">
        <v>0</v>
      </c>
      <c r="X79" s="92">
        <v>0</v>
      </c>
      <c r="Y79" s="160">
        <v>0</v>
      </c>
      <c r="Z79" s="160">
        <v>0</v>
      </c>
      <c r="AA79" s="160">
        <v>0</v>
      </c>
      <c r="AB79" s="160">
        <v>5</v>
      </c>
      <c r="AC79" s="160">
        <v>2</v>
      </c>
      <c r="AD79" s="52" t="s">
        <v>168</v>
      </c>
    </row>
    <row r="80" spans="1:30" x14ac:dyDescent="0.15">
      <c r="A80" s="157"/>
      <c r="B80" s="35"/>
      <c r="C80" s="35"/>
      <c r="D80" s="35"/>
      <c r="E80" s="92"/>
      <c r="F80" s="92"/>
      <c r="G80" s="92"/>
      <c r="H80" s="92"/>
      <c r="I80" s="92"/>
      <c r="J80" s="92"/>
      <c r="K80" s="92"/>
      <c r="L80" s="92"/>
      <c r="M80" s="92"/>
      <c r="N80" s="92"/>
      <c r="O80" s="92"/>
      <c r="P80" s="92"/>
      <c r="Q80" s="92"/>
      <c r="R80" s="92"/>
      <c r="S80" s="92"/>
      <c r="T80" s="92"/>
      <c r="U80" s="92"/>
      <c r="V80" s="92"/>
      <c r="W80" s="92"/>
      <c r="X80" s="92"/>
      <c r="Y80" s="36"/>
      <c r="Z80" s="92"/>
      <c r="AA80" s="92"/>
      <c r="AB80" s="92"/>
      <c r="AC80" s="92"/>
      <c r="AD80" s="52"/>
    </row>
    <row r="81" spans="1:30" x14ac:dyDescent="0.15">
      <c r="A81" s="155" t="s">
        <v>132</v>
      </c>
      <c r="B81" s="151">
        <v>548</v>
      </c>
      <c r="C81" s="156">
        <v>342</v>
      </c>
      <c r="D81" s="156">
        <v>206</v>
      </c>
      <c r="E81" s="156">
        <v>5</v>
      </c>
      <c r="F81" s="156">
        <v>4</v>
      </c>
      <c r="G81" s="156">
        <v>5</v>
      </c>
      <c r="H81" s="156">
        <v>4</v>
      </c>
      <c r="I81" s="156">
        <v>19</v>
      </c>
      <c r="J81" s="156">
        <v>18</v>
      </c>
      <c r="K81" s="156">
        <v>4</v>
      </c>
      <c r="L81" s="156">
        <v>3</v>
      </c>
      <c r="M81" s="156">
        <v>1</v>
      </c>
      <c r="N81" s="156">
        <v>1</v>
      </c>
      <c r="O81" s="156">
        <v>456</v>
      </c>
      <c r="P81" s="156">
        <v>295</v>
      </c>
      <c r="Q81" s="156">
        <v>20</v>
      </c>
      <c r="R81" s="156">
        <v>0</v>
      </c>
      <c r="S81" s="156">
        <v>0</v>
      </c>
      <c r="T81" s="156">
        <v>0</v>
      </c>
      <c r="U81" s="156">
        <v>38</v>
      </c>
      <c r="V81" s="156">
        <v>17</v>
      </c>
      <c r="W81" s="156">
        <v>0</v>
      </c>
      <c r="X81" s="156">
        <v>0</v>
      </c>
      <c r="Y81" s="156">
        <v>4</v>
      </c>
      <c r="Z81" s="156">
        <v>1</v>
      </c>
      <c r="AA81" s="156">
        <v>4</v>
      </c>
      <c r="AB81" s="156">
        <v>421</v>
      </c>
      <c r="AC81" s="156">
        <v>229</v>
      </c>
      <c r="AD81" s="1144" t="s">
        <v>132</v>
      </c>
    </row>
    <row r="82" spans="1:30" x14ac:dyDescent="0.15">
      <c r="A82" s="157" t="s">
        <v>131</v>
      </c>
      <c r="B82" s="159">
        <v>401</v>
      </c>
      <c r="C82" s="159">
        <v>254</v>
      </c>
      <c r="D82" s="159">
        <v>147</v>
      </c>
      <c r="E82" s="160">
        <v>2</v>
      </c>
      <c r="F82" s="160">
        <v>1</v>
      </c>
      <c r="G82" s="160">
        <v>4</v>
      </c>
      <c r="H82" s="160">
        <v>3</v>
      </c>
      <c r="I82" s="160">
        <v>10</v>
      </c>
      <c r="J82" s="160">
        <v>10</v>
      </c>
      <c r="K82" s="160">
        <v>2</v>
      </c>
      <c r="L82" s="160">
        <v>1</v>
      </c>
      <c r="M82" s="160">
        <v>1</v>
      </c>
      <c r="N82" s="160">
        <v>1</v>
      </c>
      <c r="O82" s="160">
        <v>356</v>
      </c>
      <c r="P82" s="160">
        <v>233</v>
      </c>
      <c r="Q82" s="160">
        <v>15</v>
      </c>
      <c r="R82" s="160">
        <v>0</v>
      </c>
      <c r="S82" s="160">
        <v>0</v>
      </c>
      <c r="T82" s="160">
        <v>0</v>
      </c>
      <c r="U82" s="160">
        <v>11</v>
      </c>
      <c r="V82" s="160">
        <v>5</v>
      </c>
      <c r="W82" s="160">
        <v>0</v>
      </c>
      <c r="X82" s="92">
        <v>0</v>
      </c>
      <c r="Y82" s="92">
        <v>3</v>
      </c>
      <c r="Z82" s="92">
        <v>1</v>
      </c>
      <c r="AA82" s="92">
        <v>4</v>
      </c>
      <c r="AB82" s="160">
        <v>310</v>
      </c>
      <c r="AC82" s="160">
        <v>165</v>
      </c>
      <c r="AD82" s="52" t="s">
        <v>131</v>
      </c>
    </row>
    <row r="83" spans="1:30" x14ac:dyDescent="0.15">
      <c r="A83" s="157" t="s">
        <v>130</v>
      </c>
      <c r="B83" s="159">
        <v>19</v>
      </c>
      <c r="C83" s="159">
        <v>11</v>
      </c>
      <c r="D83" s="159">
        <v>8</v>
      </c>
      <c r="E83" s="160">
        <v>1</v>
      </c>
      <c r="F83" s="160">
        <v>1</v>
      </c>
      <c r="G83" s="160">
        <v>0</v>
      </c>
      <c r="H83" s="160">
        <v>0</v>
      </c>
      <c r="I83" s="160">
        <v>1</v>
      </c>
      <c r="J83" s="160">
        <v>1</v>
      </c>
      <c r="K83" s="160">
        <v>0</v>
      </c>
      <c r="L83" s="160">
        <v>0</v>
      </c>
      <c r="M83" s="92">
        <v>0</v>
      </c>
      <c r="N83" s="92">
        <v>0</v>
      </c>
      <c r="O83" s="160">
        <v>10</v>
      </c>
      <c r="P83" s="160">
        <v>6</v>
      </c>
      <c r="Q83" s="160">
        <v>1</v>
      </c>
      <c r="R83" s="160">
        <v>0</v>
      </c>
      <c r="S83" s="92">
        <v>0</v>
      </c>
      <c r="T83" s="92">
        <v>0</v>
      </c>
      <c r="U83" s="92">
        <v>6</v>
      </c>
      <c r="V83" s="92">
        <v>3</v>
      </c>
      <c r="W83" s="92">
        <v>0</v>
      </c>
      <c r="X83" s="92">
        <v>0</v>
      </c>
      <c r="Y83" s="92">
        <v>0</v>
      </c>
      <c r="Z83" s="1181">
        <v>0</v>
      </c>
      <c r="AA83" s="1181">
        <v>0</v>
      </c>
      <c r="AB83" s="160">
        <v>12</v>
      </c>
      <c r="AC83" s="160">
        <v>7</v>
      </c>
      <c r="AD83" s="52" t="s">
        <v>130</v>
      </c>
    </row>
    <row r="84" spans="1:30" x14ac:dyDescent="0.15">
      <c r="A84" s="157" t="s">
        <v>129</v>
      </c>
      <c r="B84" s="159">
        <v>0</v>
      </c>
      <c r="C84" s="159">
        <v>0</v>
      </c>
      <c r="D84" s="159">
        <v>0</v>
      </c>
      <c r="E84" s="160">
        <v>0</v>
      </c>
      <c r="F84" s="160">
        <v>0</v>
      </c>
      <c r="G84" s="160">
        <v>0</v>
      </c>
      <c r="H84" s="160">
        <v>0</v>
      </c>
      <c r="I84" s="160">
        <v>0</v>
      </c>
      <c r="J84" s="160">
        <v>0</v>
      </c>
      <c r="K84" s="160">
        <v>0</v>
      </c>
      <c r="L84" s="160">
        <v>0</v>
      </c>
      <c r="M84" s="92">
        <v>0</v>
      </c>
      <c r="N84" s="92">
        <v>0</v>
      </c>
      <c r="O84" s="160">
        <v>0</v>
      </c>
      <c r="P84" s="160">
        <v>0</v>
      </c>
      <c r="Q84" s="160">
        <v>0</v>
      </c>
      <c r="R84" s="160">
        <v>0</v>
      </c>
      <c r="S84" s="92">
        <v>0</v>
      </c>
      <c r="T84" s="92">
        <v>0</v>
      </c>
      <c r="U84" s="92">
        <v>0</v>
      </c>
      <c r="V84" s="92">
        <v>0</v>
      </c>
      <c r="W84" s="92">
        <v>0</v>
      </c>
      <c r="X84" s="92">
        <v>0</v>
      </c>
      <c r="Y84" s="92">
        <v>0</v>
      </c>
      <c r="Z84" s="1181">
        <v>0</v>
      </c>
      <c r="AA84" s="1181">
        <v>0</v>
      </c>
      <c r="AB84" s="160">
        <v>1</v>
      </c>
      <c r="AC84" s="160">
        <v>1</v>
      </c>
      <c r="AD84" s="52" t="s">
        <v>129</v>
      </c>
    </row>
    <row r="85" spans="1:30" x14ac:dyDescent="0.15">
      <c r="A85" s="157" t="s">
        <v>128</v>
      </c>
      <c r="B85" s="159">
        <v>19</v>
      </c>
      <c r="C85" s="159">
        <v>14</v>
      </c>
      <c r="D85" s="159">
        <v>5</v>
      </c>
      <c r="E85" s="160">
        <v>1</v>
      </c>
      <c r="F85" s="160">
        <v>1</v>
      </c>
      <c r="G85" s="160">
        <v>0</v>
      </c>
      <c r="H85" s="160">
        <v>0</v>
      </c>
      <c r="I85" s="160">
        <v>1</v>
      </c>
      <c r="J85" s="160">
        <v>1</v>
      </c>
      <c r="K85" s="160">
        <v>0</v>
      </c>
      <c r="L85" s="160">
        <v>0</v>
      </c>
      <c r="M85" s="92">
        <v>0</v>
      </c>
      <c r="N85" s="92">
        <v>0</v>
      </c>
      <c r="O85" s="160">
        <v>11</v>
      </c>
      <c r="P85" s="160">
        <v>10</v>
      </c>
      <c r="Q85" s="160">
        <v>0</v>
      </c>
      <c r="R85" s="160">
        <v>0</v>
      </c>
      <c r="S85" s="92">
        <v>0</v>
      </c>
      <c r="T85" s="92">
        <v>0</v>
      </c>
      <c r="U85" s="92">
        <v>6</v>
      </c>
      <c r="V85" s="92">
        <v>2</v>
      </c>
      <c r="W85" s="92">
        <v>0</v>
      </c>
      <c r="X85" s="92">
        <v>0</v>
      </c>
      <c r="Y85" s="92">
        <v>0</v>
      </c>
      <c r="Z85" s="1181">
        <v>0</v>
      </c>
      <c r="AA85" s="1181">
        <v>0</v>
      </c>
      <c r="AB85" s="160">
        <v>27</v>
      </c>
      <c r="AC85" s="160">
        <v>20</v>
      </c>
      <c r="AD85" s="52" t="s">
        <v>128</v>
      </c>
    </row>
    <row r="86" spans="1:30" x14ac:dyDescent="0.15">
      <c r="A86" s="157" t="s">
        <v>127</v>
      </c>
      <c r="B86" s="159">
        <v>28</v>
      </c>
      <c r="C86" s="159">
        <v>9</v>
      </c>
      <c r="D86" s="159">
        <v>19</v>
      </c>
      <c r="E86" s="160">
        <v>0</v>
      </c>
      <c r="F86" s="160">
        <v>0</v>
      </c>
      <c r="G86" s="160">
        <v>0</v>
      </c>
      <c r="H86" s="160">
        <v>0</v>
      </c>
      <c r="I86" s="160">
        <v>1</v>
      </c>
      <c r="J86" s="160">
        <v>0</v>
      </c>
      <c r="K86" s="160">
        <v>0</v>
      </c>
      <c r="L86" s="160">
        <v>0</v>
      </c>
      <c r="M86" s="92"/>
      <c r="N86" s="92">
        <v>0</v>
      </c>
      <c r="O86" s="160">
        <v>23</v>
      </c>
      <c r="P86" s="160">
        <v>9</v>
      </c>
      <c r="Q86" s="160">
        <v>1</v>
      </c>
      <c r="R86" s="160">
        <v>0</v>
      </c>
      <c r="S86" s="92">
        <v>0</v>
      </c>
      <c r="T86" s="92">
        <v>0</v>
      </c>
      <c r="U86" s="92">
        <v>3</v>
      </c>
      <c r="V86" s="92">
        <v>0</v>
      </c>
      <c r="W86" s="92">
        <v>0</v>
      </c>
      <c r="X86" s="92">
        <v>0</v>
      </c>
      <c r="Y86" s="92">
        <v>1</v>
      </c>
      <c r="Z86" s="1181">
        <v>0</v>
      </c>
      <c r="AA86" s="1181">
        <v>0</v>
      </c>
      <c r="AB86" s="160">
        <v>23</v>
      </c>
      <c r="AC86" s="160">
        <v>10</v>
      </c>
      <c r="AD86" s="52" t="s">
        <v>127</v>
      </c>
    </row>
    <row r="87" spans="1:30" x14ac:dyDescent="0.15">
      <c r="A87" s="157" t="s">
        <v>125</v>
      </c>
      <c r="B87" s="159">
        <v>20</v>
      </c>
      <c r="C87" s="159">
        <v>14</v>
      </c>
      <c r="D87" s="159">
        <v>6</v>
      </c>
      <c r="E87" s="160">
        <v>0</v>
      </c>
      <c r="F87" s="160">
        <v>0</v>
      </c>
      <c r="G87" s="160">
        <v>0</v>
      </c>
      <c r="H87" s="160">
        <v>0</v>
      </c>
      <c r="I87" s="160">
        <v>2</v>
      </c>
      <c r="J87" s="160">
        <v>2</v>
      </c>
      <c r="K87" s="160">
        <v>0</v>
      </c>
      <c r="L87" s="160">
        <v>0</v>
      </c>
      <c r="M87" s="92">
        <v>0</v>
      </c>
      <c r="N87" s="92">
        <v>0</v>
      </c>
      <c r="O87" s="160">
        <v>13</v>
      </c>
      <c r="P87" s="160">
        <v>9</v>
      </c>
      <c r="Q87" s="160">
        <v>0</v>
      </c>
      <c r="R87" s="160">
        <v>0</v>
      </c>
      <c r="S87" s="92">
        <v>0</v>
      </c>
      <c r="T87" s="92">
        <v>0</v>
      </c>
      <c r="U87" s="92">
        <v>5</v>
      </c>
      <c r="V87" s="92">
        <v>3</v>
      </c>
      <c r="W87" s="92">
        <v>0</v>
      </c>
      <c r="X87" s="92">
        <v>0</v>
      </c>
      <c r="Y87" s="92">
        <v>0</v>
      </c>
      <c r="Z87" s="1181">
        <v>0</v>
      </c>
      <c r="AA87" s="1181">
        <v>0</v>
      </c>
      <c r="AB87" s="160">
        <v>14</v>
      </c>
      <c r="AC87" s="160">
        <v>6</v>
      </c>
      <c r="AD87" s="52" t="s">
        <v>125</v>
      </c>
    </row>
    <row r="88" spans="1:30" x14ac:dyDescent="0.15">
      <c r="A88" s="157" t="s">
        <v>121</v>
      </c>
      <c r="B88" s="159">
        <v>0</v>
      </c>
      <c r="C88" s="159">
        <v>0</v>
      </c>
      <c r="D88" s="159">
        <v>0</v>
      </c>
      <c r="E88" s="160">
        <v>0</v>
      </c>
      <c r="F88" s="160">
        <v>0</v>
      </c>
      <c r="G88" s="160">
        <v>0</v>
      </c>
      <c r="H88" s="160">
        <v>0</v>
      </c>
      <c r="I88" s="160">
        <v>0</v>
      </c>
      <c r="J88" s="160">
        <v>0</v>
      </c>
      <c r="K88" s="160">
        <v>0</v>
      </c>
      <c r="L88" s="160">
        <v>0</v>
      </c>
      <c r="M88" s="92">
        <v>0</v>
      </c>
      <c r="N88" s="92">
        <v>0</v>
      </c>
      <c r="O88" s="160">
        <v>0</v>
      </c>
      <c r="P88" s="160">
        <v>0</v>
      </c>
      <c r="Q88" s="160">
        <v>0</v>
      </c>
      <c r="R88" s="160">
        <v>0</v>
      </c>
      <c r="S88" s="92">
        <v>0</v>
      </c>
      <c r="T88" s="92">
        <v>0</v>
      </c>
      <c r="U88" s="92">
        <v>0</v>
      </c>
      <c r="V88" s="92">
        <v>0</v>
      </c>
      <c r="W88" s="92">
        <v>0</v>
      </c>
      <c r="X88" s="92">
        <v>0</v>
      </c>
      <c r="Y88" s="92">
        <v>0</v>
      </c>
      <c r="Z88" s="1181">
        <v>0</v>
      </c>
      <c r="AA88" s="1181">
        <v>0</v>
      </c>
      <c r="AB88" s="160">
        <v>0</v>
      </c>
      <c r="AC88" s="160">
        <v>0</v>
      </c>
      <c r="AD88" s="52" t="s">
        <v>121</v>
      </c>
    </row>
    <row r="89" spans="1:30" x14ac:dyDescent="0.15">
      <c r="A89" s="157" t="s">
        <v>116</v>
      </c>
      <c r="B89" s="159">
        <v>40</v>
      </c>
      <c r="C89" s="159">
        <v>26</v>
      </c>
      <c r="D89" s="159">
        <v>14</v>
      </c>
      <c r="E89" s="160">
        <v>0</v>
      </c>
      <c r="F89" s="160">
        <v>0</v>
      </c>
      <c r="G89" s="160">
        <v>0</v>
      </c>
      <c r="H89" s="160">
        <v>0</v>
      </c>
      <c r="I89" s="160">
        <v>2</v>
      </c>
      <c r="J89" s="160">
        <v>2</v>
      </c>
      <c r="K89" s="160">
        <v>2</v>
      </c>
      <c r="L89" s="160">
        <v>2</v>
      </c>
      <c r="M89" s="92">
        <v>0</v>
      </c>
      <c r="N89" s="92">
        <v>0</v>
      </c>
      <c r="O89" s="160">
        <v>32</v>
      </c>
      <c r="P89" s="160">
        <v>21</v>
      </c>
      <c r="Q89" s="160">
        <v>2</v>
      </c>
      <c r="R89" s="160">
        <v>0</v>
      </c>
      <c r="S89" s="92">
        <v>0</v>
      </c>
      <c r="T89" s="92">
        <v>0</v>
      </c>
      <c r="U89" s="92">
        <v>2</v>
      </c>
      <c r="V89" s="92">
        <v>1</v>
      </c>
      <c r="W89" s="92">
        <v>0</v>
      </c>
      <c r="X89" s="92">
        <v>0</v>
      </c>
      <c r="Y89" s="92">
        <v>0</v>
      </c>
      <c r="Z89" s="1181">
        <v>0</v>
      </c>
      <c r="AA89" s="1181">
        <v>0</v>
      </c>
      <c r="AB89" s="160">
        <v>8</v>
      </c>
      <c r="AC89" s="160">
        <v>3</v>
      </c>
      <c r="AD89" s="52" t="s">
        <v>116</v>
      </c>
    </row>
    <row r="90" spans="1:30" x14ac:dyDescent="0.15">
      <c r="A90" s="157" t="s">
        <v>754</v>
      </c>
      <c r="B90" s="159">
        <v>14</v>
      </c>
      <c r="C90" s="159">
        <v>10</v>
      </c>
      <c r="D90" s="159">
        <v>4</v>
      </c>
      <c r="E90" s="160">
        <v>1</v>
      </c>
      <c r="F90" s="160">
        <v>1</v>
      </c>
      <c r="G90" s="160">
        <v>1</v>
      </c>
      <c r="H90" s="160">
        <v>1</v>
      </c>
      <c r="I90" s="160">
        <v>1</v>
      </c>
      <c r="J90" s="160">
        <v>1</v>
      </c>
      <c r="K90" s="160">
        <v>0</v>
      </c>
      <c r="L90" s="160">
        <v>0</v>
      </c>
      <c r="M90" s="92"/>
      <c r="N90" s="92"/>
      <c r="O90" s="160">
        <v>6</v>
      </c>
      <c r="P90" s="160">
        <v>4</v>
      </c>
      <c r="Q90" s="160">
        <v>1</v>
      </c>
      <c r="R90" s="160">
        <v>0</v>
      </c>
      <c r="S90" s="92">
        <v>0</v>
      </c>
      <c r="T90" s="92">
        <v>0</v>
      </c>
      <c r="U90" s="92">
        <v>4</v>
      </c>
      <c r="V90" s="92">
        <v>3</v>
      </c>
      <c r="W90" s="92">
        <v>0</v>
      </c>
      <c r="X90" s="92">
        <v>0</v>
      </c>
      <c r="Y90" s="92">
        <v>0</v>
      </c>
      <c r="Z90" s="1181">
        <v>0</v>
      </c>
      <c r="AA90" s="1181">
        <v>0</v>
      </c>
      <c r="AB90" s="160">
        <v>8</v>
      </c>
      <c r="AC90" s="160">
        <v>4</v>
      </c>
      <c r="AD90" s="52" t="s">
        <v>756</v>
      </c>
    </row>
    <row r="91" spans="1:30" ht="12" thickBot="1" x14ac:dyDescent="0.2">
      <c r="A91" s="167" t="s">
        <v>755</v>
      </c>
      <c r="B91" s="159">
        <v>7</v>
      </c>
      <c r="C91" s="159">
        <v>4</v>
      </c>
      <c r="D91" s="159">
        <v>3</v>
      </c>
      <c r="E91" s="160">
        <v>0</v>
      </c>
      <c r="F91" s="160">
        <v>0</v>
      </c>
      <c r="G91" s="160">
        <v>0</v>
      </c>
      <c r="H91" s="160">
        <v>0</v>
      </c>
      <c r="I91" s="160">
        <v>1</v>
      </c>
      <c r="J91" s="160">
        <v>1</v>
      </c>
      <c r="K91" s="160">
        <v>0</v>
      </c>
      <c r="L91" s="160">
        <v>0</v>
      </c>
      <c r="M91" s="92">
        <v>0</v>
      </c>
      <c r="N91" s="92">
        <v>0</v>
      </c>
      <c r="O91" s="160">
        <v>5</v>
      </c>
      <c r="P91" s="160">
        <v>3</v>
      </c>
      <c r="Q91" s="160">
        <v>0</v>
      </c>
      <c r="R91" s="160">
        <v>0</v>
      </c>
      <c r="S91" s="92">
        <v>0</v>
      </c>
      <c r="T91" s="92">
        <v>0</v>
      </c>
      <c r="U91" s="92">
        <v>1</v>
      </c>
      <c r="V91" s="92">
        <v>0</v>
      </c>
      <c r="W91" s="92">
        <v>0</v>
      </c>
      <c r="X91" s="92">
        <v>0</v>
      </c>
      <c r="Y91" s="92">
        <v>0</v>
      </c>
      <c r="Z91" s="1181">
        <v>0</v>
      </c>
      <c r="AA91" s="1181">
        <v>0</v>
      </c>
      <c r="AB91" s="160">
        <v>18</v>
      </c>
      <c r="AC91" s="160">
        <v>13</v>
      </c>
      <c r="AD91" s="52" t="s">
        <v>755</v>
      </c>
    </row>
    <row r="92" spans="1:30" ht="14.15" customHeight="1" x14ac:dyDescent="0.15">
      <c r="A92" s="289" t="s">
        <v>201</v>
      </c>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row>
  </sheetData>
  <mergeCells count="14">
    <mergeCell ref="Y5:Y6"/>
    <mergeCell ref="Q5:R5"/>
    <mergeCell ref="U5:V5"/>
    <mergeCell ref="W4:AA4"/>
    <mergeCell ref="AB4:AC5"/>
    <mergeCell ref="E5:F5"/>
    <mergeCell ref="I5:J5"/>
    <mergeCell ref="B5:D5"/>
    <mergeCell ref="W5:X5"/>
    <mergeCell ref="S5:T5"/>
    <mergeCell ref="M5:N5"/>
    <mergeCell ref="K5:L5"/>
    <mergeCell ref="O5:P5"/>
    <mergeCell ref="G5:H5"/>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79</vt:i4>
      </vt:variant>
    </vt:vector>
  </HeadingPairs>
  <TitlesOfParts>
    <vt:vector size="109" baseType="lpstr">
      <vt:lpstr>P1</vt:lpstr>
      <vt:lpstr>P2</vt:lpstr>
      <vt:lpstr>P3</vt:lpstr>
      <vt:lpstr>P4-P7</vt:lpstr>
      <vt:lpstr>P8-P11</vt:lpstr>
      <vt:lpstr>P12-P15</vt:lpstr>
      <vt:lpstr>P16-19</vt:lpstr>
      <vt:lpstr>P20-P23</vt:lpstr>
      <vt:lpstr>P24-P27</vt:lpstr>
      <vt:lpstr>P28-31</vt:lpstr>
      <vt:lpstr>P32-33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P60-P61</vt:lpstr>
      <vt:lpstr>P62-P63</vt:lpstr>
      <vt:lpstr>P64-P65</vt:lpstr>
      <vt:lpstr>P66</vt:lpstr>
      <vt:lpstr>_3</vt:lpstr>
      <vt:lpstr>'P32-33'!_Key1</vt:lpstr>
      <vt:lpstr>'P12-P15'!_Sort</vt:lpstr>
      <vt:lpstr>'P16-19'!_Sort</vt:lpstr>
      <vt:lpstr>'P24-P27'!_Sort</vt:lpstr>
      <vt:lpstr>'P28-31'!_Sort</vt:lpstr>
      <vt:lpstr>'P32-33'!_Sort</vt:lpstr>
      <vt:lpstr>'P42-P43'!_Sort</vt:lpstr>
      <vt:lpstr>'P45'!_Sort</vt:lpstr>
      <vt:lpstr>_Sort</vt:lpstr>
      <vt:lpstr>'P1'!Print_Area</vt:lpstr>
      <vt:lpstr>'P12-P15'!Print_Area</vt:lpstr>
      <vt:lpstr>'P16-19'!Print_Area</vt:lpstr>
      <vt:lpstr>'P2'!Print_Area</vt:lpstr>
      <vt:lpstr>'P20-P23'!Print_Area</vt:lpstr>
      <vt:lpstr>'P24-P27'!Print_Area</vt:lpstr>
      <vt:lpstr>'P28-31'!Print_Area</vt:lpstr>
      <vt:lpstr>'P3'!Print_Area</vt:lpstr>
      <vt:lpstr>'P32-33'!Print_Area</vt:lpstr>
      <vt:lpstr>'P35'!Print_Area</vt:lpstr>
      <vt:lpstr>'P36-P39'!Print_Area</vt:lpstr>
      <vt:lpstr>'P40-P41'!Print_Area</vt:lpstr>
      <vt:lpstr>'P44'!Print_Area</vt:lpstr>
      <vt:lpstr>'P45'!Print_Area</vt:lpstr>
      <vt:lpstr>'P46-P47'!Print_Area</vt:lpstr>
      <vt:lpstr>'P48'!Print_Area</vt:lpstr>
      <vt:lpstr>'P49'!Print_Area</vt:lpstr>
      <vt:lpstr>'P4-P7'!Print_Area</vt:lpstr>
      <vt:lpstr>'P50'!Print_Area</vt:lpstr>
      <vt:lpstr>'P52-P53'!Print_Area</vt:lpstr>
      <vt:lpstr>'P54-P55'!Print_Area</vt:lpstr>
      <vt:lpstr>'P56-P59'!Print_Area</vt:lpstr>
      <vt:lpstr>'P60-P61'!Print_Area</vt:lpstr>
      <vt:lpstr>'P62-P63'!Print_Area</vt:lpstr>
      <vt:lpstr>'P64-P65'!Print_Area</vt:lpstr>
      <vt:lpstr>'P66'!Print_Area</vt:lpstr>
      <vt:lpstr>'P8-P11'!Print_Area</vt:lpstr>
      <vt:lpstr>'P12-P15'!Print_Area_MI</vt:lpstr>
      <vt:lpstr>'P16-19'!Print_Area_MI</vt:lpstr>
      <vt:lpstr>'P20-P23'!Print_Area_MI</vt:lpstr>
      <vt:lpstr>'P24-P27'!Print_Area_MI</vt:lpstr>
      <vt:lpstr>'P28-31'!Print_Area_MI</vt:lpstr>
      <vt:lpstr>'P32-33'!Print_Area_MI</vt:lpstr>
      <vt:lpstr>'P8-P11'!Print_Area_MI</vt:lpstr>
      <vt:lpstr>'P12-P15'!Print_Titles</vt:lpstr>
      <vt:lpstr>'P16-19'!Print_Titles</vt:lpstr>
      <vt:lpstr>'P20-P23'!Print_Titles</vt:lpstr>
      <vt:lpstr>'P24-P27'!Print_Titles</vt:lpstr>
      <vt:lpstr>'P28-31'!Print_Titles</vt:lpstr>
      <vt:lpstr>'P32-33'!Print_Titles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'P16-19'!Print_Titles_MI</vt:lpstr>
      <vt:lpstr>'P20-P23'!Print_Titles_MI</vt:lpstr>
      <vt:lpstr>'P24-P27'!Print_Titles_MI</vt:lpstr>
      <vt:lpstr>'P28-31'!Print_Titles_MI</vt:lpstr>
      <vt:lpstr>'P32-33'!Print_Titles_MI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2022-10-28T01:55:20Z</dcterms:created>
  <dcterms:modified xsi:type="dcterms:W3CDTF">2025-03-02T23:49:30Z</dcterms:modified>
</cp:coreProperties>
</file>