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42C7B0D8-69B0-43F7-89FF-B77DBC174A97}" xr6:coauthVersionLast="47" xr6:coauthVersionMax="47" xr10:uidLastSave="{00000000-0000-0000-0000-000000000000}"/>
  <workbookProtection workbookAlgorithmName="SHA-512" workbookHashValue="wg6mR0Z42hhBDXt/sFxmrwv+jn9XWutGpNfZuVuUmWQengCuKeM7ULQ6cuPFLX33LGKizftOm8ORBCSm0hlLIA==" workbookSaltValue="vleekbAbKfUb8DvqpXahvQ=="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P6" i="5"/>
  <c r="P10" i="4" s="1"/>
  <c r="O6" i="5"/>
  <c r="N6" i="5"/>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W10" i="4"/>
  <c r="I10" i="4"/>
  <c r="B10" i="4"/>
  <c r="P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<sst xmlns="http://schemas.openxmlformats.org/spreadsheetml/2006/main" count="228" uniqueCount="113">
  <si>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</si>
  <si>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</si>
  <si>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</si>
  <si>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</si>
  <si>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</si>
  <si>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</si>
  <si>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</si>
  <si>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</si>
  <si>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</si>
  <si>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</si>
  <si>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</si>
  <si>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</si>
  <si>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</si>
  <si>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</si>
  <si>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</si>
  <si>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</si>
  <si>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</si>
  <si>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</si>
  <si>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</si>
  <si>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</si>
  <si>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</si>
  <si>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</si>
  <si>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</si>
  <si>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</si>
  <si>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</si>
  <si>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</si>
  <si>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</si>
  <si>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</si>
  <si>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</si>
  <si>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</si>
  <si>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</si>
  <si>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</si>
  <si>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</si>
  <si>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</si>
  <si>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</si>
  <si>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</si>
  <si>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</si>
  <si>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</si>
  <si>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</si>
  <si>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</si>
  <si>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</si>
  <si>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</si>
  <si>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</si>
  <si>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</si>
  <si>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</si>
  <si>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</si>
  <si>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</si>
  <si>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</si>
  <si>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</si>
  <si>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</si>
  <si>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</si>
  <si>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</si>
  <si>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</si>
  <si>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</si>
  <si>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</si>
  <si>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</si>
  <si>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</si>
  <si>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</si>
  <si>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</si>
  <si>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</si>
  <si>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</si>
  <si>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</si>
  <si>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</si>
  <si>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</si>
  <si>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</si>
  <si>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</si>
  <si>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</si>
  <si>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</si>
  <si>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</si>
  <si>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</si>
  <si>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</si>
  <si>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</si>
  <si>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</si>
  <si>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</si>
  <si>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</si>
  <si>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</si>
  <si>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</si>
  <si>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</si>
  <si>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</si>
  <si>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</si>
  <si>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</si>
  <si>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</si>
  <si>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</si>
  <si>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</si>
  <si>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</si>
  <si>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</si>
  <si>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</si>
  <si>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</si>
  <si>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</si>
  <si>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</si>
  <si>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</si>
  <si>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</si>
  <si>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</si>
  <si>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</si>
  <si>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</si>
  <si>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</si>
  <si>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</si>
  <si>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</si>
  <si>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</si>
  <si>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</si>
  <si>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</si>
  <si>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</si>
  <si>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</si>
  <si>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</si>
  <si>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</si>
  <si>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</si>
  <si>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</si>
  <si>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</si>
  <si>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</si>
  <si>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</si>
  <si>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令和５年度は、新型コロナウルス感染症に係る水道料金減額事業を行わなかったことに伴い、企業債残高対給水収益比率や料金回収率が改善した。
　しかしながら、老朽化・耐震化への対応、給水人口の減等による水道料金収入の減少により、健全な経営を続けることが難しくなっている。今後は経営の健全性、効率性を維持しつつ、老朽施設の更新や水道管路耐震化を引き続き推進するため、長期的な視野に立った新たな更新計画のもと、令和７年度に料金改定を実施し、適正かつ効率的な水道事業の運営に取り組んでいく必要がある。</t>
    </r>
    <r>
      <rPr>
        <sz val="11"/>
        <color rgb="FFFF0000"/>
        <rFont val="ＭＳ ゴシック"/>
        <family val="3"/>
        <charset val="128"/>
      </rPr>
      <t xml:space="preserve">
　</t>
    </r>
    <r>
      <rPr>
        <sz val="11"/>
        <color theme="1"/>
        <rFont val="ＭＳ ゴシック"/>
        <family val="3"/>
        <charset val="128"/>
      </rPr>
      <t>なお、経営戦略は平成30年度に策定済みで令和６年度に見直し予定である。</t>
    </r>
    <rPh sb="31" eb="32">
      <t>オコナ</t>
    </rPh>
    <rPh sb="40" eb="41">
      <t>トモナ</t>
    </rPh>
    <rPh sb="43" eb="46">
      <t>キギョウサイ</t>
    </rPh>
    <rPh sb="46" eb="48">
      <t>ザンダカ</t>
    </rPh>
    <rPh sb="48" eb="49">
      <t>タイ</t>
    </rPh>
    <rPh sb="49" eb="51">
      <t>キュウスイ</t>
    </rPh>
    <rPh sb="51" eb="53">
      <t>シュウエキ</t>
    </rPh>
    <rPh sb="53" eb="55">
      <t>ヒリツ</t>
    </rPh>
    <rPh sb="56" eb="58">
      <t>リョウキン</t>
    </rPh>
    <rPh sb="58" eb="60">
      <t>カイシュウ</t>
    </rPh>
    <rPh sb="60" eb="61">
      <t>リツ</t>
    </rPh>
    <rPh sb="62" eb="64">
      <t>カイゼン</t>
    </rPh>
    <rPh sb="76" eb="79">
      <t>ロウキュウカ</t>
    </rPh>
    <rPh sb="80" eb="83">
      <t>タイシンカ</t>
    </rPh>
    <rPh sb="85" eb="87">
      <t>タイオウ</t>
    </rPh>
    <rPh sb="88" eb="90">
      <t>キュウスイ</t>
    </rPh>
    <rPh sb="90" eb="92">
      <t>ジンコウ</t>
    </rPh>
    <rPh sb="94" eb="95">
      <t>トウ</t>
    </rPh>
    <rPh sb="98" eb="100">
      <t>スイドウ</t>
    </rPh>
    <rPh sb="100" eb="102">
      <t>リョウキン</t>
    </rPh>
    <rPh sb="102" eb="104">
      <t>シュウニュウ</t>
    </rPh>
    <rPh sb="105" eb="107">
      <t>ゲンショウ</t>
    </rPh>
    <rPh sb="111" eb="113">
      <t>ケンゼン</t>
    </rPh>
    <rPh sb="114" eb="116">
      <t>ケイエイ</t>
    </rPh>
    <rPh sb="117" eb="118">
      <t>ツヅ</t>
    </rPh>
    <rPh sb="123" eb="124">
      <t>ムズカ</t>
    </rPh>
    <rPh sb="132" eb="134">
      <t>コンゴ</t>
    </rPh>
    <rPh sb="189" eb="190">
      <t>アラ</t>
    </rPh>
    <rPh sb="200" eb="202">
      <t>レイワ</t>
    </rPh>
    <rPh sb="203" eb="205">
      <t>ネンド</t>
    </rPh>
    <rPh sb="206" eb="208">
      <t>リョウキン</t>
    </rPh>
    <rPh sb="208" eb="210">
      <t>カイテイ</t>
    </rPh>
    <rPh sb="211" eb="213">
      <t>ジッシ</t>
    </rPh>
    <rPh sb="266" eb="268">
      <t>レイワ</t>
    </rPh>
    <rPh sb="269" eb="271">
      <t>ネンド</t>
    </rPh>
    <phoneticPr fontId="4"/>
  </si>
  <si>
    <r>
      <t>　令和５年度は、仁木浄水場の電気・機械装置の減価償却等、減価償却累計額の伸びが大きかったことにより①有形固定資産減価償却率が1.14ポイント上昇した。
　③管路更新率は類似団体平均値</t>
    </r>
    <r>
      <rPr>
        <sz val="11"/>
        <rFont val="ＭＳ ゴシック"/>
        <family val="3"/>
        <charset val="128"/>
      </rPr>
      <t>を上回り、</t>
    </r>
    <r>
      <rPr>
        <sz val="11"/>
        <color theme="1"/>
        <rFont val="ＭＳ ゴシック"/>
        <family val="3"/>
        <charset val="128"/>
      </rPr>
      <t>②管路経年化率は類似団体平均値を下回ったものの、依然として多くの老朽管が存在している。老朽化に適切に対応するため、令和５年度に策定した新たな更新計画のもと、今後も引き続き更新事業を推進する必要がある。</t>
    </r>
    <rPh sb="8" eb="9">
      <t>ジン</t>
    </rPh>
    <rPh sb="9" eb="10">
      <t>キ</t>
    </rPh>
    <rPh sb="10" eb="13">
      <t>ジョウスイジョウ</t>
    </rPh>
    <rPh sb="14" eb="16">
      <t>デンキ</t>
    </rPh>
    <rPh sb="17" eb="19">
      <t>キカイ</t>
    </rPh>
    <rPh sb="19" eb="21">
      <t>ソウチ</t>
    </rPh>
    <rPh sb="22" eb="24">
      <t>ゲンカ</t>
    </rPh>
    <rPh sb="24" eb="26">
      <t>ショウキャク</t>
    </rPh>
    <rPh sb="26" eb="27">
      <t>トウ</t>
    </rPh>
    <rPh sb="28" eb="30">
      <t>ゲンカ</t>
    </rPh>
    <rPh sb="30" eb="32">
      <t>ショウキャク</t>
    </rPh>
    <rPh sb="32" eb="34">
      <t>ルイケイ</t>
    </rPh>
    <rPh sb="34" eb="35">
      <t>ガク</t>
    </rPh>
    <rPh sb="36" eb="37">
      <t>ノ</t>
    </rPh>
    <rPh sb="39" eb="40">
      <t>オオ</t>
    </rPh>
    <rPh sb="130" eb="131">
      <t>カン</t>
    </rPh>
    <rPh sb="132" eb="134">
      <t>ソンザイ</t>
    </rPh>
    <rPh sb="139" eb="142">
      <t>ロウキュウカ</t>
    </rPh>
    <rPh sb="143" eb="145">
      <t>テキセツ</t>
    </rPh>
    <rPh sb="146" eb="148">
      <t>タイオウ</t>
    </rPh>
    <rPh sb="153" eb="155">
      <t>レイワ</t>
    </rPh>
    <rPh sb="156" eb="157">
      <t>ネン</t>
    </rPh>
    <rPh sb="157" eb="158">
      <t>ド</t>
    </rPh>
    <rPh sb="159" eb="161">
      <t>サクテイ</t>
    </rPh>
    <rPh sb="163" eb="164">
      <t>アラ</t>
    </rPh>
    <rPh sb="166" eb="168">
      <t>コウシン</t>
    </rPh>
    <rPh sb="168" eb="170">
      <t>ケイカク</t>
    </rPh>
    <rPh sb="174" eb="176">
      <t>コンゴ</t>
    </rPh>
    <rPh sb="177" eb="178">
      <t>ヒ</t>
    </rPh>
    <rPh sb="179" eb="180">
      <t>ツヅ</t>
    </rPh>
    <rPh sb="181" eb="183">
      <t>コウシン</t>
    </rPh>
    <rPh sb="183" eb="185">
      <t>ジギョウ</t>
    </rPh>
    <rPh sb="186" eb="188">
      <t>スイシン</t>
    </rPh>
    <rPh sb="190" eb="192">
      <t>ヒツヨウ</t>
    </rPh>
    <phoneticPr fontId="4"/>
  </si>
  <si>
    <r>
      <t>①経常収支比率
　令和５年度は有収水量</t>
    </r>
    <r>
      <rPr>
        <sz val="11"/>
        <rFont val="ＭＳ ゴシック"/>
        <family val="3"/>
        <charset val="128"/>
      </rPr>
      <t>の減等により経常収益が減少したこと、</t>
    </r>
    <r>
      <rPr>
        <sz val="11"/>
        <color theme="1"/>
        <rFont val="ＭＳ ゴシック"/>
        <family val="3"/>
        <charset val="128"/>
      </rPr>
      <t>有形固定資産の撤去工事に係る資産減耗費の減等により経常費用が減少したことにより、経常収支比率はほぼ横ばい推移となった。類似団体平均値を上回り、100％以上を維持しているが、令和元年度と比較すると低下しており、今後も健全な経営の維持に努める必要がある。
④企業債残高対給水収益比率
　令和５年度は新型コロナウイルス感染症に係る水道料金減額事業を行わなかったことにより給水収益が増加したこと、企業債償還額が企業債借入額を上回り企業債残高が減少したことにより、企業債残高対給水収益比率は28.92ポイント低下し、類似団体平均値を下回った。市として令和７年度に料金改定を実施すること、将来世代に負担を残さないためにも企業債残高の上限を200億円と定めたことにより、今後はさらに低下する見込みである。
⑤料金回収率
　令和５年度は新型コロナウイルス感染症に係る水道料金減額事業を行わなかったことにより給水収益が増加し、料金回収率は前年度と比較すると、8.8ポイント上昇した。100％を上回っているものの、令和元年度と比較すると6.18ポイント低下している。安定した経営を続けていくため令和７年度に料金改定を予定している。</t>
    </r>
    <rPh sb="15" eb="17">
      <t>ユウシュウ</t>
    </rPh>
    <rPh sb="17" eb="19">
      <t>スイリョウ</t>
    </rPh>
    <rPh sb="30" eb="32">
      <t>ゲンショウ</t>
    </rPh>
    <rPh sb="37" eb="39">
      <t>ユウケイ</t>
    </rPh>
    <rPh sb="39" eb="41">
      <t>コテイ</t>
    </rPh>
    <rPh sb="41" eb="43">
      <t>シサン</t>
    </rPh>
    <rPh sb="44" eb="46">
      <t>テッキョ</t>
    </rPh>
    <rPh sb="46" eb="48">
      <t>コウジ</t>
    </rPh>
    <rPh sb="49" eb="50">
      <t>カカ</t>
    </rPh>
    <rPh sb="51" eb="53">
      <t>シサン</t>
    </rPh>
    <rPh sb="89" eb="91">
      <t>スイイ</t>
    </rPh>
    <rPh sb="123" eb="125">
      <t>レイワ</t>
    </rPh>
    <rPh sb="125" eb="126">
      <t>ゲン</t>
    </rPh>
    <rPh sb="127" eb="128">
      <t>ド</t>
    </rPh>
    <rPh sb="129" eb="131">
      <t>ヒカク</t>
    </rPh>
    <rPh sb="134" eb="136">
      <t>テイカ</t>
    </rPh>
    <rPh sb="185" eb="187">
      <t>シンガタ</t>
    </rPh>
    <rPh sb="194" eb="197">
      <t>カンセンショウ</t>
    </rPh>
    <rPh sb="198" eb="199">
      <t>カカ</t>
    </rPh>
    <rPh sb="200" eb="202">
      <t>スイドウ</t>
    </rPh>
    <rPh sb="202" eb="204">
      <t>リョウキン</t>
    </rPh>
    <rPh sb="204" eb="206">
      <t>ゲンガク</t>
    </rPh>
    <rPh sb="206" eb="208">
      <t>ジギョウ</t>
    </rPh>
    <rPh sb="209" eb="210">
      <t>オコナ</t>
    </rPh>
    <rPh sb="225" eb="227">
      <t>ゾウカ</t>
    </rPh>
    <rPh sb="299" eb="300">
      <t>シタ</t>
    </rPh>
    <rPh sb="300" eb="301">
      <t>マワ</t>
    </rPh>
    <rPh sb="304" eb="305">
      <t>シ</t>
    </rPh>
    <rPh sb="308" eb="310">
      <t>レイワ</t>
    </rPh>
    <rPh sb="311" eb="313">
      <t>ネンド</t>
    </rPh>
    <rPh sb="314" eb="316">
      <t>リョウキン</t>
    </rPh>
    <rPh sb="316" eb="318">
      <t>カイテイ</t>
    </rPh>
    <rPh sb="319" eb="321">
      <t>ジッシ</t>
    </rPh>
    <rPh sb="326" eb="328">
      <t>キギョウ</t>
    </rPh>
    <rPh sb="328" eb="329">
      <t>サイ</t>
    </rPh>
    <rPh sb="329" eb="331">
      <t>ザンダカ</t>
    </rPh>
    <rPh sb="332" eb="334">
      <t>ジョウゲン</t>
    </rPh>
    <rPh sb="342" eb="345">
      <t>キギョウサイ</t>
    </rPh>
    <rPh sb="345" eb="347">
      <t>ザンダカ</t>
    </rPh>
    <rPh sb="348" eb="350">
      <t>ジョウゲン</t>
    </rPh>
    <rPh sb="357" eb="358">
      <t>サダ</t>
    </rPh>
    <rPh sb="411" eb="413">
      <t>シュウリョウ</t>
    </rPh>
    <rPh sb="423" eb="424">
      <t>オコナ</t>
    </rPh>
    <rPh sb="434" eb="436">
      <t>リョウキン</t>
    </rPh>
    <rPh sb="436" eb="438">
      <t>カイシュウ</t>
    </rPh>
    <rPh sb="438" eb="439">
      <t>リツ</t>
    </rPh>
    <rPh sb="449" eb="452">
      <t>ゼンネンド</t>
    </rPh>
    <rPh sb="453" eb="455">
      <t>ヒカク</t>
    </rPh>
    <rPh sb="466" eb="468">
      <t>ジョウショウ</t>
    </rPh>
    <rPh sb="476" eb="478">
      <t>ウワマワ</t>
    </rPh>
    <rPh sb="486" eb="488">
      <t>レイワ</t>
    </rPh>
    <rPh sb="488" eb="490">
      <t>ガンネン</t>
    </rPh>
    <rPh sb="490" eb="491">
      <t>ド</t>
    </rPh>
    <rPh sb="492" eb="494">
      <t>ヒカク</t>
    </rPh>
    <rPh sb="505" eb="507">
      <t>テイカ</t>
    </rPh>
    <rPh sb="512" eb="514">
      <t>アンテイ</t>
    </rPh>
    <rPh sb="519" eb="520">
      <t>ツヅ</t>
    </rPh>
    <rPh sb="526" eb="527">
      <t>レイ</t>
    </rPh>
    <rPh sb="530" eb="531">
      <t>ド</t>
    </rPh>
    <rPh sb="532" eb="534">
      <t>リョウキン</t>
    </rPh>
    <rPh sb="534" eb="536">
      <t>カイテイ</t>
    </rPh>
    <rPh sb="537" eb="53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</si>
</sst>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0.99</c:v>
                </c:pt>
                <c:pt idx="1">
                  <c:v>0.87</c:v>
                </c:pt>
                <c:pt idx="2">
                  <c:v>0.86</c:v>
                </c:pt>
                <c:pt idx="3">
                  <c:v>0.86</c:v>
                </c:pt>
                <c:pt idx="4">
                  <c:v>0.74</c:v>
                </c:pt>
              </c:numCache>
            </c:numRef>
          </c:val>
          <c:extLst>
            <c:ext xmlns:c16="http://schemas.microsoft.com/office/drawing/2014/chart" uri="{C3380CC4-5D6E-409C-BE32-E72D297353CC}">
              <c16:uniqueId val="{00000000-F1B4-4C40-8495-459422AB902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F1B4-4C40-8495-459422AB902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72.540000000000006</c:v>
                </c:pt>
                <c:pt idx="1">
                  <c:v>74.319999999999993</c:v>
                </c:pt>
                <c:pt idx="2">
                  <c:v>73.459999999999994</c:v>
                </c:pt>
                <c:pt idx="3">
                  <c:v>71.760000000000005</c:v>
                </c:pt>
                <c:pt idx="4">
                  <c:v>71.069999999999993</c:v>
                </c:pt>
              </c:numCache>
            </c:numRef>
          </c:val>
          <c:extLst>
            <c:ext xmlns:c16="http://schemas.microsoft.com/office/drawing/2014/chart" uri="{C3380CC4-5D6E-409C-BE32-E72D297353CC}">
              <c16:uniqueId val="{00000000-A2E2-46D6-89D9-C3A24A31844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A2E2-46D6-89D9-C3A24A31844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97.56</c:v>
                </c:pt>
                <c:pt idx="1">
                  <c:v>97.85</c:v>
                </c:pt>
                <c:pt idx="2">
                  <c:v>97.92</c:v>
                </c:pt>
                <c:pt idx="3">
                  <c:v>98.5</c:v>
                </c:pt>
                <c:pt idx="4">
                  <c:v>98.12</c:v>
                </c:pt>
              </c:numCache>
            </c:numRef>
          </c:val>
          <c:extLst>
            <c:ext xmlns:c16="http://schemas.microsoft.com/office/drawing/2014/chart" uri="{C3380CC4-5D6E-409C-BE32-E72D297353CC}">
              <c16:uniqueId val="{00000000-4DF1-4D4E-962F-E9219C98F6B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4DF1-4D4E-962F-E9219C98F6B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113.2</c:v>
                </c:pt>
                <c:pt idx="1">
                  <c:v>103.33</c:v>
                </c:pt>
                <c:pt idx="2">
                  <c:v>109.24</c:v>
                </c:pt>
                <c:pt idx="3">
                  <c:v>111.61</c:v>
                </c:pt>
                <c:pt idx="4">
                  <c:v>111.41</c:v>
                </c:pt>
              </c:numCache>
            </c:numRef>
          </c:val>
          <c:extLst>
            <c:ext xmlns:c16="http://schemas.microsoft.com/office/drawing/2014/chart" uri="{C3380CC4-5D6E-409C-BE32-E72D297353CC}">
              <c16:uniqueId val="{00000000-12BE-4330-9481-1271BBF7BCF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12BE-4330-9481-1271BBF7BCF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40.11</c:v>
                </c:pt>
                <c:pt idx="1">
                  <c:v>39.78</c:v>
                </c:pt>
                <c:pt idx="2">
                  <c:v>41.09</c:v>
                </c:pt>
                <c:pt idx="3">
                  <c:v>41.99</c:v>
                </c:pt>
                <c:pt idx="4">
                  <c:v>43.13</c:v>
                </c:pt>
              </c:numCache>
            </c:numRef>
          </c:val>
          <c:extLst>
            <c:ext xmlns:c16="http://schemas.microsoft.com/office/drawing/2014/chart" uri="{C3380CC4-5D6E-409C-BE32-E72D297353CC}">
              <c16:uniqueId val="{00000000-EEF8-4577-8319-F58A8BD6DEE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EEF8-4577-8319-F58A8BD6DEE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20.18</c:v>
                </c:pt>
                <c:pt idx="1">
                  <c:v>19.63</c:v>
                </c:pt>
                <c:pt idx="2">
                  <c:v>20.12</c:v>
                </c:pt>
                <c:pt idx="3">
                  <c:v>21.13</c:v>
                </c:pt>
                <c:pt idx="4">
                  <c:v>22.79</c:v>
                </c:pt>
              </c:numCache>
            </c:numRef>
          </c:val>
          <c:extLst>
            <c:ext xmlns:c16="http://schemas.microsoft.com/office/drawing/2014/chart" uri="{C3380CC4-5D6E-409C-BE32-E72D297353CC}">
              <c16:uniqueId val="{00000000-6E87-484C-B35A-D0FBA731475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6E87-484C-B35A-D0FBA731475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F8-4A95-AD51-C3559C922E2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3F8-4A95-AD51-C3559C922E2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416.57</c:v>
                </c:pt>
                <c:pt idx="1">
                  <c:v>390.74</c:v>
                </c:pt>
                <c:pt idx="2">
                  <c:v>393.74</c:v>
                </c:pt>
                <c:pt idx="3">
                  <c:v>387.66</c:v>
                </c:pt>
                <c:pt idx="4">
                  <c:v>368.49</c:v>
                </c:pt>
              </c:numCache>
            </c:numRef>
          </c:val>
          <c:extLst>
            <c:ext xmlns:c16="http://schemas.microsoft.com/office/drawing/2014/chart" uri="{C3380CC4-5D6E-409C-BE32-E72D297353CC}">
              <c16:uniqueId val="{00000000-F765-4AE2-8989-BDAF4DA51C1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F765-4AE2-8989-BDAF4DA51C1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239.52</c:v>
                </c:pt>
                <c:pt idx="1">
                  <c:v>281.73</c:v>
                </c:pt>
                <c:pt idx="2">
                  <c:v>266.27</c:v>
                </c:pt>
                <c:pt idx="3">
                  <c:v>263.5</c:v>
                </c:pt>
                <c:pt idx="4">
                  <c:v>234.58</c:v>
                </c:pt>
              </c:numCache>
            </c:numRef>
          </c:val>
          <c:extLst>
            <c:ext xmlns:c16="http://schemas.microsoft.com/office/drawing/2014/chart" uri="{C3380CC4-5D6E-409C-BE32-E72D297353CC}">
              <c16:uniqueId val="{00000000-2777-47BF-84CB-B39FCE6426D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2777-47BF-84CB-B39FCE6426D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111.75</c:v>
                </c:pt>
                <c:pt idx="1">
                  <c:v>95.48</c:v>
                </c:pt>
                <c:pt idx="2">
                  <c:v>95.22</c:v>
                </c:pt>
                <c:pt idx="3">
                  <c:v>96.77</c:v>
                </c:pt>
                <c:pt idx="4">
                  <c:v>105.57</c:v>
                </c:pt>
              </c:numCache>
            </c:numRef>
          </c:val>
          <c:extLst>
            <c:ext xmlns:c16="http://schemas.microsoft.com/office/drawing/2014/chart" uri="{C3380CC4-5D6E-409C-BE32-E72D297353CC}">
              <c16:uniqueId val="{00000000-EE42-4D95-A29E-F4A2B9BAAC7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EE42-4D95-A29E-F4A2B9BAAC7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139.08000000000001</c:v>
                </c:pt>
                <c:pt idx="1">
                  <c:v>146.31</c:v>
                </c:pt>
                <c:pt idx="2">
                  <c:v>149.74</c:v>
                </c:pt>
                <c:pt idx="3">
                  <c:v>147.37</c:v>
                </c:pt>
                <c:pt idx="4">
                  <c:v>147.01</c:v>
                </c:pt>
              </c:numCache>
            </c:numRef>
          </c:val>
          <c:extLst>
            <c:ext xmlns:c16="http://schemas.microsoft.com/office/drawing/2014/chart" uri="{C3380CC4-5D6E-409C-BE32-E72D297353CC}">
              <c16:uniqueId val="{00000000-0244-445E-B447-17447C4C26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0244-445E-B447-17447C4C26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岡崎市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自治体職員</v>
      </c>
      <c r="AE8" s="43"/>
      <c r="AF8" s="43"/>
      <c r="AG8" s="43"/>
      <c r="AH8" s="43"/>
      <c r="AI8" s="43"/>
      <c r="AJ8" s="43"/>
      <c r="AK8" s="2"/>
      <c r="AL8" s="44">
        <f>データ!$R$6</f>
        <v>383915</v>
      </c>
      <c r="AM8" s="44"/>
      <c r="AN8" s="44"/>
      <c r="AO8" s="44"/>
      <c r="AP8" s="44"/>
      <c r="AQ8" s="44"/>
      <c r="AR8" s="44"/>
      <c r="AS8" s="44"/>
      <c r="AT8" s="45">
        <f>データ!$S$6</f>
        <v>387.2</v>
      </c>
      <c r="AU8" s="46"/>
      <c r="AV8" s="46"/>
      <c r="AW8" s="46"/>
      <c r="AX8" s="46"/>
      <c r="AY8" s="46"/>
      <c r="AZ8" s="46"/>
      <c r="BA8" s="46"/>
      <c r="BB8" s="47">
        <f>データ!$T$6</f>
        <v>991.52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80.400000000000006</v>
      </c>
      <c r="J10" s="46"/>
      <c r="K10" s="46"/>
      <c r="L10" s="46"/>
      <c r="M10" s="46"/>
      <c r="N10" s="46"/>
      <c r="O10" s="80"/>
      <c r="P10" s="47">
        <f>データ!$P$6</f>
        <v>99.92</v>
      </c>
      <c r="Q10" s="47"/>
      <c r="R10" s="47"/>
      <c r="S10" s="47"/>
      <c r="T10" s="47"/>
      <c r="U10" s="47"/>
      <c r="V10" s="47"/>
      <c r="W10" s="44">
        <f>データ!$Q$6</f>
        <v>2684</v>
      </c>
      <c r="X10" s="44"/>
      <c r="Y10" s="44"/>
      <c r="Z10" s="44"/>
      <c r="AA10" s="44"/>
      <c r="AB10" s="44"/>
      <c r="AC10" s="44"/>
      <c r="AD10" s="2"/>
      <c r="AE10" s="2"/>
      <c r="AF10" s="2"/>
      <c r="AG10" s="2"/>
      <c r="AH10" s="2"/>
      <c r="AI10" s="2"/>
      <c r="AJ10" s="2"/>
      <c r="AK10" s="2"/>
      <c r="AL10" s="44">
        <f>データ!$U$6</f>
        <v>382847</v>
      </c>
      <c r="AM10" s="44"/>
      <c r="AN10" s="44"/>
      <c r="AO10" s="44"/>
      <c r="AP10" s="44"/>
      <c r="AQ10" s="44"/>
      <c r="AR10" s="44"/>
      <c r="AS10" s="44"/>
      <c r="AT10" s="45">
        <f>データ!$V$6</f>
        <v>147.96</v>
      </c>
      <c r="AU10" s="46"/>
      <c r="AV10" s="46"/>
      <c r="AW10" s="46"/>
      <c r="AX10" s="46"/>
      <c r="AY10" s="46"/>
      <c r="AZ10" s="46"/>
      <c r="BA10" s="46"/>
      <c r="BB10" s="47">
        <f>データ!$W$6</f>
        <v>2587.5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jCZBpiRjAo8T8J/vQ+LxlD2amzWWK2VxYsjBAmNzwjm/QqUhEJrAdyyPRiXHuEb9VAfYg/ld+UkNXM2sb2IZw==" saltValue="AEQ2KojkJISazdVRqQcvT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232025</v>
      </c>
      <c r="D6" s="20">
        <f t="shared" si="3"/>
        <v>46</v>
      </c>
      <c r="E6" s="20">
        <f t="shared" si="3"/>
        <v>1</v>
      </c>
      <c r="F6" s="20">
        <f t="shared" si="3"/>
        <v>0</v>
      </c>
      <c r="G6" s="20">
        <f t="shared" si="3"/>
        <v>1</v>
      </c>
      <c r="H6" s="20" t="str">
        <f t="shared" si="3"/>
        <v>愛知県　岡崎市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80.400000000000006</v>
      </c>
      <c r="P6" s="21">
        <f t="shared" si="3"/>
        <v>99.92</v>
      </c>
      <c r="Q6" s="21">
        <f t="shared" si="3"/>
        <v>2684</v>
      </c>
      <c r="R6" s="21">
        <f t="shared" si="3"/>
        <v>383915</v>
      </c>
      <c r="S6" s="21">
        <f t="shared" si="3"/>
        <v>387.2</v>
      </c>
      <c r="T6" s="21">
        <f t="shared" si="3"/>
        <v>991.52</v>
      </c>
      <c r="U6" s="21">
        <f t="shared" si="3"/>
        <v>382847</v>
      </c>
      <c r="V6" s="21">
        <f t="shared" si="3"/>
        <v>147.96</v>
      </c>
      <c r="W6" s="21">
        <f t="shared" si="3"/>
        <v>2587.5</v>
      </c>
      <c r="X6" s="22">
        <f>IF(X7="",NA(),X7)</f>
        <v>113.2</v>
      </c>
      <c r="Y6" s="22">
        <f t="shared" ref="Y6:AG6" si="4">IF(Y7="",NA(),Y7)</f>
        <v>103.33</v>
      </c>
      <c r="Z6" s="22">
        <f t="shared" si="4"/>
        <v>109.24</v>
      </c>
      <c r="AA6" s="22">
        <f t="shared" si="4"/>
        <v>111.61</v>
      </c>
      <c r="AB6" s="22">
        <f t="shared" si="4"/>
        <v>111.41</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416.57</v>
      </c>
      <c r="AU6" s="22">
        <f t="shared" ref="AU6:BC6" si="6">IF(AU7="",NA(),AU7)</f>
        <v>390.74</v>
      </c>
      <c r="AV6" s="22">
        <f t="shared" si="6"/>
        <v>393.74</v>
      </c>
      <c r="AW6" s="22">
        <f t="shared" si="6"/>
        <v>387.66</v>
      </c>
      <c r="AX6" s="22">
        <f t="shared" si="6"/>
        <v>368.49</v>
      </c>
      <c r="AY6" s="22">
        <f t="shared" si="6"/>
        <v>250.03</v>
      </c>
      <c r="AZ6" s="22">
        <f t="shared" si="6"/>
        <v>239.45</v>
      </c>
      <c r="BA6" s="22">
        <f t="shared" si="6"/>
        <v>246.01</v>
      </c>
      <c r="BB6" s="22">
        <f t="shared" si="6"/>
        <v>228.89</v>
      </c>
      <c r="BC6" s="22">
        <f t="shared" si="6"/>
        <v>232.66</v>
      </c>
      <c r="BD6" s="21" t="str">
        <f>IF(BD7="","",IF(BD7="-","【-】","【"&amp;SUBSTITUTE(TEXT(BD7,"#,##0.00"),"-","△")&amp;"】"))</f>
        <v>【243.36】</v>
      </c>
      <c r="BE6" s="22">
        <f>IF(BE7="",NA(),BE7)</f>
        <v>239.52</v>
      </c>
      <c r="BF6" s="22">
        <f t="shared" ref="BF6:BN6" si="7">IF(BF7="",NA(),BF7)</f>
        <v>281.73</v>
      </c>
      <c r="BG6" s="22">
        <f t="shared" si="7"/>
        <v>266.27</v>
      </c>
      <c r="BH6" s="22">
        <f t="shared" si="7"/>
        <v>263.5</v>
      </c>
      <c r="BI6" s="22">
        <f t="shared" si="7"/>
        <v>234.58</v>
      </c>
      <c r="BJ6" s="22">
        <f t="shared" si="7"/>
        <v>254.19</v>
      </c>
      <c r="BK6" s="22">
        <f t="shared" si="7"/>
        <v>259.56</v>
      </c>
      <c r="BL6" s="22">
        <f t="shared" si="7"/>
        <v>248.92</v>
      </c>
      <c r="BM6" s="22">
        <f t="shared" si="7"/>
        <v>251.26</v>
      </c>
      <c r="BN6" s="22">
        <f t="shared" si="7"/>
        <v>255.84</v>
      </c>
      <c r="BO6" s="21" t="str">
        <f>IF(BO7="","",IF(BO7="-","【-】","【"&amp;SUBSTITUTE(TEXT(BO7,"#,##0.00"),"-","△")&amp;"】"))</f>
        <v>【265.93】</v>
      </c>
      <c r="BP6" s="22">
        <f>IF(BP7="",NA(),BP7)</f>
        <v>111.75</v>
      </c>
      <c r="BQ6" s="22">
        <f t="shared" ref="BQ6:BY6" si="8">IF(BQ7="",NA(),BQ7)</f>
        <v>95.48</v>
      </c>
      <c r="BR6" s="22">
        <f t="shared" si="8"/>
        <v>95.22</v>
      </c>
      <c r="BS6" s="22">
        <f t="shared" si="8"/>
        <v>96.77</v>
      </c>
      <c r="BT6" s="22">
        <f t="shared" si="8"/>
        <v>105.57</v>
      </c>
      <c r="BU6" s="22">
        <f t="shared" si="8"/>
        <v>107.42</v>
      </c>
      <c r="BV6" s="22">
        <f t="shared" si="8"/>
        <v>105.07</v>
      </c>
      <c r="BW6" s="22">
        <f t="shared" si="8"/>
        <v>107.54</v>
      </c>
      <c r="BX6" s="22">
        <f t="shared" si="8"/>
        <v>101.93</v>
      </c>
      <c r="BY6" s="22">
        <f t="shared" si="8"/>
        <v>102.36</v>
      </c>
      <c r="BZ6" s="21" t="str">
        <f>IF(BZ7="","",IF(BZ7="-","【-】","【"&amp;SUBSTITUTE(TEXT(BZ7,"#,##0.00"),"-","△")&amp;"】"))</f>
        <v>【97.82】</v>
      </c>
      <c r="CA6" s="22">
        <f>IF(CA7="",NA(),CA7)</f>
        <v>139.08000000000001</v>
      </c>
      <c r="CB6" s="22">
        <f t="shared" ref="CB6:CJ6" si="9">IF(CB7="",NA(),CB7)</f>
        <v>146.31</v>
      </c>
      <c r="CC6" s="22">
        <f t="shared" si="9"/>
        <v>149.74</v>
      </c>
      <c r="CD6" s="22">
        <f t="shared" si="9"/>
        <v>147.37</v>
      </c>
      <c r="CE6" s="22">
        <f t="shared" si="9"/>
        <v>147.01</v>
      </c>
      <c r="CF6" s="22">
        <f t="shared" si="9"/>
        <v>157.19</v>
      </c>
      <c r="CG6" s="22">
        <f t="shared" si="9"/>
        <v>153.71</v>
      </c>
      <c r="CH6" s="22">
        <f t="shared" si="9"/>
        <v>155.9</v>
      </c>
      <c r="CI6" s="22">
        <f t="shared" si="9"/>
        <v>162.47</v>
      </c>
      <c r="CJ6" s="22">
        <f t="shared" si="9"/>
        <v>165.52</v>
      </c>
      <c r="CK6" s="21" t="str">
        <f>IF(CK7="","",IF(CK7="-","【-】","【"&amp;SUBSTITUTE(TEXT(CK7,"#,##0.00"),"-","△")&amp;"】"))</f>
        <v>【177.56】</v>
      </c>
      <c r="CL6" s="22">
        <f>IF(CL7="",NA(),CL7)</f>
        <v>72.540000000000006</v>
      </c>
      <c r="CM6" s="22">
        <f t="shared" ref="CM6:CU6" si="10">IF(CM7="",NA(),CM7)</f>
        <v>74.319999999999993</v>
      </c>
      <c r="CN6" s="22">
        <f t="shared" si="10"/>
        <v>73.459999999999994</v>
      </c>
      <c r="CO6" s="22">
        <f t="shared" si="10"/>
        <v>71.760000000000005</v>
      </c>
      <c r="CP6" s="22">
        <f t="shared" si="10"/>
        <v>71.069999999999993</v>
      </c>
      <c r="CQ6" s="22">
        <f t="shared" si="10"/>
        <v>63.16</v>
      </c>
      <c r="CR6" s="22">
        <f t="shared" si="10"/>
        <v>64.41</v>
      </c>
      <c r="CS6" s="22">
        <f t="shared" si="10"/>
        <v>64.11</v>
      </c>
      <c r="CT6" s="22">
        <f t="shared" si="10"/>
        <v>63.81</v>
      </c>
      <c r="CU6" s="22">
        <f t="shared" si="10"/>
        <v>63.58</v>
      </c>
      <c r="CV6" s="21" t="str">
        <f>IF(CV7="","",IF(CV7="-","【-】","【"&amp;SUBSTITUTE(TEXT(CV7,"#,##0.00"),"-","△")&amp;"】"))</f>
        <v>【59.81】</v>
      </c>
      <c r="CW6" s="22">
        <f>IF(CW7="",NA(),CW7)</f>
        <v>97.56</v>
      </c>
      <c r="CX6" s="22">
        <f t="shared" ref="CX6:DF6" si="11">IF(CX7="",NA(),CX7)</f>
        <v>97.85</v>
      </c>
      <c r="CY6" s="22">
        <f t="shared" si="11"/>
        <v>97.92</v>
      </c>
      <c r="CZ6" s="22">
        <f t="shared" si="11"/>
        <v>98.5</v>
      </c>
      <c r="DA6" s="22">
        <f t="shared" si="11"/>
        <v>98.12</v>
      </c>
      <c r="DB6" s="22">
        <f t="shared" si="11"/>
        <v>91.48</v>
      </c>
      <c r="DC6" s="22">
        <f t="shared" si="11"/>
        <v>91.64</v>
      </c>
      <c r="DD6" s="22">
        <f t="shared" si="11"/>
        <v>92.09</v>
      </c>
      <c r="DE6" s="22">
        <f t="shared" si="11"/>
        <v>91.76</v>
      </c>
      <c r="DF6" s="22">
        <f t="shared" si="11"/>
        <v>91.22</v>
      </c>
      <c r="DG6" s="21" t="str">
        <f>IF(DG7="","",IF(DG7="-","【-】","【"&amp;SUBSTITUTE(TEXT(DG7,"#,##0.00"),"-","△")&amp;"】"))</f>
        <v>【89.42】</v>
      </c>
      <c r="DH6" s="22">
        <f>IF(DH7="",NA(),DH7)</f>
        <v>40.11</v>
      </c>
      <c r="DI6" s="22">
        <f t="shared" ref="DI6:DQ6" si="12">IF(DI7="",NA(),DI7)</f>
        <v>39.78</v>
      </c>
      <c r="DJ6" s="22">
        <f t="shared" si="12"/>
        <v>41.09</v>
      </c>
      <c r="DK6" s="22">
        <f t="shared" si="12"/>
        <v>41.99</v>
      </c>
      <c r="DL6" s="22">
        <f t="shared" si="12"/>
        <v>43.13</v>
      </c>
      <c r="DM6" s="22">
        <f t="shared" si="12"/>
        <v>51.13</v>
      </c>
      <c r="DN6" s="22">
        <f t="shared" si="12"/>
        <v>51.62</v>
      </c>
      <c r="DO6" s="22">
        <f t="shared" si="12"/>
        <v>52.16</v>
      </c>
      <c r="DP6" s="22">
        <f t="shared" si="12"/>
        <v>52.59</v>
      </c>
      <c r="DQ6" s="22">
        <f t="shared" si="12"/>
        <v>52.74</v>
      </c>
      <c r="DR6" s="21" t="str">
        <f>IF(DR7="","",IF(DR7="-","【-】","【"&amp;SUBSTITUTE(TEXT(DR7,"#,##0.00"),"-","△")&amp;"】"))</f>
        <v>【52.02】</v>
      </c>
      <c r="DS6" s="22">
        <f>IF(DS7="",NA(),DS7)</f>
        <v>20.18</v>
      </c>
      <c r="DT6" s="22">
        <f t="shared" ref="DT6:EB6" si="13">IF(DT7="",NA(),DT7)</f>
        <v>19.63</v>
      </c>
      <c r="DU6" s="22">
        <f t="shared" si="13"/>
        <v>20.12</v>
      </c>
      <c r="DV6" s="22">
        <f t="shared" si="13"/>
        <v>21.13</v>
      </c>
      <c r="DW6" s="22">
        <f t="shared" si="13"/>
        <v>22.79</v>
      </c>
      <c r="DX6" s="22">
        <f t="shared" si="13"/>
        <v>22.41</v>
      </c>
      <c r="DY6" s="22">
        <f t="shared" si="13"/>
        <v>23.68</v>
      </c>
      <c r="DZ6" s="22">
        <f t="shared" si="13"/>
        <v>25.76</v>
      </c>
      <c r="EA6" s="22">
        <f t="shared" si="13"/>
        <v>27.51</v>
      </c>
      <c r="EB6" s="22">
        <f t="shared" si="13"/>
        <v>28.57</v>
      </c>
      <c r="EC6" s="21" t="str">
        <f>IF(EC7="","",IF(EC7="-","【-】","【"&amp;SUBSTITUTE(TEXT(EC7,"#,##0.00"),"-","△")&amp;"】"))</f>
        <v>【25.37】</v>
      </c>
      <c r="ED6" s="22">
        <f>IF(ED7="",NA(),ED7)</f>
        <v>0.99</v>
      </c>
      <c r="EE6" s="22">
        <f t="shared" ref="EE6:EM6" si="14">IF(EE7="",NA(),EE7)</f>
        <v>0.87</v>
      </c>
      <c r="EF6" s="22">
        <f t="shared" si="14"/>
        <v>0.86</v>
      </c>
      <c r="EG6" s="22">
        <f t="shared" si="14"/>
        <v>0.86</v>
      </c>
      <c r="EH6" s="22">
        <f t="shared" si="14"/>
        <v>0.74</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2">
      <c r="A7" s="15"/>
      <c r="B7" s="24">
        <v>2023</v>
      </c>
      <c r="C7" s="24">
        <v>232025</v>
      </c>
      <c r="D7" s="24">
        <v>46</v>
      </c>
      <c r="E7" s="24">
        <v>1</v>
      </c>
      <c r="F7" s="24">
        <v>0</v>
      </c>
      <c r="G7" s="24">
        <v>1</v>
      </c>
      <c r="H7" s="24" t="s">
        <v>93</v>
      </c>
      <c r="I7" s="24" t="s">
        <v>94</v>
      </c>
      <c r="J7" s="24" t="s">
        <v>95</v>
      </c>
      <c r="K7" s="24" t="s">
        <v>96</v>
      </c>
      <c r="L7" s="24" t="s">
        <v>97</v>
      </c>
      <c r="M7" s="24" t="s">
        <v>98</v>
      </c>
      <c r="N7" s="25" t="s">
        <v>99</v>
      </c>
      <c r="O7" s="25">
        <v>80.400000000000006</v>
      </c>
      <c r="P7" s="25">
        <v>99.92</v>
      </c>
      <c r="Q7" s="25">
        <v>2684</v>
      </c>
      <c r="R7" s="25">
        <v>383915</v>
      </c>
      <c r="S7" s="25">
        <v>387.2</v>
      </c>
      <c r="T7" s="25">
        <v>991.52</v>
      </c>
      <c r="U7" s="25">
        <v>382847</v>
      </c>
      <c r="V7" s="25">
        <v>147.96</v>
      </c>
      <c r="W7" s="25">
        <v>2587.5</v>
      </c>
      <c r="X7" s="25">
        <v>113.2</v>
      </c>
      <c r="Y7" s="25">
        <v>103.33</v>
      </c>
      <c r="Z7" s="25">
        <v>109.24</v>
      </c>
      <c r="AA7" s="25">
        <v>111.61</v>
      </c>
      <c r="AB7" s="25">
        <v>111.41</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416.57</v>
      </c>
      <c r="AU7" s="25">
        <v>390.74</v>
      </c>
      <c r="AV7" s="25">
        <v>393.74</v>
      </c>
      <c r="AW7" s="25">
        <v>387.66</v>
      </c>
      <c r="AX7" s="25">
        <v>368.49</v>
      </c>
      <c r="AY7" s="25">
        <v>250.03</v>
      </c>
      <c r="AZ7" s="25">
        <v>239.45</v>
      </c>
      <c r="BA7" s="25">
        <v>246.01</v>
      </c>
      <c r="BB7" s="25">
        <v>228.89</v>
      </c>
      <c r="BC7" s="25">
        <v>232.66</v>
      </c>
      <c r="BD7" s="25">
        <v>243.36</v>
      </c>
      <c r="BE7" s="25">
        <v>239.52</v>
      </c>
      <c r="BF7" s="25">
        <v>281.73</v>
      </c>
      <c r="BG7" s="25">
        <v>266.27</v>
      </c>
      <c r="BH7" s="25">
        <v>263.5</v>
      </c>
      <c r="BI7" s="25">
        <v>234.58</v>
      </c>
      <c r="BJ7" s="25">
        <v>254.19</v>
      </c>
      <c r="BK7" s="25">
        <v>259.56</v>
      </c>
      <c r="BL7" s="25">
        <v>248.92</v>
      </c>
      <c r="BM7" s="25">
        <v>251.26</v>
      </c>
      <c r="BN7" s="25">
        <v>255.84</v>
      </c>
      <c r="BO7" s="25">
        <v>265.93</v>
      </c>
      <c r="BP7" s="25">
        <v>111.75</v>
      </c>
      <c r="BQ7" s="25">
        <v>95.48</v>
      </c>
      <c r="BR7" s="25">
        <v>95.22</v>
      </c>
      <c r="BS7" s="25">
        <v>96.77</v>
      </c>
      <c r="BT7" s="25">
        <v>105.57</v>
      </c>
      <c r="BU7" s="25">
        <v>107.42</v>
      </c>
      <c r="BV7" s="25">
        <v>105.07</v>
      </c>
      <c r="BW7" s="25">
        <v>107.54</v>
      </c>
      <c r="BX7" s="25">
        <v>101.93</v>
      </c>
      <c r="BY7" s="25">
        <v>102.36</v>
      </c>
      <c r="BZ7" s="25">
        <v>97.82</v>
      </c>
      <c r="CA7" s="25">
        <v>139.08000000000001</v>
      </c>
      <c r="CB7" s="25">
        <v>146.31</v>
      </c>
      <c r="CC7" s="25">
        <v>149.74</v>
      </c>
      <c r="CD7" s="25">
        <v>147.37</v>
      </c>
      <c r="CE7" s="25">
        <v>147.01</v>
      </c>
      <c r="CF7" s="25">
        <v>157.19</v>
      </c>
      <c r="CG7" s="25">
        <v>153.71</v>
      </c>
      <c r="CH7" s="25">
        <v>155.9</v>
      </c>
      <c r="CI7" s="25">
        <v>162.47</v>
      </c>
      <c r="CJ7" s="25">
        <v>165.52</v>
      </c>
      <c r="CK7" s="25">
        <v>177.56</v>
      </c>
      <c r="CL7" s="25">
        <v>72.540000000000006</v>
      </c>
      <c r="CM7" s="25">
        <v>74.319999999999993</v>
      </c>
      <c r="CN7" s="25">
        <v>73.459999999999994</v>
      </c>
      <c r="CO7" s="25">
        <v>71.760000000000005</v>
      </c>
      <c r="CP7" s="25">
        <v>71.069999999999993</v>
      </c>
      <c r="CQ7" s="25">
        <v>63.16</v>
      </c>
      <c r="CR7" s="25">
        <v>64.41</v>
      </c>
      <c r="CS7" s="25">
        <v>64.11</v>
      </c>
      <c r="CT7" s="25">
        <v>63.81</v>
      </c>
      <c r="CU7" s="25">
        <v>63.58</v>
      </c>
      <c r="CV7" s="25">
        <v>59.81</v>
      </c>
      <c r="CW7" s="25">
        <v>97.56</v>
      </c>
      <c r="CX7" s="25">
        <v>97.85</v>
      </c>
      <c r="CY7" s="25">
        <v>97.92</v>
      </c>
      <c r="CZ7" s="25">
        <v>98.5</v>
      </c>
      <c r="DA7" s="25">
        <v>98.12</v>
      </c>
      <c r="DB7" s="25">
        <v>91.48</v>
      </c>
      <c r="DC7" s="25">
        <v>91.64</v>
      </c>
      <c r="DD7" s="25">
        <v>92.09</v>
      </c>
      <c r="DE7" s="25">
        <v>91.76</v>
      </c>
      <c r="DF7" s="25">
        <v>91.22</v>
      </c>
      <c r="DG7" s="25">
        <v>89.42</v>
      </c>
      <c r="DH7" s="25">
        <v>40.11</v>
      </c>
      <c r="DI7" s="25">
        <v>39.78</v>
      </c>
      <c r="DJ7" s="25">
        <v>41.09</v>
      </c>
      <c r="DK7" s="25">
        <v>41.99</v>
      </c>
      <c r="DL7" s="25">
        <v>43.13</v>
      </c>
      <c r="DM7" s="25">
        <v>51.13</v>
      </c>
      <c r="DN7" s="25">
        <v>51.62</v>
      </c>
      <c r="DO7" s="25">
        <v>52.16</v>
      </c>
      <c r="DP7" s="25">
        <v>52.59</v>
      </c>
      <c r="DQ7" s="25">
        <v>52.74</v>
      </c>
      <c r="DR7" s="25">
        <v>52.02</v>
      </c>
      <c r="DS7" s="25">
        <v>20.18</v>
      </c>
      <c r="DT7" s="25">
        <v>19.63</v>
      </c>
      <c r="DU7" s="25">
        <v>20.12</v>
      </c>
      <c r="DV7" s="25">
        <v>21.13</v>
      </c>
      <c r="DW7" s="25">
        <v>22.79</v>
      </c>
      <c r="DX7" s="25">
        <v>22.41</v>
      </c>
      <c r="DY7" s="25">
        <v>23.68</v>
      </c>
      <c r="DZ7" s="25">
        <v>25.76</v>
      </c>
      <c r="EA7" s="25">
        <v>27.51</v>
      </c>
      <c r="EB7" s="25">
        <v>28.57</v>
      </c>
      <c r="EC7" s="25">
        <v>25.37</v>
      </c>
      <c r="ED7" s="25">
        <v>0.99</v>
      </c>
      <c r="EE7" s="25">
        <v>0.87</v>
      </c>
      <c r="EF7" s="25">
        <v>0.86</v>
      </c>
      <c r="EG7" s="25">
        <v>0.86</v>
      </c>
      <c r="EH7" s="25">
        <v>0.74</v>
      </c>
      <c r="EI7" s="25">
        <v>0.73</v>
      </c>
      <c r="EJ7" s="25">
        <v>0.79</v>
      </c>
      <c r="EK7" s="25">
        <v>0.75</v>
      </c>
      <c r="EL7" s="25">
        <v>0.78</v>
      </c>
      <c r="EM7" s="25">
        <v>0.73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2025-01-24T06:50:25Z</dcterms:created>
  <dcterms:modified xsi:type="dcterms:W3CDTF">2025-02-12T06:26:31Z</dcterms:modified>
  <cp:category/>
</cp:coreProperties>
</file>