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04　一宮市　〇\水道事業\"/>
    </mc:Choice>
  </mc:AlternateContent>
  <xr:revisionPtr revIDLastSave="0" documentId="13_ncr:1_{03A11624-87D2-43FF-9704-5599CB67541B}" xr6:coauthVersionLast="47" xr6:coauthVersionMax="47" xr10:uidLastSave="{00000000-0000-0000-0000-000000000000}"/>
  <workbookProtection workbookAlgorithmName="SHA-512" workbookHashValue="R/UxPO5IjeLUEWsbdEpNOTTIP4KDmU703Gf0gMJ8R0KdgoQntt5o3rRV59KDm3LQe8ChDP4/+DVZ9vlEgY6SEw==" workbookSaltValue="Q9llCQmFSRVU1Y5rnVg5PA==" workbookSpinCount="100000" lockStructure="1"/>
  <bookViews>
    <workbookView xWindow="-108" yWindow="-108" windowWidth="27288" windowHeight="17664"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AT8" i="4" s="1"/>
  <c r="R6" i="5"/>
  <c r="AL8" i="4" s="1"/>
  <c r="Q6" i="5"/>
  <c r="W10" i="4" s="1"/>
  <c r="P6" i="5"/>
  <c r="P10" i="4" s="1"/>
  <c r="O6" i="5"/>
  <c r="I10" i="4" s="1"/>
  <c r="N6" i="5"/>
  <c r="B10" i="4" s="1"/>
  <c r="M6" i="5"/>
  <c r="AD8" i="4" s="1"/>
  <c r="L6" i="5"/>
  <c r="W8" i="4" s="1"/>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BB8" i="4"/>
  <c r="P8" i="4"/>
  <c r="I8" i="4"/>
</calcChain>
</file>

<file path=xl/sharedStrings.xml><?xml version="1.0" encoding="utf-8"?>
<sst xmlns="http://schemas.openxmlformats.org/spreadsheetml/2006/main" count="228" uniqueCount="115">
  <si>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</si>
  <si>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</si>
  <si>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</si>
  <si>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</si>
  <si>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</si>
  <si>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</si>
  <si>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</si>
  <si>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</si>
  <si>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</si>
  <si>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</si>
  <si>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</si>
  <si>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</si>
  <si>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</si>
  <si>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</si>
  <si>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</si>
  <si>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</si>
  <si>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</si>
  <si>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</si>
  <si>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</si>
  <si>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</si>
  <si>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</si>
  <si>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</si>
  <si>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</si>
  <si>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</si>
  <si>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</si>
  <si>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</si>
  <si>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</si>
  <si>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</si>
  <si>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</si>
  <si>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</si>
  <si>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</si>
  <si>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</si>
  <si>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</si>
  <si>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</si>
  <si>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</si>
  <si>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</si>
  <si>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</si>
  <si>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</si>
  <si>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</si>
  <si>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</si>
  <si>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</si>
  <si>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</si>
  <si>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</si>
  <si>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</si>
  <si>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</si>
  <si>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</si>
  <si>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</si>
  <si>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</si>
  <si>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</si>
  <si>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</si>
  <si>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</si>
  <si>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</si>
  <si>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</si>
  <si>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</si>
  <si>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</si>
  <si>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</si>
  <si>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</si>
  <si>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</si>
  <si>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</si>
  <si>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</si>
  <si>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</si>
  <si>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</si>
  <si>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</si>
  <si>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</si>
  <si>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</si>
  <si>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</si>
  <si>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</si>
  <si>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</si>
  <si>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</si>
  <si>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</si>
  <si>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</si>
  <si>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</si>
  <si>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</si>
  <si>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</si>
  <si>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</si>
  <si>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</si>
  <si>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</si>
  <si>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</si>
  <si>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</si>
  <si>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</si>
  <si>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</si>
  <si>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</si>
  <si>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</si>
  <si>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</si>
  <si>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</si>
  <si>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</si>
  <si>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</si>
  <si>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</si>
  <si>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</si>
  <si>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</si>
  <si>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</si>
  <si>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</si>
  <si>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</si>
  <si>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一宮市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</si>
  <si>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</si>
  <si>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</si>
  <si>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</si>
  <si>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</si>
  <si>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</si>
  <si>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</si>
  <si>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</si>
  <si>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</si>
  <si>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</si>
  <si>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</si>
  <si>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</si>
  <si>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</si>
  <si>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</si>
  <si>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</si>
  <si>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</si>
  <si>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</si>
  <si>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</si>
  <si>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</si>
  <si>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・①有形固定資産減価償却率は高額な佐千原浄水場中央監視装置の更新、第2ポンプ棟の電気設備等の設置が完了したことにより、令和４年度よりも減少し、類似団体平均値よりさらに低い値となった。
・③管路更新率は、現在の経営状況では改良工事に投資できる資金が十分でなく、償却に見合った工事ができていないことに加え、施設の改良工事を優先して行っているため、類似団体平均値よりも低い値となった。また、同様の理由から②管路経年化率についても類似団体平均値よりも高い値となった。
・AIによる管路の劣化診断結果を基に、効率的な更新を行っていく。</t>
    <rPh sb="14" eb="16">
      <t>コウガク</t>
    </rPh>
    <rPh sb="59" eb="61">
      <t>レイワ</t>
    </rPh>
    <rPh sb="62" eb="64">
      <t>ネンド</t>
    </rPh>
    <rPh sb="67" eb="69">
      <t>ゲンショウ</t>
    </rPh>
    <rPh sb="83" eb="84">
      <t>ヒク</t>
    </rPh>
    <rPh sb="85" eb="86">
      <t>アタイ</t>
    </rPh>
    <rPh sb="100" eb="102">
      <t>コウジ</t>
    </rPh>
    <rPh sb="103" eb="105">
      <t>トウシ</t>
    </rPh>
    <rPh sb="108" eb="110">
      <t>シキン</t>
    </rPh>
    <rPh sb="111" eb="113">
      <t>ジュウブン</t>
    </rPh>
    <rPh sb="117" eb="119">
      <t>ショウキャク</t>
    </rPh>
    <rPh sb="120" eb="122">
      <t>ミア</t>
    </rPh>
    <rPh sb="123" eb="125">
      <t>ジュウブン</t>
    </rPh>
    <rPh sb="136" eb="137">
      <t>クワ</t>
    </rPh>
    <rPh sb="139" eb="141">
      <t>ゲンザイ</t>
    </rPh>
    <rPh sb="159" eb="163">
      <t>ルイジダンタイ</t>
    </rPh>
    <rPh sb="169" eb="170">
      <t>タカ</t>
    </rPh>
    <rPh sb="183" eb="185">
      <t>リユウ</t>
    </rPh>
    <rPh sb="209" eb="210">
      <t>ヒク</t>
    </rPh>
    <rPh sb="221" eb="222">
      <t>タカ</t>
    </rPh>
    <rPh sb="236" eb="238">
      <t>カンロ</t>
    </rPh>
    <phoneticPr fontId="4"/>
  </si>
  <si>
    <t>・①経常収支比率は高額な施設更新工事の完了により減価償却費が増加したため、令和４年度より低下し１００％を下回るようになった。類似団体平均値よりさらに低くなっている。⑥給水原価については良質な自己水源の活用から類似団体平均値より低い数値となっているが、①経常収支比率と同様の理由から令和４年度より増加した。
・⑤料金回収率は令和５年度も水道基本料金無料化事業を実施したことにより１００％を下回っている。令和４年度より対象期間が短いため料金回収率が増加しているが、類似団体平均値より低い状況が続いている。
・④企業債残高対給水収益比率は類似団体平均値より高くなっている。これは低い水道料金設定のため給水収益が低いことが要因と思われる。令和５年度も水道基本料金無料化事業を実施したが、令和４年度より対象期間が短いため給水収益が増加し令和４年度より比率が減少した。今後も地震対策や老朽化対策などの事業が増加し、主たる財源として企業債の借入が必要となるため、企業債残高が適正な水準となるよう留意する必要がある。
・③流動比率については２００％を下回っており、類似団体平均値よりも低い値を示している。留保資金を財源とした更新工事や支障移設工事により預金が減少して令和４年度よりも減少した。更なる減少とならないか今後も注視していく必要がある。
・⑦施設利用率は効率的な施設運用のため、一部水源地の運転を停止したことで施設能力が減少し、施設利用率が増加した。類似団体平均値よりも高く施設が効率的に稼動できていることがわかる。
・⑧有収率は漏水や赤水等が増加したため令和４年度よりも減少し、類似団体平均値よりも低い値となった。今後も管路の修繕工事や改良工事により、漏水による不明水減少に努めていく。</t>
    <rPh sb="28" eb="29">
      <t>ヒ</t>
    </rPh>
    <rPh sb="37" eb="39">
      <t>レイワ</t>
    </rPh>
    <rPh sb="40" eb="42">
      <t>ネンド</t>
    </rPh>
    <rPh sb="44" eb="46">
      <t>テイカ</t>
    </rPh>
    <rPh sb="52" eb="54">
      <t>シタマワ</t>
    </rPh>
    <rPh sb="86" eb="88">
      <t>レイワ</t>
    </rPh>
    <rPh sb="89" eb="91">
      <t>ネンド</t>
    </rPh>
    <rPh sb="92" eb="94">
      <t>リョウシツ</t>
    </rPh>
    <rPh sb="100" eb="102">
      <t>カツヨウ</t>
    </rPh>
    <rPh sb="115" eb="117">
      <t>スウチ</t>
    </rPh>
    <rPh sb="126" eb="128">
      <t>タイショウ</t>
    </rPh>
    <rPh sb="128" eb="130">
      <t>キカン</t>
    </rPh>
    <rPh sb="131" eb="132">
      <t>ミジカ</t>
    </rPh>
    <rPh sb="135" eb="137">
      <t>リョウキン</t>
    </rPh>
    <rPh sb="137" eb="139">
      <t>カイシュウ</t>
    </rPh>
    <rPh sb="139" eb="140">
      <t>リツ</t>
    </rPh>
    <rPh sb="141" eb="143">
      <t>ゾウカ</t>
    </rPh>
    <rPh sb="160" eb="161">
      <t>ヒク</t>
    </rPh>
    <rPh sb="173" eb="176">
      <t>ムリョウカ</t>
    </rPh>
    <rPh sb="216" eb="218">
      <t>リョウキン</t>
    </rPh>
    <rPh sb="218" eb="220">
      <t>カイシュウ</t>
    </rPh>
    <rPh sb="220" eb="221">
      <t>リツ</t>
    </rPh>
    <rPh sb="226" eb="228">
      <t>ヨウイン</t>
    </rPh>
    <rPh sb="229" eb="230">
      <t>オモ</t>
    </rPh>
    <rPh sb="234" eb="235">
      <t>レイ</t>
    </rPh>
    <rPh sb="235" eb="236">
      <t>ワ</t>
    </rPh>
    <rPh sb="237" eb="239">
      <t>ネンド</t>
    </rPh>
    <rPh sb="241" eb="243">
      <t>ジョウキョウ</t>
    </rPh>
    <rPh sb="244" eb="245">
      <t>ツヅ</t>
    </rPh>
    <rPh sb="254" eb="256">
      <t>ジッシ</t>
    </rPh>
    <rPh sb="260" eb="261">
      <t>レイ</t>
    </rPh>
    <rPh sb="261" eb="262">
      <t>ワ</t>
    </rPh>
    <rPh sb="263" eb="265">
      <t>ネンド</t>
    </rPh>
    <rPh sb="267" eb="269">
      <t>タイショウ</t>
    </rPh>
    <rPh sb="269" eb="271">
      <t>キカン</t>
    </rPh>
    <rPh sb="272" eb="273">
      <t>ミジカ</t>
    </rPh>
    <rPh sb="276" eb="278">
      <t>キュウスイ</t>
    </rPh>
    <rPh sb="278" eb="280">
      <t>シュウエキ</t>
    </rPh>
    <rPh sb="281" eb="283">
      <t>ゾウカ</t>
    </rPh>
    <rPh sb="284" eb="286">
      <t>レイワ</t>
    </rPh>
    <rPh sb="327" eb="330">
      <t>ムリョウカ</t>
    </rPh>
    <rPh sb="335" eb="337">
      <t>カリイレ</t>
    </rPh>
    <rPh sb="338" eb="340">
      <t>ヒツヨウ</t>
    </rPh>
    <rPh sb="373" eb="375">
      <t>ゲンショウ</t>
    </rPh>
    <rPh sb="421" eb="423">
      <t>ザイゲン</t>
    </rPh>
    <rPh sb="426" eb="428">
      <t>コウシン</t>
    </rPh>
    <rPh sb="428" eb="430">
      <t>コウジ</t>
    </rPh>
    <rPh sb="431" eb="433">
      <t>シショウ</t>
    </rPh>
    <rPh sb="433" eb="435">
      <t>イセツ</t>
    </rPh>
    <rPh sb="435" eb="437">
      <t>コウジ</t>
    </rPh>
    <rPh sb="440" eb="442">
      <t>ヨキン</t>
    </rPh>
    <rPh sb="443" eb="445">
      <t>ゲンショウ</t>
    </rPh>
    <rPh sb="447" eb="449">
      <t>レイワ</t>
    </rPh>
    <rPh sb="495" eb="497">
      <t>イチブ</t>
    </rPh>
    <rPh sb="497" eb="500">
      <t>スイゲンチ</t>
    </rPh>
    <rPh sb="501" eb="503">
      <t>ウンテン</t>
    </rPh>
    <rPh sb="504" eb="506">
      <t>テイシ</t>
    </rPh>
    <rPh sb="511" eb="513">
      <t>ゾウカ</t>
    </rPh>
    <rPh sb="556" eb="558">
      <t>ロウスイ</t>
    </rPh>
    <rPh sb="559" eb="560">
      <t>アカ</t>
    </rPh>
    <rPh sb="560" eb="561">
      <t>ミズ</t>
    </rPh>
    <rPh sb="561" eb="562">
      <t>トウ</t>
    </rPh>
    <rPh sb="563" eb="565">
      <t>ゾウカ</t>
    </rPh>
    <rPh sb="569" eb="571">
      <t>レイワ</t>
    </rPh>
    <rPh sb="589" eb="591">
      <t>ゲンショウ</t>
    </rPh>
    <rPh sb="593" eb="595">
      <t>ルイジ</t>
    </rPh>
    <rPh sb="595" eb="597">
      <t>ダンタイ</t>
    </rPh>
    <rPh sb="597" eb="600">
      <t>ヘイキンチ</t>
    </rPh>
    <rPh sb="601" eb="603">
      <t>シセツ</t>
    </rPh>
    <rPh sb="603" eb="605">
      <t>ノウリョク</t>
    </rPh>
    <rPh sb="606" eb="608">
      <t>ゲンショウ</t>
    </rPh>
    <rPh sb="610" eb="612">
      <t>シセツ</t>
    </rPh>
    <rPh sb="612" eb="615">
      <t>リヨウリツ</t>
    </rPh>
    <rPh sb="618" eb="619">
      <t>ヒク</t>
    </rPh>
    <rPh sb="620" eb="621">
      <t>アタイ</t>
    </rPh>
    <rPh sb="626" eb="628">
      <t>コンゴ</t>
    </rPh>
    <rPh sb="629" eb="631">
      <t>カンロ</t>
    </rPh>
    <rPh sb="632" eb="634">
      <t>シュウゼン</t>
    </rPh>
    <rPh sb="634" eb="636">
      <t>コウジ</t>
    </rPh>
    <rPh sb="637" eb="639">
      <t>カイリョウ</t>
    </rPh>
    <rPh sb="639" eb="641">
      <t>コウジ</t>
    </rPh>
    <rPh sb="645" eb="647">
      <t>ロウスイ</t>
    </rPh>
    <rPh sb="650" eb="652">
      <t>フメイ</t>
    </rPh>
    <rPh sb="652" eb="653">
      <t>スイ</t>
    </rPh>
    <rPh sb="653" eb="655">
      <t>ゲンショウ</t>
    </rPh>
    <rPh sb="656" eb="657">
      <t>ツト</t>
    </rPh>
    <phoneticPr fontId="4"/>
  </si>
  <si>
    <t>・固定資産の状況としては類似団体平均値と大きな差は無いが、経年化率は年々上昇しているため管路、施設共に計画的な更新が必要となってくる。しかし、経常収支比率、料金回収率共に類似団体平均値よりも低い状況であり、企業債残高対給水収益比率では類似団体平均値より高くなっている。今後の設備投資を十分に行っていくために、令和6年10月1日に料金改定を実施したことで、経常収支比率、料金回収率の改善が見込まれる。今後も将来を見据えた事業の見直しや経費削減を継続し、持続可能な水道事業経営へと繋げていく。</t>
    <rPh sb="20" eb="21">
      <t>オオ</t>
    </rPh>
    <rPh sb="23" eb="24">
      <t>サ</t>
    </rPh>
    <rPh sb="25" eb="26">
      <t>ナ</t>
    </rPh>
    <rPh sb="47" eb="49">
      <t>シセツ</t>
    </rPh>
    <rPh sb="169" eb="171">
      <t>ジッシ</t>
    </rPh>
    <rPh sb="177" eb="179">
      <t>ケイジョウ</t>
    </rPh>
    <rPh sb="179" eb="181">
      <t>シュウシ</t>
    </rPh>
    <rPh sb="181" eb="183">
      <t>ヒリツ</t>
    </rPh>
    <rPh sb="184" eb="186">
      <t>リョウキン</t>
    </rPh>
    <rPh sb="186" eb="188">
      <t>カイシュウ</t>
    </rPh>
    <rPh sb="188" eb="189">
      <t>リツ</t>
    </rPh>
    <rPh sb="190" eb="192">
      <t>カイゼン</t>
    </rPh>
    <rPh sb="193" eb="195">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</si>
</sst>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0.53</c:v>
                </c:pt>
                <c:pt idx="1">
                  <c:v>0.52</c:v>
                </c:pt>
                <c:pt idx="2">
                  <c:v>0.59</c:v>
                </c:pt>
                <c:pt idx="3">
                  <c:v>0.57999999999999996</c:v>
                </c:pt>
                <c:pt idx="4">
                  <c:v>0.44</c:v>
                </c:pt>
              </c:numCache>
            </c:numRef>
          </c:val>
          <c:extLst>
            <c:ext xmlns:c16="http://schemas.microsoft.com/office/drawing/2014/chart" uri="{C3380CC4-5D6E-409C-BE32-E72D297353CC}">
              <c16:uniqueId val="{00000000-7E02-4025-8B79-98E8C395CE0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0.79</c:v>
                </c:pt>
                <c:pt idx="2">
                  <c:v>0.75</c:v>
                </c:pt>
                <c:pt idx="3">
                  <c:v>0.78</c:v>
                </c:pt>
                <c:pt idx="4">
                  <c:v>0.73</c:v>
                </c:pt>
              </c:numCache>
            </c:numRef>
          </c:val>
          <c:smooth val="0"/>
          <c:extLst>
            <c:ext xmlns:c16="http://schemas.microsoft.com/office/drawing/2014/chart" uri="{C3380CC4-5D6E-409C-BE32-E72D297353CC}">
              <c16:uniqueId val="{00000001-7E02-4025-8B79-98E8C395CE0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66.8</c:v>
                </c:pt>
                <c:pt idx="1">
                  <c:v>65.36</c:v>
                </c:pt>
                <c:pt idx="2">
                  <c:v>65.599999999999994</c:v>
                </c:pt>
                <c:pt idx="3">
                  <c:v>65.040000000000006</c:v>
                </c:pt>
                <c:pt idx="4">
                  <c:v>65.3</c:v>
                </c:pt>
              </c:numCache>
            </c:numRef>
          </c:val>
          <c:extLst>
            <c:ext xmlns:c16="http://schemas.microsoft.com/office/drawing/2014/chart" uri="{C3380CC4-5D6E-409C-BE32-E72D297353CC}">
              <c16:uniqueId val="{00000000-5105-48ED-ACAC-BD27BD898BE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63.16</c:v>
                </c:pt>
                <c:pt idx="1">
                  <c:v>64.41</c:v>
                </c:pt>
                <c:pt idx="2">
                  <c:v>64.11</c:v>
                </c:pt>
                <c:pt idx="3">
                  <c:v>63.81</c:v>
                </c:pt>
                <c:pt idx="4">
                  <c:v>63.58</c:v>
                </c:pt>
              </c:numCache>
            </c:numRef>
          </c:val>
          <c:smooth val="0"/>
          <c:extLst>
            <c:ext xmlns:c16="http://schemas.microsoft.com/office/drawing/2014/chart" uri="{C3380CC4-5D6E-409C-BE32-E72D297353CC}">
              <c16:uniqueId val="{00000001-5105-48ED-ACAC-BD27BD898BE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91.05</c:v>
                </c:pt>
                <c:pt idx="1">
                  <c:v>92.06</c:v>
                </c:pt>
                <c:pt idx="2">
                  <c:v>92.06</c:v>
                </c:pt>
                <c:pt idx="3">
                  <c:v>91.57</c:v>
                </c:pt>
                <c:pt idx="4">
                  <c:v>90.88</c:v>
                </c:pt>
              </c:numCache>
            </c:numRef>
          </c:val>
          <c:extLst>
            <c:ext xmlns:c16="http://schemas.microsoft.com/office/drawing/2014/chart" uri="{C3380CC4-5D6E-409C-BE32-E72D297353CC}">
              <c16:uniqueId val="{00000000-C3C5-4AAE-8341-224E99C55CD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91.64</c:v>
                </c:pt>
                <c:pt idx="2">
                  <c:v>92.09</c:v>
                </c:pt>
                <c:pt idx="3">
                  <c:v>91.76</c:v>
                </c:pt>
                <c:pt idx="4">
                  <c:v>91.22</c:v>
                </c:pt>
              </c:numCache>
            </c:numRef>
          </c:val>
          <c:smooth val="0"/>
          <c:extLst>
            <c:ext xmlns:c16="http://schemas.microsoft.com/office/drawing/2014/chart" uri="{C3380CC4-5D6E-409C-BE32-E72D297353CC}">
              <c16:uniqueId val="{00000001-C3C5-4AAE-8341-224E99C55CD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104.67</c:v>
                </c:pt>
                <c:pt idx="1">
                  <c:v>104.36</c:v>
                </c:pt>
                <c:pt idx="2">
                  <c:v>106.96</c:v>
                </c:pt>
                <c:pt idx="3">
                  <c:v>101.04</c:v>
                </c:pt>
                <c:pt idx="4">
                  <c:v>99.97</c:v>
                </c:pt>
              </c:numCache>
            </c:numRef>
          </c:val>
          <c:extLst>
            <c:ext xmlns:c16="http://schemas.microsoft.com/office/drawing/2014/chart" uri="{C3380CC4-5D6E-409C-BE32-E72D297353CC}">
              <c16:uniqueId val="{00000000-D82E-4215-9B25-FED3E5CB847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113.57</c:v>
                </c:pt>
                <c:pt idx="1">
                  <c:v>112.59</c:v>
                </c:pt>
                <c:pt idx="2">
                  <c:v>113.87</c:v>
                </c:pt>
                <c:pt idx="3">
                  <c:v>109.87</c:v>
                </c:pt>
                <c:pt idx="4">
                  <c:v>109.81</c:v>
                </c:pt>
              </c:numCache>
            </c:numRef>
          </c:val>
          <c:smooth val="0"/>
          <c:extLst>
            <c:ext xmlns:c16="http://schemas.microsoft.com/office/drawing/2014/chart" uri="{C3380CC4-5D6E-409C-BE32-E72D297353CC}">
              <c16:uniqueId val="{00000001-D82E-4215-9B25-FED3E5CB847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51.82</c:v>
                </c:pt>
                <c:pt idx="1">
                  <c:v>52.33</c:v>
                </c:pt>
                <c:pt idx="2">
                  <c:v>52.82</c:v>
                </c:pt>
                <c:pt idx="3">
                  <c:v>52.03</c:v>
                </c:pt>
                <c:pt idx="4">
                  <c:v>51.16</c:v>
                </c:pt>
              </c:numCache>
            </c:numRef>
          </c:val>
          <c:extLst>
            <c:ext xmlns:c16="http://schemas.microsoft.com/office/drawing/2014/chart" uri="{C3380CC4-5D6E-409C-BE32-E72D297353CC}">
              <c16:uniqueId val="{00000000-B3A3-4C71-9026-EE556DBA608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51.13</c:v>
                </c:pt>
                <c:pt idx="1">
                  <c:v>51.62</c:v>
                </c:pt>
                <c:pt idx="2">
                  <c:v>52.16</c:v>
                </c:pt>
                <c:pt idx="3">
                  <c:v>52.59</c:v>
                </c:pt>
                <c:pt idx="4">
                  <c:v>52.74</c:v>
                </c:pt>
              </c:numCache>
            </c:numRef>
          </c:val>
          <c:smooth val="0"/>
          <c:extLst>
            <c:ext xmlns:c16="http://schemas.microsoft.com/office/drawing/2014/chart" uri="{C3380CC4-5D6E-409C-BE32-E72D297353CC}">
              <c16:uniqueId val="{00000001-B3A3-4C71-9026-EE556DBA608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28.42</c:v>
                </c:pt>
                <c:pt idx="1">
                  <c:v>29.88</c:v>
                </c:pt>
                <c:pt idx="2">
                  <c:v>32.409999999999997</c:v>
                </c:pt>
                <c:pt idx="3">
                  <c:v>33.54</c:v>
                </c:pt>
                <c:pt idx="4">
                  <c:v>34.76</c:v>
                </c:pt>
              </c:numCache>
            </c:numRef>
          </c:val>
          <c:extLst>
            <c:ext xmlns:c16="http://schemas.microsoft.com/office/drawing/2014/chart" uri="{C3380CC4-5D6E-409C-BE32-E72D297353CC}">
              <c16:uniqueId val="{00000000-31A6-4AC6-8C03-DE7202B823B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22.41</c:v>
                </c:pt>
                <c:pt idx="1">
                  <c:v>23.68</c:v>
                </c:pt>
                <c:pt idx="2">
                  <c:v>25.76</c:v>
                </c:pt>
                <c:pt idx="3">
                  <c:v>27.51</c:v>
                </c:pt>
                <c:pt idx="4">
                  <c:v>28.57</c:v>
                </c:pt>
              </c:numCache>
            </c:numRef>
          </c:val>
          <c:smooth val="0"/>
          <c:extLst>
            <c:ext xmlns:c16="http://schemas.microsoft.com/office/drawing/2014/chart" uri="{C3380CC4-5D6E-409C-BE32-E72D297353CC}">
              <c16:uniqueId val="{00000001-31A6-4AC6-8C03-DE7202B823B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09-499E-A452-9C55FA11BF9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709-499E-A452-9C55FA11BF9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166.71</c:v>
                </c:pt>
                <c:pt idx="1">
                  <c:v>154.69</c:v>
                </c:pt>
                <c:pt idx="2">
                  <c:v>140.57</c:v>
                </c:pt>
                <c:pt idx="3">
                  <c:v>133.38</c:v>
                </c:pt>
                <c:pt idx="4">
                  <c:v>124.8</c:v>
                </c:pt>
              </c:numCache>
            </c:numRef>
          </c:val>
          <c:extLst>
            <c:ext xmlns:c16="http://schemas.microsoft.com/office/drawing/2014/chart" uri="{C3380CC4-5D6E-409C-BE32-E72D297353CC}">
              <c16:uniqueId val="{00000000-2096-416B-B7EE-199B16EB3AF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250.03</c:v>
                </c:pt>
                <c:pt idx="1">
                  <c:v>239.45</c:v>
                </c:pt>
                <c:pt idx="2">
                  <c:v>246.01</c:v>
                </c:pt>
                <c:pt idx="3">
                  <c:v>228.89</c:v>
                </c:pt>
                <c:pt idx="4">
                  <c:v>232.66</c:v>
                </c:pt>
              </c:numCache>
            </c:numRef>
          </c:val>
          <c:smooth val="0"/>
          <c:extLst>
            <c:ext xmlns:c16="http://schemas.microsoft.com/office/drawing/2014/chart" uri="{C3380CC4-5D6E-409C-BE32-E72D297353CC}">
              <c16:uniqueId val="{00000001-2096-416B-B7EE-199B16EB3AF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513.94000000000005</c:v>
                </c:pt>
                <c:pt idx="1">
                  <c:v>522.71</c:v>
                </c:pt>
                <c:pt idx="2">
                  <c:v>548.57000000000005</c:v>
                </c:pt>
                <c:pt idx="3">
                  <c:v>631.32000000000005</c:v>
                </c:pt>
                <c:pt idx="4">
                  <c:v>601.54</c:v>
                </c:pt>
              </c:numCache>
            </c:numRef>
          </c:val>
          <c:extLst>
            <c:ext xmlns:c16="http://schemas.microsoft.com/office/drawing/2014/chart" uri="{C3380CC4-5D6E-409C-BE32-E72D297353CC}">
              <c16:uniqueId val="{00000000-0D1F-48C2-A874-9CADF1F2FA6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254.19</c:v>
                </c:pt>
                <c:pt idx="1">
                  <c:v>259.56</c:v>
                </c:pt>
                <c:pt idx="2">
                  <c:v>248.92</c:v>
                </c:pt>
                <c:pt idx="3">
                  <c:v>251.26</c:v>
                </c:pt>
                <c:pt idx="4">
                  <c:v>255.84</c:v>
                </c:pt>
              </c:numCache>
            </c:numRef>
          </c:val>
          <c:smooth val="0"/>
          <c:extLst>
            <c:ext xmlns:c16="http://schemas.microsoft.com/office/drawing/2014/chart" uri="{C3380CC4-5D6E-409C-BE32-E72D297353CC}">
              <c16:uniqueId val="{00000001-0D1F-48C2-A874-9CADF1F2FA6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103.49</c:v>
                </c:pt>
                <c:pt idx="1">
                  <c:v>103.19</c:v>
                </c:pt>
                <c:pt idx="2">
                  <c:v>105.48</c:v>
                </c:pt>
                <c:pt idx="3">
                  <c:v>88.66</c:v>
                </c:pt>
                <c:pt idx="4">
                  <c:v>92.79</c:v>
                </c:pt>
              </c:numCache>
            </c:numRef>
          </c:val>
          <c:extLst>
            <c:ext xmlns:c16="http://schemas.microsoft.com/office/drawing/2014/chart" uri="{C3380CC4-5D6E-409C-BE32-E72D297353CC}">
              <c16:uniqueId val="{00000000-C1C0-4CE2-9662-361830E9DA6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107.42</c:v>
                </c:pt>
                <c:pt idx="1">
                  <c:v>105.07</c:v>
                </c:pt>
                <c:pt idx="2">
                  <c:v>107.54</c:v>
                </c:pt>
                <c:pt idx="3">
                  <c:v>101.93</c:v>
                </c:pt>
                <c:pt idx="4">
                  <c:v>102.36</c:v>
                </c:pt>
              </c:numCache>
            </c:numRef>
          </c:val>
          <c:smooth val="0"/>
          <c:extLst>
            <c:ext xmlns:c16="http://schemas.microsoft.com/office/drawing/2014/chart" uri="{C3380CC4-5D6E-409C-BE32-E72D297353CC}">
              <c16:uniqueId val="{00000001-C1C0-4CE2-9662-361830E9DA6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114.64</c:v>
                </c:pt>
                <c:pt idx="1">
                  <c:v>113.24</c:v>
                </c:pt>
                <c:pt idx="2">
                  <c:v>111.02</c:v>
                </c:pt>
                <c:pt idx="3">
                  <c:v>119.39</c:v>
                </c:pt>
                <c:pt idx="4">
                  <c:v>120.02</c:v>
                </c:pt>
              </c:numCache>
            </c:numRef>
          </c:val>
          <c:extLst>
            <c:ext xmlns:c16="http://schemas.microsoft.com/office/drawing/2014/chart" uri="{C3380CC4-5D6E-409C-BE32-E72D297353CC}">
              <c16:uniqueId val="{00000000-CF10-452F-8354-EAB617FDCA6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157.19</c:v>
                </c:pt>
                <c:pt idx="1">
                  <c:v>153.71</c:v>
                </c:pt>
                <c:pt idx="2">
                  <c:v>155.9</c:v>
                </c:pt>
                <c:pt idx="3">
                  <c:v>162.47</c:v>
                </c:pt>
                <c:pt idx="4">
                  <c:v>165.52</c:v>
                </c:pt>
              </c:numCache>
            </c:numRef>
          </c:val>
          <c:smooth val="0"/>
          <c:extLst>
            <c:ext xmlns:c16="http://schemas.microsoft.com/office/drawing/2014/chart" uri="{C3380CC4-5D6E-409C-BE32-E72D297353CC}">
              <c16:uniqueId val="{00000001-CF10-452F-8354-EAB617FDCA6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愛知県　一宮市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A1</v>
      </c>
      <c r="X8" s="43"/>
      <c r="Y8" s="43"/>
      <c r="Z8" s="43"/>
      <c r="AA8" s="43"/>
      <c r="AB8" s="43"/>
      <c r="AC8" s="43"/>
      <c r="AD8" s="43" t="str">
        <f>データ!$M$6</f>
        <v>自治体職員</v>
      </c>
      <c r="AE8" s="43"/>
      <c r="AF8" s="43"/>
      <c r="AG8" s="43"/>
      <c r="AH8" s="43"/>
      <c r="AI8" s="43"/>
      <c r="AJ8" s="43"/>
      <c r="AK8" s="2"/>
      <c r="AL8" s="44">
        <f>データ!$R$6</f>
        <v>378496</v>
      </c>
      <c r="AM8" s="44"/>
      <c r="AN8" s="44"/>
      <c r="AO8" s="44"/>
      <c r="AP8" s="44"/>
      <c r="AQ8" s="44"/>
      <c r="AR8" s="44"/>
      <c r="AS8" s="44"/>
      <c r="AT8" s="45">
        <f>データ!$S$6</f>
        <v>113.82</v>
      </c>
      <c r="AU8" s="46"/>
      <c r="AV8" s="46"/>
      <c r="AW8" s="46"/>
      <c r="AX8" s="46"/>
      <c r="AY8" s="46"/>
      <c r="AZ8" s="46"/>
      <c r="BA8" s="46"/>
      <c r="BB8" s="47">
        <f>データ!$T$6</f>
        <v>3325.39</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48.86</v>
      </c>
      <c r="J10" s="46"/>
      <c r="K10" s="46"/>
      <c r="L10" s="46"/>
      <c r="M10" s="46"/>
      <c r="N10" s="46"/>
      <c r="O10" s="80"/>
      <c r="P10" s="47">
        <f>データ!$P$6</f>
        <v>99.98</v>
      </c>
      <c r="Q10" s="47"/>
      <c r="R10" s="47"/>
      <c r="S10" s="47"/>
      <c r="T10" s="47"/>
      <c r="U10" s="47"/>
      <c r="V10" s="47"/>
      <c r="W10" s="44">
        <f>データ!$Q$6</f>
        <v>1920</v>
      </c>
      <c r="X10" s="44"/>
      <c r="Y10" s="44"/>
      <c r="Z10" s="44"/>
      <c r="AA10" s="44"/>
      <c r="AB10" s="44"/>
      <c r="AC10" s="44"/>
      <c r="AD10" s="2"/>
      <c r="AE10" s="2"/>
      <c r="AF10" s="2"/>
      <c r="AG10" s="2"/>
      <c r="AH10" s="2"/>
      <c r="AI10" s="2"/>
      <c r="AJ10" s="2"/>
      <c r="AK10" s="2"/>
      <c r="AL10" s="44">
        <f>データ!$U$6</f>
        <v>377591</v>
      </c>
      <c r="AM10" s="44"/>
      <c r="AN10" s="44"/>
      <c r="AO10" s="44"/>
      <c r="AP10" s="44"/>
      <c r="AQ10" s="44"/>
      <c r="AR10" s="44"/>
      <c r="AS10" s="44"/>
      <c r="AT10" s="45">
        <f>データ!$V$6</f>
        <v>113.82</v>
      </c>
      <c r="AU10" s="46"/>
      <c r="AV10" s="46"/>
      <c r="AW10" s="46"/>
      <c r="AX10" s="46"/>
      <c r="AY10" s="46"/>
      <c r="AZ10" s="46"/>
      <c r="BA10" s="46"/>
      <c r="BB10" s="47">
        <f>データ!$W$6</f>
        <v>3317.44</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9" t="s">
        <v>113</v>
      </c>
      <c r="BM16" s="90"/>
      <c r="BN16" s="90"/>
      <c r="BO16" s="90"/>
      <c r="BP16" s="90"/>
      <c r="BQ16" s="90"/>
      <c r="BR16" s="90"/>
      <c r="BS16" s="90"/>
      <c r="BT16" s="90"/>
      <c r="BU16" s="90"/>
      <c r="BV16" s="90"/>
      <c r="BW16" s="90"/>
      <c r="BX16" s="90"/>
      <c r="BY16" s="90"/>
      <c r="BZ16" s="9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9"/>
      <c r="BM17" s="90"/>
      <c r="BN17" s="90"/>
      <c r="BO17" s="90"/>
      <c r="BP17" s="90"/>
      <c r="BQ17" s="90"/>
      <c r="BR17" s="90"/>
      <c r="BS17" s="90"/>
      <c r="BT17" s="90"/>
      <c r="BU17" s="90"/>
      <c r="BV17" s="90"/>
      <c r="BW17" s="90"/>
      <c r="BX17" s="90"/>
      <c r="BY17" s="90"/>
      <c r="BZ17" s="9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9"/>
      <c r="BM18" s="90"/>
      <c r="BN18" s="90"/>
      <c r="BO18" s="90"/>
      <c r="BP18" s="90"/>
      <c r="BQ18" s="90"/>
      <c r="BR18" s="90"/>
      <c r="BS18" s="90"/>
      <c r="BT18" s="90"/>
      <c r="BU18" s="90"/>
      <c r="BV18" s="90"/>
      <c r="BW18" s="90"/>
      <c r="BX18" s="90"/>
      <c r="BY18" s="90"/>
      <c r="BZ18" s="9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9"/>
      <c r="BM19" s="90"/>
      <c r="BN19" s="90"/>
      <c r="BO19" s="90"/>
      <c r="BP19" s="90"/>
      <c r="BQ19" s="90"/>
      <c r="BR19" s="90"/>
      <c r="BS19" s="90"/>
      <c r="BT19" s="90"/>
      <c r="BU19" s="90"/>
      <c r="BV19" s="90"/>
      <c r="BW19" s="90"/>
      <c r="BX19" s="90"/>
      <c r="BY19" s="90"/>
      <c r="BZ19" s="9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9"/>
      <c r="BM20" s="90"/>
      <c r="BN20" s="90"/>
      <c r="BO20" s="90"/>
      <c r="BP20" s="90"/>
      <c r="BQ20" s="90"/>
      <c r="BR20" s="90"/>
      <c r="BS20" s="90"/>
      <c r="BT20" s="90"/>
      <c r="BU20" s="90"/>
      <c r="BV20" s="90"/>
      <c r="BW20" s="90"/>
      <c r="BX20" s="90"/>
      <c r="BY20" s="90"/>
      <c r="BZ20" s="9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9"/>
      <c r="BM21" s="90"/>
      <c r="BN21" s="90"/>
      <c r="BO21" s="90"/>
      <c r="BP21" s="90"/>
      <c r="BQ21" s="90"/>
      <c r="BR21" s="90"/>
      <c r="BS21" s="90"/>
      <c r="BT21" s="90"/>
      <c r="BU21" s="90"/>
      <c r="BV21" s="90"/>
      <c r="BW21" s="90"/>
      <c r="BX21" s="90"/>
      <c r="BY21" s="90"/>
      <c r="BZ21" s="9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9"/>
      <c r="BM22" s="90"/>
      <c r="BN22" s="90"/>
      <c r="BO22" s="90"/>
      <c r="BP22" s="90"/>
      <c r="BQ22" s="90"/>
      <c r="BR22" s="90"/>
      <c r="BS22" s="90"/>
      <c r="BT22" s="90"/>
      <c r="BU22" s="90"/>
      <c r="BV22" s="90"/>
      <c r="BW22" s="90"/>
      <c r="BX22" s="90"/>
      <c r="BY22" s="90"/>
      <c r="BZ22" s="9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9"/>
      <c r="BM23" s="90"/>
      <c r="BN23" s="90"/>
      <c r="BO23" s="90"/>
      <c r="BP23" s="90"/>
      <c r="BQ23" s="90"/>
      <c r="BR23" s="90"/>
      <c r="BS23" s="90"/>
      <c r="BT23" s="90"/>
      <c r="BU23" s="90"/>
      <c r="BV23" s="90"/>
      <c r="BW23" s="90"/>
      <c r="BX23" s="90"/>
      <c r="BY23" s="90"/>
      <c r="BZ23" s="9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9"/>
      <c r="BM24" s="90"/>
      <c r="BN24" s="90"/>
      <c r="BO24" s="90"/>
      <c r="BP24" s="90"/>
      <c r="BQ24" s="90"/>
      <c r="BR24" s="90"/>
      <c r="BS24" s="90"/>
      <c r="BT24" s="90"/>
      <c r="BU24" s="90"/>
      <c r="BV24" s="90"/>
      <c r="BW24" s="90"/>
      <c r="BX24" s="90"/>
      <c r="BY24" s="90"/>
      <c r="BZ24" s="9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9"/>
      <c r="BM25" s="90"/>
      <c r="BN25" s="90"/>
      <c r="BO25" s="90"/>
      <c r="BP25" s="90"/>
      <c r="BQ25" s="90"/>
      <c r="BR25" s="90"/>
      <c r="BS25" s="90"/>
      <c r="BT25" s="90"/>
      <c r="BU25" s="90"/>
      <c r="BV25" s="90"/>
      <c r="BW25" s="90"/>
      <c r="BX25" s="90"/>
      <c r="BY25" s="90"/>
      <c r="BZ25" s="9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9"/>
      <c r="BM26" s="90"/>
      <c r="BN26" s="90"/>
      <c r="BO26" s="90"/>
      <c r="BP26" s="90"/>
      <c r="BQ26" s="90"/>
      <c r="BR26" s="90"/>
      <c r="BS26" s="90"/>
      <c r="BT26" s="90"/>
      <c r="BU26" s="90"/>
      <c r="BV26" s="90"/>
      <c r="BW26" s="90"/>
      <c r="BX26" s="90"/>
      <c r="BY26" s="90"/>
      <c r="BZ26" s="9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9"/>
      <c r="BM27" s="90"/>
      <c r="BN27" s="90"/>
      <c r="BO27" s="90"/>
      <c r="BP27" s="90"/>
      <c r="BQ27" s="90"/>
      <c r="BR27" s="90"/>
      <c r="BS27" s="90"/>
      <c r="BT27" s="90"/>
      <c r="BU27" s="90"/>
      <c r="BV27" s="90"/>
      <c r="BW27" s="90"/>
      <c r="BX27" s="90"/>
      <c r="BY27" s="90"/>
      <c r="BZ27" s="9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9"/>
      <c r="BM28" s="90"/>
      <c r="BN28" s="90"/>
      <c r="BO28" s="90"/>
      <c r="BP28" s="90"/>
      <c r="BQ28" s="90"/>
      <c r="BR28" s="90"/>
      <c r="BS28" s="90"/>
      <c r="BT28" s="90"/>
      <c r="BU28" s="90"/>
      <c r="BV28" s="90"/>
      <c r="BW28" s="90"/>
      <c r="BX28" s="90"/>
      <c r="BY28" s="90"/>
      <c r="BZ28" s="9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9"/>
      <c r="BM29" s="90"/>
      <c r="BN29" s="90"/>
      <c r="BO29" s="90"/>
      <c r="BP29" s="90"/>
      <c r="BQ29" s="90"/>
      <c r="BR29" s="90"/>
      <c r="BS29" s="90"/>
      <c r="BT29" s="90"/>
      <c r="BU29" s="90"/>
      <c r="BV29" s="90"/>
      <c r="BW29" s="90"/>
      <c r="BX29" s="90"/>
      <c r="BY29" s="90"/>
      <c r="BZ29" s="9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9"/>
      <c r="BM30" s="90"/>
      <c r="BN30" s="90"/>
      <c r="BO30" s="90"/>
      <c r="BP30" s="90"/>
      <c r="BQ30" s="90"/>
      <c r="BR30" s="90"/>
      <c r="BS30" s="90"/>
      <c r="BT30" s="90"/>
      <c r="BU30" s="90"/>
      <c r="BV30" s="90"/>
      <c r="BW30" s="90"/>
      <c r="BX30" s="90"/>
      <c r="BY30" s="90"/>
      <c r="BZ30" s="9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9"/>
      <c r="BM31" s="90"/>
      <c r="BN31" s="90"/>
      <c r="BO31" s="90"/>
      <c r="BP31" s="90"/>
      <c r="BQ31" s="90"/>
      <c r="BR31" s="90"/>
      <c r="BS31" s="90"/>
      <c r="BT31" s="90"/>
      <c r="BU31" s="90"/>
      <c r="BV31" s="90"/>
      <c r="BW31" s="90"/>
      <c r="BX31" s="90"/>
      <c r="BY31" s="90"/>
      <c r="BZ31" s="9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9"/>
      <c r="BM32" s="90"/>
      <c r="BN32" s="90"/>
      <c r="BO32" s="90"/>
      <c r="BP32" s="90"/>
      <c r="BQ32" s="90"/>
      <c r="BR32" s="90"/>
      <c r="BS32" s="90"/>
      <c r="BT32" s="90"/>
      <c r="BU32" s="90"/>
      <c r="BV32" s="90"/>
      <c r="BW32" s="90"/>
      <c r="BX32" s="90"/>
      <c r="BY32" s="90"/>
      <c r="BZ32" s="9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9"/>
      <c r="BM33" s="90"/>
      <c r="BN33" s="90"/>
      <c r="BO33" s="90"/>
      <c r="BP33" s="90"/>
      <c r="BQ33" s="90"/>
      <c r="BR33" s="90"/>
      <c r="BS33" s="90"/>
      <c r="BT33" s="90"/>
      <c r="BU33" s="90"/>
      <c r="BV33" s="90"/>
      <c r="BW33" s="90"/>
      <c r="BX33" s="90"/>
      <c r="BY33" s="90"/>
      <c r="BZ33" s="9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9"/>
      <c r="BM34" s="90"/>
      <c r="BN34" s="90"/>
      <c r="BO34" s="90"/>
      <c r="BP34" s="90"/>
      <c r="BQ34" s="90"/>
      <c r="BR34" s="90"/>
      <c r="BS34" s="90"/>
      <c r="BT34" s="90"/>
      <c r="BU34" s="90"/>
      <c r="BV34" s="90"/>
      <c r="BW34" s="90"/>
      <c r="BX34" s="90"/>
      <c r="BY34" s="90"/>
      <c r="BZ34" s="9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9"/>
      <c r="BM35" s="90"/>
      <c r="BN35" s="90"/>
      <c r="BO35" s="90"/>
      <c r="BP35" s="90"/>
      <c r="BQ35" s="90"/>
      <c r="BR35" s="90"/>
      <c r="BS35" s="90"/>
      <c r="BT35" s="90"/>
      <c r="BU35" s="90"/>
      <c r="BV35" s="90"/>
      <c r="BW35" s="90"/>
      <c r="BX35" s="90"/>
      <c r="BY35" s="90"/>
      <c r="BZ35" s="9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9"/>
      <c r="BM36" s="90"/>
      <c r="BN36" s="90"/>
      <c r="BO36" s="90"/>
      <c r="BP36" s="90"/>
      <c r="BQ36" s="90"/>
      <c r="BR36" s="90"/>
      <c r="BS36" s="90"/>
      <c r="BT36" s="90"/>
      <c r="BU36" s="90"/>
      <c r="BV36" s="90"/>
      <c r="BW36" s="90"/>
      <c r="BX36" s="90"/>
      <c r="BY36" s="90"/>
      <c r="BZ36" s="9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9"/>
      <c r="BM37" s="90"/>
      <c r="BN37" s="90"/>
      <c r="BO37" s="90"/>
      <c r="BP37" s="90"/>
      <c r="BQ37" s="90"/>
      <c r="BR37" s="90"/>
      <c r="BS37" s="90"/>
      <c r="BT37" s="90"/>
      <c r="BU37" s="90"/>
      <c r="BV37" s="90"/>
      <c r="BW37" s="90"/>
      <c r="BX37" s="90"/>
      <c r="BY37" s="90"/>
      <c r="BZ37" s="9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9"/>
      <c r="BM38" s="90"/>
      <c r="BN38" s="90"/>
      <c r="BO38" s="90"/>
      <c r="BP38" s="90"/>
      <c r="BQ38" s="90"/>
      <c r="BR38" s="90"/>
      <c r="BS38" s="90"/>
      <c r="BT38" s="90"/>
      <c r="BU38" s="90"/>
      <c r="BV38" s="90"/>
      <c r="BW38" s="90"/>
      <c r="BX38" s="90"/>
      <c r="BY38" s="90"/>
      <c r="BZ38" s="9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9"/>
      <c r="BM39" s="90"/>
      <c r="BN39" s="90"/>
      <c r="BO39" s="90"/>
      <c r="BP39" s="90"/>
      <c r="BQ39" s="90"/>
      <c r="BR39" s="90"/>
      <c r="BS39" s="90"/>
      <c r="BT39" s="90"/>
      <c r="BU39" s="90"/>
      <c r="BV39" s="90"/>
      <c r="BW39" s="90"/>
      <c r="BX39" s="90"/>
      <c r="BY39" s="90"/>
      <c r="BZ39" s="9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9"/>
      <c r="BM40" s="90"/>
      <c r="BN40" s="90"/>
      <c r="BO40" s="90"/>
      <c r="BP40" s="90"/>
      <c r="BQ40" s="90"/>
      <c r="BR40" s="90"/>
      <c r="BS40" s="90"/>
      <c r="BT40" s="90"/>
      <c r="BU40" s="90"/>
      <c r="BV40" s="90"/>
      <c r="BW40" s="90"/>
      <c r="BX40" s="90"/>
      <c r="BY40" s="90"/>
      <c r="BZ40" s="9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9"/>
      <c r="BM41" s="90"/>
      <c r="BN41" s="90"/>
      <c r="BO41" s="90"/>
      <c r="BP41" s="90"/>
      <c r="BQ41" s="90"/>
      <c r="BR41" s="90"/>
      <c r="BS41" s="90"/>
      <c r="BT41" s="90"/>
      <c r="BU41" s="90"/>
      <c r="BV41" s="90"/>
      <c r="BW41" s="90"/>
      <c r="BX41" s="90"/>
      <c r="BY41" s="90"/>
      <c r="BZ41" s="9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9"/>
      <c r="BM42" s="90"/>
      <c r="BN42" s="90"/>
      <c r="BO42" s="90"/>
      <c r="BP42" s="90"/>
      <c r="BQ42" s="90"/>
      <c r="BR42" s="90"/>
      <c r="BS42" s="90"/>
      <c r="BT42" s="90"/>
      <c r="BU42" s="90"/>
      <c r="BV42" s="90"/>
      <c r="BW42" s="90"/>
      <c r="BX42" s="90"/>
      <c r="BY42" s="90"/>
      <c r="BZ42" s="9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9"/>
      <c r="BM43" s="90"/>
      <c r="BN43" s="90"/>
      <c r="BO43" s="90"/>
      <c r="BP43" s="90"/>
      <c r="BQ43" s="90"/>
      <c r="BR43" s="90"/>
      <c r="BS43" s="90"/>
      <c r="BT43" s="90"/>
      <c r="BU43" s="90"/>
      <c r="BV43" s="90"/>
      <c r="BW43" s="90"/>
      <c r="BX43" s="90"/>
      <c r="BY43" s="90"/>
      <c r="BZ43" s="9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114</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TaQN2RERBPt0cZ0HkaNsbYrfM5rgef+sKZAa2o1HCcxPPErpSTvoZNzlbciOsHUlqUytS0PwfFADHp0vgqfUIg==" saltValue="KmcJnhu16YLVumEbQj45G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232033</v>
      </c>
      <c r="D6" s="20">
        <f t="shared" si="3"/>
        <v>46</v>
      </c>
      <c r="E6" s="20">
        <f t="shared" si="3"/>
        <v>1</v>
      </c>
      <c r="F6" s="20">
        <f t="shared" si="3"/>
        <v>0</v>
      </c>
      <c r="G6" s="20">
        <f t="shared" si="3"/>
        <v>1</v>
      </c>
      <c r="H6" s="20" t="str">
        <f t="shared" si="3"/>
        <v>愛知県　一宮市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48.86</v>
      </c>
      <c r="P6" s="21">
        <f t="shared" si="3"/>
        <v>99.98</v>
      </c>
      <c r="Q6" s="21">
        <f t="shared" si="3"/>
        <v>1920</v>
      </c>
      <c r="R6" s="21">
        <f t="shared" si="3"/>
        <v>378496</v>
      </c>
      <c r="S6" s="21">
        <f t="shared" si="3"/>
        <v>113.82</v>
      </c>
      <c r="T6" s="21">
        <f t="shared" si="3"/>
        <v>3325.39</v>
      </c>
      <c r="U6" s="21">
        <f t="shared" si="3"/>
        <v>377591</v>
      </c>
      <c r="V6" s="21">
        <f t="shared" si="3"/>
        <v>113.82</v>
      </c>
      <c r="W6" s="21">
        <f t="shared" si="3"/>
        <v>3317.44</v>
      </c>
      <c r="X6" s="22">
        <f>IF(X7="",NA(),X7)</f>
        <v>104.67</v>
      </c>
      <c r="Y6" s="22">
        <f t="shared" ref="Y6:AG6" si="4">IF(Y7="",NA(),Y7)</f>
        <v>104.36</v>
      </c>
      <c r="Z6" s="22">
        <f t="shared" si="4"/>
        <v>106.96</v>
      </c>
      <c r="AA6" s="22">
        <f t="shared" si="4"/>
        <v>101.04</v>
      </c>
      <c r="AB6" s="22">
        <f t="shared" si="4"/>
        <v>99.97</v>
      </c>
      <c r="AC6" s="22">
        <f t="shared" si="4"/>
        <v>113.57</v>
      </c>
      <c r="AD6" s="22">
        <f t="shared" si="4"/>
        <v>112.59</v>
      </c>
      <c r="AE6" s="22">
        <f t="shared" si="4"/>
        <v>113.87</v>
      </c>
      <c r="AF6" s="22">
        <f t="shared" si="4"/>
        <v>109.87</v>
      </c>
      <c r="AG6" s="22">
        <f t="shared" si="4"/>
        <v>109.81</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166.71</v>
      </c>
      <c r="AU6" s="22">
        <f t="shared" ref="AU6:BC6" si="6">IF(AU7="",NA(),AU7)</f>
        <v>154.69</v>
      </c>
      <c r="AV6" s="22">
        <f t="shared" si="6"/>
        <v>140.57</v>
      </c>
      <c r="AW6" s="22">
        <f t="shared" si="6"/>
        <v>133.38</v>
      </c>
      <c r="AX6" s="22">
        <f t="shared" si="6"/>
        <v>124.8</v>
      </c>
      <c r="AY6" s="22">
        <f t="shared" si="6"/>
        <v>250.03</v>
      </c>
      <c r="AZ6" s="22">
        <f t="shared" si="6"/>
        <v>239.45</v>
      </c>
      <c r="BA6" s="22">
        <f t="shared" si="6"/>
        <v>246.01</v>
      </c>
      <c r="BB6" s="22">
        <f t="shared" si="6"/>
        <v>228.89</v>
      </c>
      <c r="BC6" s="22">
        <f t="shared" si="6"/>
        <v>232.66</v>
      </c>
      <c r="BD6" s="21" t="str">
        <f>IF(BD7="","",IF(BD7="-","【-】","【"&amp;SUBSTITUTE(TEXT(BD7,"#,##0.00"),"-","△")&amp;"】"))</f>
        <v>【243.36】</v>
      </c>
      <c r="BE6" s="22">
        <f>IF(BE7="",NA(),BE7)</f>
        <v>513.94000000000005</v>
      </c>
      <c r="BF6" s="22">
        <f t="shared" ref="BF6:BN6" si="7">IF(BF7="",NA(),BF7)</f>
        <v>522.71</v>
      </c>
      <c r="BG6" s="22">
        <f t="shared" si="7"/>
        <v>548.57000000000005</v>
      </c>
      <c r="BH6" s="22">
        <f t="shared" si="7"/>
        <v>631.32000000000005</v>
      </c>
      <c r="BI6" s="22">
        <f t="shared" si="7"/>
        <v>601.54</v>
      </c>
      <c r="BJ6" s="22">
        <f t="shared" si="7"/>
        <v>254.19</v>
      </c>
      <c r="BK6" s="22">
        <f t="shared" si="7"/>
        <v>259.56</v>
      </c>
      <c r="BL6" s="22">
        <f t="shared" si="7"/>
        <v>248.92</v>
      </c>
      <c r="BM6" s="22">
        <f t="shared" si="7"/>
        <v>251.26</v>
      </c>
      <c r="BN6" s="22">
        <f t="shared" si="7"/>
        <v>255.84</v>
      </c>
      <c r="BO6" s="21" t="str">
        <f>IF(BO7="","",IF(BO7="-","【-】","【"&amp;SUBSTITUTE(TEXT(BO7,"#,##0.00"),"-","△")&amp;"】"))</f>
        <v>【265.93】</v>
      </c>
      <c r="BP6" s="22">
        <f>IF(BP7="",NA(),BP7)</f>
        <v>103.49</v>
      </c>
      <c r="BQ6" s="22">
        <f t="shared" ref="BQ6:BY6" si="8">IF(BQ7="",NA(),BQ7)</f>
        <v>103.19</v>
      </c>
      <c r="BR6" s="22">
        <f t="shared" si="8"/>
        <v>105.48</v>
      </c>
      <c r="BS6" s="22">
        <f t="shared" si="8"/>
        <v>88.66</v>
      </c>
      <c r="BT6" s="22">
        <f t="shared" si="8"/>
        <v>92.79</v>
      </c>
      <c r="BU6" s="22">
        <f t="shared" si="8"/>
        <v>107.42</v>
      </c>
      <c r="BV6" s="22">
        <f t="shared" si="8"/>
        <v>105.07</v>
      </c>
      <c r="BW6" s="22">
        <f t="shared" si="8"/>
        <v>107.54</v>
      </c>
      <c r="BX6" s="22">
        <f t="shared" si="8"/>
        <v>101.93</v>
      </c>
      <c r="BY6" s="22">
        <f t="shared" si="8"/>
        <v>102.36</v>
      </c>
      <c r="BZ6" s="21" t="str">
        <f>IF(BZ7="","",IF(BZ7="-","【-】","【"&amp;SUBSTITUTE(TEXT(BZ7,"#,##0.00"),"-","△")&amp;"】"))</f>
        <v>【97.82】</v>
      </c>
      <c r="CA6" s="22">
        <f>IF(CA7="",NA(),CA7)</f>
        <v>114.64</v>
      </c>
      <c r="CB6" s="22">
        <f t="shared" ref="CB6:CJ6" si="9">IF(CB7="",NA(),CB7)</f>
        <v>113.24</v>
      </c>
      <c r="CC6" s="22">
        <f t="shared" si="9"/>
        <v>111.02</v>
      </c>
      <c r="CD6" s="22">
        <f t="shared" si="9"/>
        <v>119.39</v>
      </c>
      <c r="CE6" s="22">
        <f t="shared" si="9"/>
        <v>120.02</v>
      </c>
      <c r="CF6" s="22">
        <f t="shared" si="9"/>
        <v>157.19</v>
      </c>
      <c r="CG6" s="22">
        <f t="shared" si="9"/>
        <v>153.71</v>
      </c>
      <c r="CH6" s="22">
        <f t="shared" si="9"/>
        <v>155.9</v>
      </c>
      <c r="CI6" s="22">
        <f t="shared" si="9"/>
        <v>162.47</v>
      </c>
      <c r="CJ6" s="22">
        <f t="shared" si="9"/>
        <v>165.52</v>
      </c>
      <c r="CK6" s="21" t="str">
        <f>IF(CK7="","",IF(CK7="-","【-】","【"&amp;SUBSTITUTE(TEXT(CK7,"#,##0.00"),"-","△")&amp;"】"))</f>
        <v>【177.56】</v>
      </c>
      <c r="CL6" s="22">
        <f>IF(CL7="",NA(),CL7)</f>
        <v>66.8</v>
      </c>
      <c r="CM6" s="22">
        <f t="shared" ref="CM6:CU6" si="10">IF(CM7="",NA(),CM7)</f>
        <v>65.36</v>
      </c>
      <c r="CN6" s="22">
        <f t="shared" si="10"/>
        <v>65.599999999999994</v>
      </c>
      <c r="CO6" s="22">
        <f t="shared" si="10"/>
        <v>65.040000000000006</v>
      </c>
      <c r="CP6" s="22">
        <f t="shared" si="10"/>
        <v>65.3</v>
      </c>
      <c r="CQ6" s="22">
        <f t="shared" si="10"/>
        <v>63.16</v>
      </c>
      <c r="CR6" s="22">
        <f t="shared" si="10"/>
        <v>64.41</v>
      </c>
      <c r="CS6" s="22">
        <f t="shared" si="10"/>
        <v>64.11</v>
      </c>
      <c r="CT6" s="22">
        <f t="shared" si="10"/>
        <v>63.81</v>
      </c>
      <c r="CU6" s="22">
        <f t="shared" si="10"/>
        <v>63.58</v>
      </c>
      <c r="CV6" s="21" t="str">
        <f>IF(CV7="","",IF(CV7="-","【-】","【"&amp;SUBSTITUTE(TEXT(CV7,"#,##0.00"),"-","△")&amp;"】"))</f>
        <v>【59.81】</v>
      </c>
      <c r="CW6" s="22">
        <f>IF(CW7="",NA(),CW7)</f>
        <v>91.05</v>
      </c>
      <c r="CX6" s="22">
        <f t="shared" ref="CX6:DF6" si="11">IF(CX7="",NA(),CX7)</f>
        <v>92.06</v>
      </c>
      <c r="CY6" s="22">
        <f t="shared" si="11"/>
        <v>92.06</v>
      </c>
      <c r="CZ6" s="22">
        <f t="shared" si="11"/>
        <v>91.57</v>
      </c>
      <c r="DA6" s="22">
        <f t="shared" si="11"/>
        <v>90.88</v>
      </c>
      <c r="DB6" s="22">
        <f t="shared" si="11"/>
        <v>91.48</v>
      </c>
      <c r="DC6" s="22">
        <f t="shared" si="11"/>
        <v>91.64</v>
      </c>
      <c r="DD6" s="22">
        <f t="shared" si="11"/>
        <v>92.09</v>
      </c>
      <c r="DE6" s="22">
        <f t="shared" si="11"/>
        <v>91.76</v>
      </c>
      <c r="DF6" s="22">
        <f t="shared" si="11"/>
        <v>91.22</v>
      </c>
      <c r="DG6" s="21" t="str">
        <f>IF(DG7="","",IF(DG7="-","【-】","【"&amp;SUBSTITUTE(TEXT(DG7,"#,##0.00"),"-","△")&amp;"】"))</f>
        <v>【89.42】</v>
      </c>
      <c r="DH6" s="22">
        <f>IF(DH7="",NA(),DH7)</f>
        <v>51.82</v>
      </c>
      <c r="DI6" s="22">
        <f t="shared" ref="DI6:DQ6" si="12">IF(DI7="",NA(),DI7)</f>
        <v>52.33</v>
      </c>
      <c r="DJ6" s="22">
        <f t="shared" si="12"/>
        <v>52.82</v>
      </c>
      <c r="DK6" s="22">
        <f t="shared" si="12"/>
        <v>52.03</v>
      </c>
      <c r="DL6" s="22">
        <f t="shared" si="12"/>
        <v>51.16</v>
      </c>
      <c r="DM6" s="22">
        <f t="shared" si="12"/>
        <v>51.13</v>
      </c>
      <c r="DN6" s="22">
        <f t="shared" si="12"/>
        <v>51.62</v>
      </c>
      <c r="DO6" s="22">
        <f t="shared" si="12"/>
        <v>52.16</v>
      </c>
      <c r="DP6" s="22">
        <f t="shared" si="12"/>
        <v>52.59</v>
      </c>
      <c r="DQ6" s="22">
        <f t="shared" si="12"/>
        <v>52.74</v>
      </c>
      <c r="DR6" s="21" t="str">
        <f>IF(DR7="","",IF(DR7="-","【-】","【"&amp;SUBSTITUTE(TEXT(DR7,"#,##0.00"),"-","△")&amp;"】"))</f>
        <v>【52.02】</v>
      </c>
      <c r="DS6" s="22">
        <f>IF(DS7="",NA(),DS7)</f>
        <v>28.42</v>
      </c>
      <c r="DT6" s="22">
        <f t="shared" ref="DT6:EB6" si="13">IF(DT7="",NA(),DT7)</f>
        <v>29.88</v>
      </c>
      <c r="DU6" s="22">
        <f t="shared" si="13"/>
        <v>32.409999999999997</v>
      </c>
      <c r="DV6" s="22">
        <f t="shared" si="13"/>
        <v>33.54</v>
      </c>
      <c r="DW6" s="22">
        <f t="shared" si="13"/>
        <v>34.76</v>
      </c>
      <c r="DX6" s="22">
        <f t="shared" si="13"/>
        <v>22.41</v>
      </c>
      <c r="DY6" s="22">
        <f t="shared" si="13"/>
        <v>23.68</v>
      </c>
      <c r="DZ6" s="22">
        <f t="shared" si="13"/>
        <v>25.76</v>
      </c>
      <c r="EA6" s="22">
        <f t="shared" si="13"/>
        <v>27.51</v>
      </c>
      <c r="EB6" s="22">
        <f t="shared" si="13"/>
        <v>28.57</v>
      </c>
      <c r="EC6" s="21" t="str">
        <f>IF(EC7="","",IF(EC7="-","【-】","【"&amp;SUBSTITUTE(TEXT(EC7,"#,##0.00"),"-","△")&amp;"】"))</f>
        <v>【25.37】</v>
      </c>
      <c r="ED6" s="22">
        <f>IF(ED7="",NA(),ED7)</f>
        <v>0.53</v>
      </c>
      <c r="EE6" s="22">
        <f t="shared" ref="EE6:EM6" si="14">IF(EE7="",NA(),EE7)</f>
        <v>0.52</v>
      </c>
      <c r="EF6" s="22">
        <f t="shared" si="14"/>
        <v>0.59</v>
      </c>
      <c r="EG6" s="22">
        <f t="shared" si="14"/>
        <v>0.57999999999999996</v>
      </c>
      <c r="EH6" s="22">
        <f t="shared" si="14"/>
        <v>0.44</v>
      </c>
      <c r="EI6" s="22">
        <f t="shared" si="14"/>
        <v>0.73</v>
      </c>
      <c r="EJ6" s="22">
        <f t="shared" si="14"/>
        <v>0.79</v>
      </c>
      <c r="EK6" s="22">
        <f t="shared" si="14"/>
        <v>0.75</v>
      </c>
      <c r="EL6" s="22">
        <f t="shared" si="14"/>
        <v>0.78</v>
      </c>
      <c r="EM6" s="22">
        <f t="shared" si="14"/>
        <v>0.73</v>
      </c>
      <c r="EN6" s="21" t="str">
        <f>IF(EN7="","",IF(EN7="-","【-】","【"&amp;SUBSTITUTE(TEXT(EN7,"#,##0.00"),"-","△")&amp;"】"))</f>
        <v>【0.62】</v>
      </c>
    </row>
    <row r="7" spans="1:144" s="23" customFormat="1" x14ac:dyDescent="0.2">
      <c r="A7" s="15"/>
      <c r="B7" s="24">
        <v>2023</v>
      </c>
      <c r="C7" s="24">
        <v>232033</v>
      </c>
      <c r="D7" s="24">
        <v>46</v>
      </c>
      <c r="E7" s="24">
        <v>1</v>
      </c>
      <c r="F7" s="24">
        <v>0</v>
      </c>
      <c r="G7" s="24">
        <v>1</v>
      </c>
      <c r="H7" s="24" t="s">
        <v>93</v>
      </c>
      <c r="I7" s="24" t="s">
        <v>94</v>
      </c>
      <c r="J7" s="24" t="s">
        <v>95</v>
      </c>
      <c r="K7" s="24" t="s">
        <v>96</v>
      </c>
      <c r="L7" s="24" t="s">
        <v>97</v>
      </c>
      <c r="M7" s="24" t="s">
        <v>98</v>
      </c>
      <c r="N7" s="25" t="s">
        <v>99</v>
      </c>
      <c r="O7" s="25">
        <v>48.86</v>
      </c>
      <c r="P7" s="25">
        <v>99.98</v>
      </c>
      <c r="Q7" s="25">
        <v>1920</v>
      </c>
      <c r="R7" s="25">
        <v>378496</v>
      </c>
      <c r="S7" s="25">
        <v>113.82</v>
      </c>
      <c r="T7" s="25">
        <v>3325.39</v>
      </c>
      <c r="U7" s="25">
        <v>377591</v>
      </c>
      <c r="V7" s="25">
        <v>113.82</v>
      </c>
      <c r="W7" s="25">
        <v>3317.44</v>
      </c>
      <c r="X7" s="25">
        <v>104.67</v>
      </c>
      <c r="Y7" s="25">
        <v>104.36</v>
      </c>
      <c r="Z7" s="25">
        <v>106.96</v>
      </c>
      <c r="AA7" s="25">
        <v>101.04</v>
      </c>
      <c r="AB7" s="25">
        <v>99.97</v>
      </c>
      <c r="AC7" s="25">
        <v>113.57</v>
      </c>
      <c r="AD7" s="25">
        <v>112.59</v>
      </c>
      <c r="AE7" s="25">
        <v>113.87</v>
      </c>
      <c r="AF7" s="25">
        <v>109.87</v>
      </c>
      <c r="AG7" s="25">
        <v>109.81</v>
      </c>
      <c r="AH7" s="25">
        <v>108.24</v>
      </c>
      <c r="AI7" s="25">
        <v>0</v>
      </c>
      <c r="AJ7" s="25">
        <v>0</v>
      </c>
      <c r="AK7" s="25">
        <v>0</v>
      </c>
      <c r="AL7" s="25">
        <v>0</v>
      </c>
      <c r="AM7" s="25">
        <v>0</v>
      </c>
      <c r="AN7" s="25">
        <v>0</v>
      </c>
      <c r="AO7" s="25">
        <v>0</v>
      </c>
      <c r="AP7" s="25">
        <v>0</v>
      </c>
      <c r="AQ7" s="25">
        <v>0</v>
      </c>
      <c r="AR7" s="25">
        <v>0</v>
      </c>
      <c r="AS7" s="25">
        <v>1.5</v>
      </c>
      <c r="AT7" s="25">
        <v>166.71</v>
      </c>
      <c r="AU7" s="25">
        <v>154.69</v>
      </c>
      <c r="AV7" s="25">
        <v>140.57</v>
      </c>
      <c r="AW7" s="25">
        <v>133.38</v>
      </c>
      <c r="AX7" s="25">
        <v>124.8</v>
      </c>
      <c r="AY7" s="25">
        <v>250.03</v>
      </c>
      <c r="AZ7" s="25">
        <v>239.45</v>
      </c>
      <c r="BA7" s="25">
        <v>246.01</v>
      </c>
      <c r="BB7" s="25">
        <v>228.89</v>
      </c>
      <c r="BC7" s="25">
        <v>232.66</v>
      </c>
      <c r="BD7" s="25">
        <v>243.36</v>
      </c>
      <c r="BE7" s="25">
        <v>513.94000000000005</v>
      </c>
      <c r="BF7" s="25">
        <v>522.71</v>
      </c>
      <c r="BG7" s="25">
        <v>548.57000000000005</v>
      </c>
      <c r="BH7" s="25">
        <v>631.32000000000005</v>
      </c>
      <c r="BI7" s="25">
        <v>601.54</v>
      </c>
      <c r="BJ7" s="25">
        <v>254.19</v>
      </c>
      <c r="BK7" s="25">
        <v>259.56</v>
      </c>
      <c r="BL7" s="25">
        <v>248.92</v>
      </c>
      <c r="BM7" s="25">
        <v>251.26</v>
      </c>
      <c r="BN7" s="25">
        <v>255.84</v>
      </c>
      <c r="BO7" s="25">
        <v>265.93</v>
      </c>
      <c r="BP7" s="25">
        <v>103.49</v>
      </c>
      <c r="BQ7" s="25">
        <v>103.19</v>
      </c>
      <c r="BR7" s="25">
        <v>105.48</v>
      </c>
      <c r="BS7" s="25">
        <v>88.66</v>
      </c>
      <c r="BT7" s="25">
        <v>92.79</v>
      </c>
      <c r="BU7" s="25">
        <v>107.42</v>
      </c>
      <c r="BV7" s="25">
        <v>105.07</v>
      </c>
      <c r="BW7" s="25">
        <v>107.54</v>
      </c>
      <c r="BX7" s="25">
        <v>101.93</v>
      </c>
      <c r="BY7" s="25">
        <v>102.36</v>
      </c>
      <c r="BZ7" s="25">
        <v>97.82</v>
      </c>
      <c r="CA7" s="25">
        <v>114.64</v>
      </c>
      <c r="CB7" s="25">
        <v>113.24</v>
      </c>
      <c r="CC7" s="25">
        <v>111.02</v>
      </c>
      <c r="CD7" s="25">
        <v>119.39</v>
      </c>
      <c r="CE7" s="25">
        <v>120.02</v>
      </c>
      <c r="CF7" s="25">
        <v>157.19</v>
      </c>
      <c r="CG7" s="25">
        <v>153.71</v>
      </c>
      <c r="CH7" s="25">
        <v>155.9</v>
      </c>
      <c r="CI7" s="25">
        <v>162.47</v>
      </c>
      <c r="CJ7" s="25">
        <v>165.52</v>
      </c>
      <c r="CK7" s="25">
        <v>177.56</v>
      </c>
      <c r="CL7" s="25">
        <v>66.8</v>
      </c>
      <c r="CM7" s="25">
        <v>65.36</v>
      </c>
      <c r="CN7" s="25">
        <v>65.599999999999994</v>
      </c>
      <c r="CO7" s="25">
        <v>65.040000000000006</v>
      </c>
      <c r="CP7" s="25">
        <v>65.3</v>
      </c>
      <c r="CQ7" s="25">
        <v>63.16</v>
      </c>
      <c r="CR7" s="25">
        <v>64.41</v>
      </c>
      <c r="CS7" s="25">
        <v>64.11</v>
      </c>
      <c r="CT7" s="25">
        <v>63.81</v>
      </c>
      <c r="CU7" s="25">
        <v>63.58</v>
      </c>
      <c r="CV7" s="25">
        <v>59.81</v>
      </c>
      <c r="CW7" s="25">
        <v>91.05</v>
      </c>
      <c r="CX7" s="25">
        <v>92.06</v>
      </c>
      <c r="CY7" s="25">
        <v>92.06</v>
      </c>
      <c r="CZ7" s="25">
        <v>91.57</v>
      </c>
      <c r="DA7" s="25">
        <v>90.88</v>
      </c>
      <c r="DB7" s="25">
        <v>91.48</v>
      </c>
      <c r="DC7" s="25">
        <v>91.64</v>
      </c>
      <c r="DD7" s="25">
        <v>92.09</v>
      </c>
      <c r="DE7" s="25">
        <v>91.76</v>
      </c>
      <c r="DF7" s="25">
        <v>91.22</v>
      </c>
      <c r="DG7" s="25">
        <v>89.42</v>
      </c>
      <c r="DH7" s="25">
        <v>51.82</v>
      </c>
      <c r="DI7" s="25">
        <v>52.33</v>
      </c>
      <c r="DJ7" s="25">
        <v>52.82</v>
      </c>
      <c r="DK7" s="25">
        <v>52.03</v>
      </c>
      <c r="DL7" s="25">
        <v>51.16</v>
      </c>
      <c r="DM7" s="25">
        <v>51.13</v>
      </c>
      <c r="DN7" s="25">
        <v>51.62</v>
      </c>
      <c r="DO7" s="25">
        <v>52.16</v>
      </c>
      <c r="DP7" s="25">
        <v>52.59</v>
      </c>
      <c r="DQ7" s="25">
        <v>52.74</v>
      </c>
      <c r="DR7" s="25">
        <v>52.02</v>
      </c>
      <c r="DS7" s="25">
        <v>28.42</v>
      </c>
      <c r="DT7" s="25">
        <v>29.88</v>
      </c>
      <c r="DU7" s="25">
        <v>32.409999999999997</v>
      </c>
      <c r="DV7" s="25">
        <v>33.54</v>
      </c>
      <c r="DW7" s="25">
        <v>34.76</v>
      </c>
      <c r="DX7" s="25">
        <v>22.41</v>
      </c>
      <c r="DY7" s="25">
        <v>23.68</v>
      </c>
      <c r="DZ7" s="25">
        <v>25.76</v>
      </c>
      <c r="EA7" s="25">
        <v>27.51</v>
      </c>
      <c r="EB7" s="25">
        <v>28.57</v>
      </c>
      <c r="EC7" s="25">
        <v>25.37</v>
      </c>
      <c r="ED7" s="25">
        <v>0.53</v>
      </c>
      <c r="EE7" s="25">
        <v>0.52</v>
      </c>
      <c r="EF7" s="25">
        <v>0.59</v>
      </c>
      <c r="EG7" s="25">
        <v>0.57999999999999996</v>
      </c>
      <c r="EH7" s="25">
        <v>0.44</v>
      </c>
      <c r="EI7" s="25">
        <v>0.73</v>
      </c>
      <c r="EJ7" s="25">
        <v>0.79</v>
      </c>
      <c r="EK7" s="25">
        <v>0.75</v>
      </c>
      <c r="EL7" s="25">
        <v>0.78</v>
      </c>
      <c r="EM7" s="25">
        <v>0.73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2025-02-11T23:49:23Z</cp:lastPrinted>
  <dcterms:created xsi:type="dcterms:W3CDTF">2025-01-24T06:50:26Z</dcterms:created>
  <dcterms:modified xsi:type="dcterms:W3CDTF">2025-02-12T00:06:06Z</dcterms:modified>
  <cp:category/>
</cp:coreProperties>
</file>