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6E10DE38-A184-49BD-8DD1-86638599A6C5}" xr6:coauthVersionLast="47" xr6:coauthVersionMax="47" xr10:uidLastSave="{00000000-0000-0000-0000-000000000000}"/>
  <workbookProtection workbookAlgorithmName="SHA-512" workbookHashValue="2lnhS86ap4WXcVU7n3qacpHwNQHE2Un2Ct6q7TPHDutDRFPeFjkbR6RQyn9P1I3FIu6XIxrKpm4Lx4vh2Gg0bA==" workbookSaltValue="TTh/07xQdooIRYZbT7xLhA=="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DQ7" i="5"/>
  <c r="DP7" i="5"/>
  <c r="DO7" i="5"/>
  <c r="DN7" i="5"/>
  <c r="DM7" i="5"/>
  <c r="DL7" i="5"/>
  <c r="DK7" i="5"/>
  <c r="JC31" i="4" s="1"/>
  <c r="DI7" i="5"/>
  <c r="MI78" i="4" s="1"/>
  <c r="DH7" i="5"/>
  <c r="DG7" i="5"/>
  <c r="LE78" i="4" s="1"/>
  <c r="DF7" i="5"/>
  <c r="KP78" i="4" s="1"/>
  <c r="DE7" i="5"/>
  <c r="KA78" i="4" s="1"/>
  <c r="DD7" i="5"/>
  <c r="DC7" i="5"/>
  <c r="DB7" i="5"/>
  <c r="DA7" i="5"/>
  <c r="CZ7" i="5"/>
  <c r="CN7" i="5"/>
  <c r="CM7" i="5"/>
  <c r="BZ7" i="5"/>
  <c r="MA53" i="4" s="1"/>
  <c r="BY7" i="5"/>
  <c r="BX7" i="5"/>
  <c r="BW7" i="5"/>
  <c r="BV7" i="5"/>
  <c r="JC53" i="4" s="1"/>
  <c r="BU7" i="5"/>
  <c r="BT7" i="5"/>
  <c r="BS7" i="5"/>
  <c r="BR7" i="5"/>
  <c r="BQ7" i="5"/>
  <c r="JC52" i="4" s="1"/>
  <c r="BO7" i="5"/>
  <c r="HJ53" i="4" s="1"/>
  <c r="BN7" i="5"/>
  <c r="GQ53" i="4" s="1"/>
  <c r="BM7" i="5"/>
  <c r="FX53" i="4" s="1"/>
  <c r="BL7" i="5"/>
  <c r="BK7" i="5"/>
  <c r="BJ7" i="5"/>
  <c r="HJ52" i="4" s="1"/>
  <c r="BI7" i="5"/>
  <c r="GQ52" i="4" s="1"/>
  <c r="BH7" i="5"/>
  <c r="BG7" i="5"/>
  <c r="BF7" i="5"/>
  <c r="BD7" i="5"/>
  <c r="BC7" i="5"/>
  <c r="BB7" i="5"/>
  <c r="BA7" i="5"/>
  <c r="AZ7" i="5"/>
  <c r="U53" i="4" s="1"/>
  <c r="AY7" i="5"/>
  <c r="AX7" i="5"/>
  <c r="AW7" i="5"/>
  <c r="AV7" i="5"/>
  <c r="AN52" i="4" s="1"/>
  <c r="AU7" i="5"/>
  <c r="AS7" i="5"/>
  <c r="AR7" i="5"/>
  <c r="AQ7" i="5"/>
  <c r="FX32" i="4" s="1"/>
  <c r="AP7" i="5"/>
  <c r="AO7" i="5"/>
  <c r="AN7" i="5"/>
  <c r="HJ31" i="4" s="1"/>
  <c r="AM7" i="5"/>
  <c r="GQ31" i="4" s="1"/>
  <c r="AL7" i="5"/>
  <c r="AK7" i="5"/>
  <c r="FE31" i="4" s="1"/>
  <c r="AJ7" i="5"/>
  <c r="EL31" i="4" s="1"/>
  <c r="AH7" i="5"/>
  <c r="CS32" i="4" s="1"/>
  <c r="AG7" i="5"/>
  <c r="AF7" i="5"/>
  <c r="AE7" i="5"/>
  <c r="AD7" i="5"/>
  <c r="AC7" i="5"/>
  <c r="CS31" i="4" s="1"/>
  <c r="AB7" i="5"/>
  <c r="BZ31" i="4" s="1"/>
  <c r="AA7" i="5"/>
  <c r="BG31" i="4" s="1"/>
  <c r="Z7" i="5"/>
  <c r="AN31" i="4" s="1"/>
  <c r="Y7" i="5"/>
  <c r="X7" i="5"/>
  <c r="W7" i="5"/>
  <c r="V7" i="5"/>
  <c r="HX10" i="4" s="1"/>
  <c r="U7" i="5"/>
  <c r="T7" i="5"/>
  <c r="S7" i="5"/>
  <c r="R7" i="5"/>
  <c r="DU10" i="4" s="1"/>
  <c r="Q7" i="5"/>
  <c r="CF10" i="4" s="1"/>
  <c r="P7" i="5"/>
  <c r="O7" i="5"/>
  <c r="B10" i="4" s="1"/>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FE53" i="4"/>
  <c r="EL53" i="4"/>
  <c r="CS53" i="4"/>
  <c r="BZ53" i="4"/>
  <c r="BG53" i="4"/>
  <c r="AN53" i="4"/>
  <c r="MA52" i="4"/>
  <c r="LH52" i="4"/>
  <c r="KO52" i="4"/>
  <c r="JV52" i="4"/>
  <c r="FX52" i="4"/>
  <c r="FE52" i="4"/>
  <c r="EL52" i="4"/>
  <c r="CS52" i="4"/>
  <c r="BZ52" i="4"/>
  <c r="BG52" i="4"/>
  <c r="U52" i="4"/>
  <c r="MA32" i="4"/>
  <c r="KO32" i="4"/>
  <c r="JV32" i="4"/>
  <c r="JC32" i="4"/>
  <c r="HJ32" i="4"/>
  <c r="GQ32" i="4"/>
  <c r="FE32" i="4"/>
  <c r="EL32" i="4"/>
  <c r="BZ32" i="4"/>
  <c r="BG32" i="4"/>
  <c r="AN32" i="4"/>
  <c r="U32" i="4"/>
  <c r="MA31" i="4"/>
  <c r="LH31" i="4"/>
  <c r="KO31" i="4"/>
  <c r="JV31" i="4"/>
  <c r="FX31" i="4"/>
  <c r="U31" i="4"/>
  <c r="LJ10" i="4"/>
  <c r="JQ10" i="4"/>
  <c r="LJ8" i="4"/>
  <c r="JQ8" i="4"/>
  <c r="HX8" i="4"/>
  <c r="DU8" i="4"/>
  <c r="CF8" i="4"/>
  <c r="AQ8" i="4"/>
  <c r="C11" i="5" l="1"/>
  <c r="MI76" i="4"/>
  <c r="HJ51" i="4"/>
  <c r="MA30" i="4"/>
  <c r="IT76" i="4"/>
  <c r="CS51" i="4"/>
  <c r="HJ30" i="4"/>
  <c r="CS30" i="4"/>
  <c r="BZ76" i="4"/>
  <c r="MA51" i="4"/>
  <c r="D11" i="5"/>
  <c r="E11" i="5"/>
  <c r="B11" i="5"/>
  <c r="AN30" i="4" l="1"/>
  <c r="JV30" i="4"/>
  <c r="FE30" i="4"/>
  <c r="JV51" i="4"/>
  <c r="FE51" i="4"/>
  <c r="HA76" i="4"/>
  <c r="AG76" i="4"/>
  <c r="AN51" i="4"/>
  <c r="KP76" i="4"/>
  <c r="JC51" i="4"/>
  <c r="KA76" i="4"/>
  <c r="EL51" i="4"/>
  <c r="JC30" i="4"/>
  <c r="GL76" i="4"/>
  <c r="U51" i="4"/>
  <c r="EL30" i="4"/>
  <c r="U30" i="4"/>
  <c r="R76" i="4"/>
  <c r="BK76" i="4"/>
  <c r="LH51" i="4"/>
  <c r="LT76" i="4"/>
  <c r="GQ51" i="4"/>
  <c r="LH30" i="4"/>
  <c r="IE76" i="4"/>
  <c r="BZ51" i="4"/>
  <c r="GQ30" i="4"/>
  <c r="BZ30" i="4"/>
  <c r="BG30" i="4"/>
  <c r="HP76" i="4"/>
  <c r="FX30" i="4"/>
  <c r="AV76" i="4"/>
  <c r="KO51" i="4"/>
  <c r="KO30" i="4"/>
  <c r="BG51" i="4"/>
  <c r="LE76" i="4"/>
  <c r="FX51" i="4"/>
</calcChain>
</file>

<file path=xl/sharedStrings.xml><?xml version="1.0" encoding="utf-8"?>
<sst xmlns="http://schemas.openxmlformats.org/spreadsheetml/2006/main" count="278" uniqueCount="127">
  <si>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</si>
  <si>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</si>
  <si>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</si>
  <si>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</si>
  <si>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</si>
  <si>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</si>
  <si>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</si>
  <si>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</si>
  <si>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</si>
  <si>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</si>
  <si>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</si>
  <si>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</si>
  <si>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</si>
  <si>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</si>
  <si>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</si>
  <si>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</si>
  <si>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</si>
  <si>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</si>
  <si>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</si>
  <si>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</si>
  <si>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</si>
  <si>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</si>
  <si>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</si>
  <si>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</si>
  <si>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</si>
  <si>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</si>
  <si>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</si>
  <si>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</si>
  <si>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</si>
  <si>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</si>
  <si>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</si>
  <si>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</si>
  <si>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</si>
  <si>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</si>
  <si>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</si>
  <si>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</si>
  <si>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</si>
  <si>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</si>
  <si>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</si>
  <si>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</si>
  <si>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</si>
  <si>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</si>
  <si>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</si>
  <si>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</si>
  <si>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</si>
  <si>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</si>
  <si>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</si>
  <si>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</si>
  <si>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</si>
  <si>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</si>
  <si>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</si>
  <si>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</si>
  <si>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</si>
  <si>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</si>
  <si>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</si>
  <si>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</si>
  <si>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</si>
  <si>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</si>
  <si>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</si>
  <si>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</si>
  <si>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</si>
  <si>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</si>
  <si>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</si>
  <si>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</si>
  <si>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</si>
  <si>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</si>
  <si>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</si>
  <si>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</si>
  <si>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</si>
  <si>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</si>
  <si>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</si>
  <si>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</si>
  <si>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</si>
  <si>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</si>
  <si>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</si>
  <si>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</si>
  <si>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</si>
  <si>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</si>
  <si>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</si>
  <si>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</si>
  <si>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</si>
  <si>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</si>
  <si>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</si>
  <si>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</si>
  <si>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</si>
  <si>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</si>
  <si>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</si>
  <si>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</si>
  <si>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</si>
  <si>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</si>
  <si>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</si>
  <si>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</si>
  <si>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</si>
  <si>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</si>
  <si>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</si>
  <si>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</si>
  <si>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</si>
  <si>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</si>
  <si>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</si>
  <si>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</si>
  <si>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</si>
  <si>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</si>
  <si>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</si>
  <si>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</si>
  <si>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</si>
  <si>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</si>
  <si>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知多半田駅前再開発ビル駐車場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</si>
  <si>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</si>
  <si>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</si>
  <si>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</si>
  <si>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</si>
  <si>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</si>
  <si>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</si>
  <si>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</si>
  <si>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</si>
  <si>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</si>
  <si>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</si>
  <si>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</si>
  <si>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</si>
  <si>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</si>
  <si>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</si>
  <si>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</si>
  <si>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</si>
  <si>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供用開始から約18年が経過しており、施設の経年劣化に対しては指定管理者による部分的な修繕にて対応。その他では、精算機の高額紙幣対応及びIC交通系カード導入、稼働率が低い区画への定期駐車導入等の利用増に向けた取り組みを過年度に実施している。
地方公営企業法を適用していないため、⑥有形固定資産減価償却率、⑨累積欠損比率は「該当数値なし」。</t>
    <phoneticPr fontId="5"/>
  </si>
  <si>
    <t>大規模修繕積立金の負担が大きく黒字化は難しい。また、令和5年度収益は新型コロナウイルス感染症の影響を受ける前の水準に近づいた。定期契約の台数もほぼ上限に達している中で大幅な収入増は容易でない。引き続き、ビル管理会社との連携を通して収入の増加に繋げたい。
経営戦略は令和2年度に策定済み（令和7年度に改定予定）。</t>
    <rPh sb="50" eb="51">
      <t>ウ</t>
    </rPh>
    <rPh sb="53" eb="54">
      <t>マエ</t>
    </rPh>
    <phoneticPr fontId="5"/>
  </si>
  <si>
    <t>駅前という立地条件から、⑪稼働率は平均値より高くなっている。新型コロナウイルス感染症の影響を受けていた令和2年度以降は回復傾向にあり、令和5年度は新型コロナウイルス感染症の影響を受ける前と水準に近づいた。</t>
    <phoneticPr fontId="5"/>
  </si>
  <si>
    <t>所在ビルのテナントとして面積に応じた大規模修繕積立金（19,144千円）を支出しており、それを主要因に当該駐車場単体では一般会計繰入金を除くと赤字。令和5年度の料金（普通駐車）収入は新型コロナウイルス感染症の影響を受ける前の水準に近づいたため総収益が増加したが、大規模修繕積立金の増額により総費用も増加した。それにより①収益的収支比率、②他会計補助金比率、③駐車場台数一台当たりの他会計補助金額は低下した。一方、④売上高GOP比率、⑤ＥＢＩＴＤＡは料金収入の増加に伴い上昇した。
※当該駐車場は雁宿駐車場と同一会計で運営している</t>
    <rPh sb="107" eb="108">
      <t>ウ</t>
    </rPh>
    <rPh sb="121" eb="124">
      <t>ソウシュウエキ</t>
    </rPh>
    <rPh sb="125" eb="127">
      <t>ゾウカ</t>
    </rPh>
    <rPh sb="145" eb="148">
      <t>ソウヒヨウ</t>
    </rPh>
    <rPh sb="149" eb="15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</si>
</sst>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96.2</c:v>
                </c:pt>
                <c:pt idx="1">
                  <c:v>56.2</c:v>
                </c:pt>
                <c:pt idx="2">
                  <c:v>115.2</c:v>
                </c:pt>
                <c:pt idx="3">
                  <c:v>93.1</c:v>
                </c:pt>
                <c:pt idx="4">
                  <c:v>91.3</c:v>
                </c:pt>
              </c:numCache>
            </c:numRef>
          </c:val>
          <c:extLst>
            <c:ext xmlns:c16="http://schemas.microsoft.com/office/drawing/2014/chart" uri="{C3380CC4-5D6E-409C-BE32-E72D297353CC}">
              <c16:uniqueId val="{00000000-8446-4018-B45F-E581B7FFAF1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8446-4018-B45F-E581B7FFAF1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4F-4D0F-968C-32EDF3EF3A4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444F-4D0F-968C-32EDF3EF3A4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9EF-4B00-B02C-3C6C55E640A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9EF-4B00-B02C-3C6C55E640A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68D-4FA4-BE7E-09AB71BE267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68D-4FA4-BE7E-09AB71BE267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31.9</c:v>
                </c:pt>
                <c:pt idx="1">
                  <c:v>0</c:v>
                </c:pt>
                <c:pt idx="2">
                  <c:v>28.1</c:v>
                </c:pt>
                <c:pt idx="3">
                  <c:v>25.9</c:v>
                </c:pt>
                <c:pt idx="4">
                  <c:v>16.8</c:v>
                </c:pt>
              </c:numCache>
            </c:numRef>
          </c:val>
          <c:extLst>
            <c:ext xmlns:c16="http://schemas.microsoft.com/office/drawing/2014/chart" uri="{C3380CC4-5D6E-409C-BE32-E72D297353CC}">
              <c16:uniqueId val="{00000000-2EF4-4777-9BBA-E7E6E29FD1E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2EF4-4777-9BBA-E7E6E29FD1E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71</c:v>
                </c:pt>
                <c:pt idx="1">
                  <c:v>0</c:v>
                </c:pt>
                <c:pt idx="2">
                  <c:v>98</c:v>
                </c:pt>
                <c:pt idx="3">
                  <c:v>57</c:v>
                </c:pt>
                <c:pt idx="4">
                  <c:v>0</c:v>
                </c:pt>
              </c:numCache>
            </c:numRef>
          </c:val>
          <c:extLst>
            <c:ext xmlns:c16="http://schemas.microsoft.com/office/drawing/2014/chart" uri="{C3380CC4-5D6E-409C-BE32-E72D297353CC}">
              <c16:uniqueId val="{00000000-A56D-4AAA-A73B-CD126D2298F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A56D-4AAA-A73B-CD126D2298F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340</c:v>
                </c:pt>
                <c:pt idx="1">
                  <c:v>255</c:v>
                </c:pt>
                <c:pt idx="2">
                  <c:v>275</c:v>
                </c:pt>
                <c:pt idx="3">
                  <c:v>288.10000000000002</c:v>
                </c:pt>
                <c:pt idx="4">
                  <c:v>316.3</c:v>
                </c:pt>
              </c:numCache>
            </c:numRef>
          </c:val>
          <c:extLst>
            <c:ext xmlns:c16="http://schemas.microsoft.com/office/drawing/2014/chart" uri="{C3380CC4-5D6E-409C-BE32-E72D297353CC}">
              <c16:uniqueId val="{00000000-E1BE-48C0-B212-65F69789DB3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E1BE-48C0-B212-65F69789DB3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-3.9</c:v>
                </c:pt>
                <c:pt idx="1">
                  <c:v>-31.8</c:v>
                </c:pt>
                <c:pt idx="2">
                  <c:v>-91.2</c:v>
                </c:pt>
                <c:pt idx="3">
                  <c:v>-48.8</c:v>
                </c:pt>
                <c:pt idx="4">
                  <c:v>-37.299999999999997</c:v>
                </c:pt>
              </c:numCache>
            </c:numRef>
          </c:val>
          <c:extLst>
            <c:ext xmlns:c16="http://schemas.microsoft.com/office/drawing/2014/chart" uri="{C3380CC4-5D6E-409C-BE32-E72D297353CC}">
              <c16:uniqueId val="{00000000-0244-43BD-981C-0BFE2C04DEB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0244-43BD-981C-0BFE2C04DEB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-15717</c:v>
                </c:pt>
                <c:pt idx="1">
                  <c:v>-20899</c:v>
                </c:pt>
                <c:pt idx="2">
                  <c:v>-7178</c:v>
                </c:pt>
                <c:pt idx="3">
                  <c:v>-18534</c:v>
                </c:pt>
                <c:pt idx="4">
                  <c:v>-15933</c:v>
                </c:pt>
              </c:numCache>
            </c:numRef>
          </c:val>
          <c:extLst>
            <c:ext xmlns:c16="http://schemas.microsoft.com/office/drawing/2014/chart" uri="{C3380CC4-5D6E-409C-BE32-E72D297353CC}">
              <c16:uniqueId val="{00000000-D88F-49BF-95EB-B298695C0EF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D88F-49BF-95EB-B298695C0EF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1328125" defaultRowHeight="13.3" x14ac:dyDescent="0.25"/>
  <cols>
    <col min="1" max="1" width="2.61328125" customWidth="1"/>
    <col min="2" max="2" width="0.84375" customWidth="1"/>
    <col min="3" max="244" width="0.61328125" customWidth="1"/>
    <col min="245" max="245" width="0.84375" customWidth="1"/>
    <col min="246" max="366" width="0.613281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愛知県半田市　知多半田駅前再開発ビル駐車場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5248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160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126</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96.2</v>
      </c>
      <c r="V31" s="116"/>
      <c r="W31" s="116"/>
      <c r="X31" s="116"/>
      <c r="Y31" s="116"/>
      <c r="Z31" s="116"/>
      <c r="AA31" s="116"/>
      <c r="AB31" s="116"/>
      <c r="AC31" s="116"/>
      <c r="AD31" s="116"/>
      <c r="AE31" s="116"/>
      <c r="AF31" s="116"/>
      <c r="AG31" s="116"/>
      <c r="AH31" s="116"/>
      <c r="AI31" s="116"/>
      <c r="AJ31" s="116"/>
      <c r="AK31" s="116"/>
      <c r="AL31" s="116"/>
      <c r="AM31" s="116"/>
      <c r="AN31" s="116">
        <f>データ!Z7</f>
        <v>56.2</v>
      </c>
      <c r="AO31" s="116"/>
      <c r="AP31" s="116"/>
      <c r="AQ31" s="116"/>
      <c r="AR31" s="116"/>
      <c r="AS31" s="116"/>
      <c r="AT31" s="116"/>
      <c r="AU31" s="116"/>
      <c r="AV31" s="116"/>
      <c r="AW31" s="116"/>
      <c r="AX31" s="116"/>
      <c r="AY31" s="116"/>
      <c r="AZ31" s="116"/>
      <c r="BA31" s="116"/>
      <c r="BB31" s="116"/>
      <c r="BC31" s="116"/>
      <c r="BD31" s="116"/>
      <c r="BE31" s="116"/>
      <c r="BF31" s="116"/>
      <c r="BG31" s="116">
        <f>データ!AA7</f>
        <v>115.2</v>
      </c>
      <c r="BH31" s="116"/>
      <c r="BI31" s="116"/>
      <c r="BJ31" s="116"/>
      <c r="BK31" s="116"/>
      <c r="BL31" s="116"/>
      <c r="BM31" s="116"/>
      <c r="BN31" s="116"/>
      <c r="BO31" s="116"/>
      <c r="BP31" s="116"/>
      <c r="BQ31" s="116"/>
      <c r="BR31" s="116"/>
      <c r="BS31" s="116"/>
      <c r="BT31" s="116"/>
      <c r="BU31" s="116"/>
      <c r="BV31" s="116"/>
      <c r="BW31" s="116"/>
      <c r="BX31" s="116"/>
      <c r="BY31" s="116"/>
      <c r="BZ31" s="116">
        <f>データ!AB7</f>
        <v>93.1</v>
      </c>
      <c r="CA31" s="116"/>
      <c r="CB31" s="116"/>
      <c r="CC31" s="116"/>
      <c r="CD31" s="116"/>
      <c r="CE31" s="116"/>
      <c r="CF31" s="116"/>
      <c r="CG31" s="116"/>
      <c r="CH31" s="116"/>
      <c r="CI31" s="116"/>
      <c r="CJ31" s="116"/>
      <c r="CK31" s="116"/>
      <c r="CL31" s="116"/>
      <c r="CM31" s="116"/>
      <c r="CN31" s="116"/>
      <c r="CO31" s="116"/>
      <c r="CP31" s="116"/>
      <c r="CQ31" s="116"/>
      <c r="CR31" s="116"/>
      <c r="CS31" s="116">
        <f>データ!AC7</f>
        <v>91.3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31.9</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28.1</v>
      </c>
      <c r="FY31" s="116"/>
      <c r="FZ31" s="116"/>
      <c r="GA31" s="116"/>
      <c r="GB31" s="116"/>
      <c r="GC31" s="116"/>
      <c r="GD31" s="116"/>
      <c r="GE31" s="116"/>
      <c r="GF31" s="116"/>
      <c r="GG31" s="116"/>
      <c r="GH31" s="116"/>
      <c r="GI31" s="116"/>
      <c r="GJ31" s="116"/>
      <c r="GK31" s="116"/>
      <c r="GL31" s="116"/>
      <c r="GM31" s="116"/>
      <c r="GN31" s="116"/>
      <c r="GO31" s="116"/>
      <c r="GP31" s="116"/>
      <c r="GQ31" s="116">
        <f>データ!AM7</f>
        <v>25.9</v>
      </c>
      <c r="GR31" s="116"/>
      <c r="GS31" s="116"/>
      <c r="GT31" s="116"/>
      <c r="GU31" s="116"/>
      <c r="GV31" s="116"/>
      <c r="GW31" s="116"/>
      <c r="GX31" s="116"/>
      <c r="GY31" s="116"/>
      <c r="GZ31" s="116"/>
      <c r="HA31" s="116"/>
      <c r="HB31" s="116"/>
      <c r="HC31" s="116"/>
      <c r="HD31" s="116"/>
      <c r="HE31" s="116"/>
      <c r="HF31" s="116"/>
      <c r="HG31" s="116"/>
      <c r="HH31" s="116"/>
      <c r="HI31" s="116"/>
      <c r="HJ31" s="116">
        <f>データ!AN7</f>
        <v>16.8</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340</v>
      </c>
      <c r="JD31" s="111"/>
      <c r="JE31" s="111"/>
      <c r="JF31" s="111"/>
      <c r="JG31" s="111"/>
      <c r="JH31" s="111"/>
      <c r="JI31" s="111"/>
      <c r="JJ31" s="111"/>
      <c r="JK31" s="111"/>
      <c r="JL31" s="111"/>
      <c r="JM31" s="111"/>
      <c r="JN31" s="111"/>
      <c r="JO31" s="111"/>
      <c r="JP31" s="111"/>
      <c r="JQ31" s="111"/>
      <c r="JR31" s="111"/>
      <c r="JS31" s="111"/>
      <c r="JT31" s="111"/>
      <c r="JU31" s="112"/>
      <c r="JV31" s="110">
        <f>データ!DL7</f>
        <v>255</v>
      </c>
      <c r="JW31" s="111"/>
      <c r="JX31" s="111"/>
      <c r="JY31" s="111"/>
      <c r="JZ31" s="111"/>
      <c r="KA31" s="111"/>
      <c r="KB31" s="111"/>
      <c r="KC31" s="111"/>
      <c r="KD31" s="111"/>
      <c r="KE31" s="111"/>
      <c r="KF31" s="111"/>
      <c r="KG31" s="111"/>
      <c r="KH31" s="111"/>
      <c r="KI31" s="111"/>
      <c r="KJ31" s="111"/>
      <c r="KK31" s="111"/>
      <c r="KL31" s="111"/>
      <c r="KM31" s="111"/>
      <c r="KN31" s="112"/>
      <c r="KO31" s="110">
        <f>データ!DM7</f>
        <v>275</v>
      </c>
      <c r="KP31" s="111"/>
      <c r="KQ31" s="111"/>
      <c r="KR31" s="111"/>
      <c r="KS31" s="111"/>
      <c r="KT31" s="111"/>
      <c r="KU31" s="111"/>
      <c r="KV31" s="111"/>
      <c r="KW31" s="111"/>
      <c r="KX31" s="111"/>
      <c r="KY31" s="111"/>
      <c r="KZ31" s="111"/>
      <c r="LA31" s="111"/>
      <c r="LB31" s="111"/>
      <c r="LC31" s="111"/>
      <c r="LD31" s="111"/>
      <c r="LE31" s="111"/>
      <c r="LF31" s="111"/>
      <c r="LG31" s="112"/>
      <c r="LH31" s="110">
        <f>データ!DN7</f>
        <v>288.10000000000002</v>
      </c>
      <c r="LI31" s="111"/>
      <c r="LJ31" s="111"/>
      <c r="LK31" s="111"/>
      <c r="LL31" s="111"/>
      <c r="LM31" s="111"/>
      <c r="LN31" s="111"/>
      <c r="LO31" s="111"/>
      <c r="LP31" s="111"/>
      <c r="LQ31" s="111"/>
      <c r="LR31" s="111"/>
      <c r="LS31" s="111"/>
      <c r="LT31" s="111"/>
      <c r="LU31" s="111"/>
      <c r="LV31" s="111"/>
      <c r="LW31" s="111"/>
      <c r="LX31" s="111"/>
      <c r="LY31" s="111"/>
      <c r="LZ31" s="112"/>
      <c r="MA31" s="110">
        <f>データ!DO7</f>
        <v>316.3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230.7</v>
      </c>
      <c r="V32" s="116"/>
      <c r="W32" s="116"/>
      <c r="X32" s="116"/>
      <c r="Y32" s="116"/>
      <c r="Z32" s="116"/>
      <c r="AA32" s="116"/>
      <c r="AB32" s="116"/>
      <c r="AC32" s="116"/>
      <c r="AD32" s="116"/>
      <c r="AE32" s="116"/>
      <c r="AF32" s="116"/>
      <c r="AG32" s="116"/>
      <c r="AH32" s="116"/>
      <c r="AI32" s="116"/>
      <c r="AJ32" s="116"/>
      <c r="AK32" s="116"/>
      <c r="AL32" s="116"/>
      <c r="AM32" s="116"/>
      <c r="AN32" s="116">
        <f>データ!AE7</f>
        <v>166.4</v>
      </c>
      <c r="AO32" s="116"/>
      <c r="AP32" s="116"/>
      <c r="AQ32" s="116"/>
      <c r="AR32" s="116"/>
      <c r="AS32" s="116"/>
      <c r="AT32" s="116"/>
      <c r="AU32" s="116"/>
      <c r="AV32" s="116"/>
      <c r="AW32" s="116"/>
      <c r="AX32" s="116"/>
      <c r="AY32" s="116"/>
      <c r="AZ32" s="116"/>
      <c r="BA32" s="116"/>
      <c r="BB32" s="116"/>
      <c r="BC32" s="116"/>
      <c r="BD32" s="116"/>
      <c r="BE32" s="116"/>
      <c r="BF32" s="116"/>
      <c r="BG32" s="116">
        <f>データ!AF7</f>
        <v>177.9</v>
      </c>
      <c r="BH32" s="116"/>
      <c r="BI32" s="116"/>
      <c r="BJ32" s="116"/>
      <c r="BK32" s="116"/>
      <c r="BL32" s="116"/>
      <c r="BM32" s="116"/>
      <c r="BN32" s="116"/>
      <c r="BO32" s="116"/>
      <c r="BP32" s="116"/>
      <c r="BQ32" s="116"/>
      <c r="BR32" s="116"/>
      <c r="BS32" s="116"/>
      <c r="BT32" s="116"/>
      <c r="BU32" s="116"/>
      <c r="BV32" s="116"/>
      <c r="BW32" s="116"/>
      <c r="BX32" s="116"/>
      <c r="BY32" s="116"/>
      <c r="BZ32" s="116">
        <f>データ!AG7</f>
        <v>183.3</v>
      </c>
      <c r="CA32" s="116"/>
      <c r="CB32" s="116"/>
      <c r="CC32" s="116"/>
      <c r="CD32" s="116"/>
      <c r="CE32" s="116"/>
      <c r="CF32" s="116"/>
      <c r="CG32" s="116"/>
      <c r="CH32" s="116"/>
      <c r="CI32" s="116"/>
      <c r="CJ32" s="116"/>
      <c r="CK32" s="116"/>
      <c r="CL32" s="116"/>
      <c r="CM32" s="116"/>
      <c r="CN32" s="116"/>
      <c r="CO32" s="116"/>
      <c r="CP32" s="116"/>
      <c r="CQ32" s="116"/>
      <c r="CR32" s="116"/>
      <c r="CS32" s="116">
        <f>データ!AH7</f>
        <v>186.3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1.7</v>
      </c>
      <c r="EM32" s="116"/>
      <c r="EN32" s="116"/>
      <c r="EO32" s="116"/>
      <c r="EP32" s="116"/>
      <c r="EQ32" s="116"/>
      <c r="ER32" s="116"/>
      <c r="ES32" s="116"/>
      <c r="ET32" s="116"/>
      <c r="EU32" s="116"/>
      <c r="EV32" s="116"/>
      <c r="EW32" s="116"/>
      <c r="EX32" s="116"/>
      <c r="EY32" s="116"/>
      <c r="EZ32" s="116"/>
      <c r="FA32" s="116"/>
      <c r="FB32" s="116"/>
      <c r="FC32" s="116"/>
      <c r="FD32" s="116"/>
      <c r="FE32" s="116">
        <f>データ!AP7</f>
        <v>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5.6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164.6</v>
      </c>
      <c r="JD32" s="111"/>
      <c r="JE32" s="111"/>
      <c r="JF32" s="111"/>
      <c r="JG32" s="111"/>
      <c r="JH32" s="111"/>
      <c r="JI32" s="111"/>
      <c r="JJ32" s="111"/>
      <c r="JK32" s="111"/>
      <c r="JL32" s="111"/>
      <c r="JM32" s="111"/>
      <c r="JN32" s="111"/>
      <c r="JO32" s="111"/>
      <c r="JP32" s="111"/>
      <c r="JQ32" s="111"/>
      <c r="JR32" s="111"/>
      <c r="JS32" s="111"/>
      <c r="JT32" s="111"/>
      <c r="JU32" s="112"/>
      <c r="JV32" s="110">
        <f>データ!DQ7</f>
        <v>140.30000000000001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147.30000000000001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162.9</v>
      </c>
      <c r="LI32" s="111"/>
      <c r="LJ32" s="111"/>
      <c r="LK32" s="111"/>
      <c r="LL32" s="111"/>
      <c r="LM32" s="111"/>
      <c r="LN32" s="111"/>
      <c r="LO32" s="111"/>
      <c r="LP32" s="111"/>
      <c r="LQ32" s="111"/>
      <c r="LR32" s="111"/>
      <c r="LS32" s="111"/>
      <c r="LT32" s="111"/>
      <c r="LU32" s="111"/>
      <c r="LV32" s="111"/>
      <c r="LW32" s="111"/>
      <c r="LX32" s="111"/>
      <c r="LY32" s="111"/>
      <c r="LZ32" s="112"/>
      <c r="MA32" s="110">
        <f>データ!DT7</f>
        <v>161.69999999999999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71</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98</v>
      </c>
      <c r="BH52" s="120"/>
      <c r="BI52" s="120"/>
      <c r="BJ52" s="120"/>
      <c r="BK52" s="120"/>
      <c r="BL52" s="120"/>
      <c r="BM52" s="120"/>
      <c r="BN52" s="120"/>
      <c r="BO52" s="120"/>
      <c r="BP52" s="120"/>
      <c r="BQ52" s="120"/>
      <c r="BR52" s="120"/>
      <c r="BS52" s="120"/>
      <c r="BT52" s="120"/>
      <c r="BU52" s="120"/>
      <c r="BV52" s="120"/>
      <c r="BW52" s="120"/>
      <c r="BX52" s="120"/>
      <c r="BY52" s="120"/>
      <c r="BZ52" s="120">
        <f>データ!AX7</f>
        <v>57</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-3.9</v>
      </c>
      <c r="EM52" s="116"/>
      <c r="EN52" s="116"/>
      <c r="EO52" s="116"/>
      <c r="EP52" s="116"/>
      <c r="EQ52" s="116"/>
      <c r="ER52" s="116"/>
      <c r="ES52" s="116"/>
      <c r="ET52" s="116"/>
      <c r="EU52" s="116"/>
      <c r="EV52" s="116"/>
      <c r="EW52" s="116"/>
      <c r="EX52" s="116"/>
      <c r="EY52" s="116"/>
      <c r="EZ52" s="116"/>
      <c r="FA52" s="116"/>
      <c r="FB52" s="116"/>
      <c r="FC52" s="116"/>
      <c r="FD52" s="116"/>
      <c r="FE52" s="116">
        <f>データ!BG7</f>
        <v>-31.8</v>
      </c>
      <c r="FF52" s="116"/>
      <c r="FG52" s="116"/>
      <c r="FH52" s="116"/>
      <c r="FI52" s="116"/>
      <c r="FJ52" s="116"/>
      <c r="FK52" s="116"/>
      <c r="FL52" s="116"/>
      <c r="FM52" s="116"/>
      <c r="FN52" s="116"/>
      <c r="FO52" s="116"/>
      <c r="FP52" s="116"/>
      <c r="FQ52" s="116"/>
      <c r="FR52" s="116"/>
      <c r="FS52" s="116"/>
      <c r="FT52" s="116"/>
      <c r="FU52" s="116"/>
      <c r="FV52" s="116"/>
      <c r="FW52" s="116"/>
      <c r="FX52" s="116">
        <f>データ!BH7</f>
        <v>-91.2</v>
      </c>
      <c r="FY52" s="116"/>
      <c r="FZ52" s="116"/>
      <c r="GA52" s="116"/>
      <c r="GB52" s="116"/>
      <c r="GC52" s="116"/>
      <c r="GD52" s="116"/>
      <c r="GE52" s="116"/>
      <c r="GF52" s="116"/>
      <c r="GG52" s="116"/>
      <c r="GH52" s="116"/>
      <c r="GI52" s="116"/>
      <c r="GJ52" s="116"/>
      <c r="GK52" s="116"/>
      <c r="GL52" s="116"/>
      <c r="GM52" s="116"/>
      <c r="GN52" s="116"/>
      <c r="GO52" s="116"/>
      <c r="GP52" s="116"/>
      <c r="GQ52" s="116">
        <f>データ!BI7</f>
        <v>-48.8</v>
      </c>
      <c r="GR52" s="116"/>
      <c r="GS52" s="116"/>
      <c r="GT52" s="116"/>
      <c r="GU52" s="116"/>
      <c r="GV52" s="116"/>
      <c r="GW52" s="116"/>
      <c r="GX52" s="116"/>
      <c r="GY52" s="116"/>
      <c r="GZ52" s="116"/>
      <c r="HA52" s="116"/>
      <c r="HB52" s="116"/>
      <c r="HC52" s="116"/>
      <c r="HD52" s="116"/>
      <c r="HE52" s="116"/>
      <c r="HF52" s="116"/>
      <c r="HG52" s="116"/>
      <c r="HH52" s="116"/>
      <c r="HI52" s="116"/>
      <c r="HJ52" s="116">
        <f>データ!BJ7</f>
        <v>-37.299999999999997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-15717</v>
      </c>
      <c r="JD52" s="120"/>
      <c r="JE52" s="120"/>
      <c r="JF52" s="120"/>
      <c r="JG52" s="120"/>
      <c r="JH52" s="120"/>
      <c r="JI52" s="120"/>
      <c r="JJ52" s="120"/>
      <c r="JK52" s="120"/>
      <c r="JL52" s="120"/>
      <c r="JM52" s="120"/>
      <c r="JN52" s="120"/>
      <c r="JO52" s="120"/>
      <c r="JP52" s="120"/>
      <c r="JQ52" s="120"/>
      <c r="JR52" s="120"/>
      <c r="JS52" s="120"/>
      <c r="JT52" s="120"/>
      <c r="JU52" s="120"/>
      <c r="JV52" s="120">
        <f>データ!BR7</f>
        <v>-20899</v>
      </c>
      <c r="JW52" s="120"/>
      <c r="JX52" s="120"/>
      <c r="JY52" s="120"/>
      <c r="JZ52" s="120"/>
      <c r="KA52" s="120"/>
      <c r="KB52" s="120"/>
      <c r="KC52" s="120"/>
      <c r="KD52" s="120"/>
      <c r="KE52" s="120"/>
      <c r="KF52" s="120"/>
      <c r="KG52" s="120"/>
      <c r="KH52" s="120"/>
      <c r="KI52" s="120"/>
      <c r="KJ52" s="120"/>
      <c r="KK52" s="120"/>
      <c r="KL52" s="120"/>
      <c r="KM52" s="120"/>
      <c r="KN52" s="120"/>
      <c r="KO52" s="120">
        <f>データ!BS7</f>
        <v>-7178</v>
      </c>
      <c r="KP52" s="120"/>
      <c r="KQ52" s="120"/>
      <c r="KR52" s="120"/>
      <c r="KS52" s="120"/>
      <c r="KT52" s="120"/>
      <c r="KU52" s="120"/>
      <c r="KV52" s="120"/>
      <c r="KW52" s="120"/>
      <c r="KX52" s="120"/>
      <c r="KY52" s="120"/>
      <c r="KZ52" s="120"/>
      <c r="LA52" s="120"/>
      <c r="LB52" s="120"/>
      <c r="LC52" s="120"/>
      <c r="LD52" s="120"/>
      <c r="LE52" s="120"/>
      <c r="LF52" s="120"/>
      <c r="LG52" s="120"/>
      <c r="LH52" s="120">
        <f>データ!BT7</f>
        <v>-18534</v>
      </c>
      <c r="LI52" s="120"/>
      <c r="LJ52" s="120"/>
      <c r="LK52" s="120"/>
      <c r="LL52" s="120"/>
      <c r="LM52" s="120"/>
      <c r="LN52" s="120"/>
      <c r="LO52" s="120"/>
      <c r="LP52" s="120"/>
      <c r="LQ52" s="120"/>
      <c r="LR52" s="120"/>
      <c r="LS52" s="120"/>
      <c r="LT52" s="120"/>
      <c r="LU52" s="120"/>
      <c r="LV52" s="120"/>
      <c r="LW52" s="120"/>
      <c r="LX52" s="120"/>
      <c r="LY52" s="120"/>
      <c r="LZ52" s="120"/>
      <c r="MA52" s="120">
        <f>データ!BU7</f>
        <v>-15933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7</v>
      </c>
      <c r="V53" s="120"/>
      <c r="W53" s="120"/>
      <c r="X53" s="120"/>
      <c r="Y53" s="120"/>
      <c r="Z53" s="120"/>
      <c r="AA53" s="120"/>
      <c r="AB53" s="120"/>
      <c r="AC53" s="120"/>
      <c r="AD53" s="120"/>
      <c r="AE53" s="120"/>
      <c r="AF53" s="120"/>
      <c r="AG53" s="120"/>
      <c r="AH53" s="120"/>
      <c r="AI53" s="120"/>
      <c r="AJ53" s="120"/>
      <c r="AK53" s="120"/>
      <c r="AL53" s="120"/>
      <c r="AM53" s="120"/>
      <c r="AN53" s="120">
        <f>データ!BA7</f>
        <v>260</v>
      </c>
      <c r="AO53" s="120"/>
      <c r="AP53" s="120"/>
      <c r="AQ53" s="120"/>
      <c r="AR53" s="120"/>
      <c r="AS53" s="120"/>
      <c r="AT53" s="120"/>
      <c r="AU53" s="120"/>
      <c r="AV53" s="120"/>
      <c r="AW53" s="120"/>
      <c r="AX53" s="120"/>
      <c r="AY53" s="120"/>
      <c r="AZ53" s="120"/>
      <c r="BA53" s="120"/>
      <c r="BB53" s="120"/>
      <c r="BC53" s="120"/>
      <c r="BD53" s="120"/>
      <c r="BE53" s="120"/>
      <c r="BF53" s="120"/>
      <c r="BG53" s="120">
        <f>データ!BB7</f>
        <v>15564</v>
      </c>
      <c r="BH53" s="120"/>
      <c r="BI53" s="120"/>
      <c r="BJ53" s="120"/>
      <c r="BK53" s="120"/>
      <c r="BL53" s="120"/>
      <c r="BM53" s="120"/>
      <c r="BN53" s="120"/>
      <c r="BO53" s="120"/>
      <c r="BP53" s="120"/>
      <c r="BQ53" s="120"/>
      <c r="BR53" s="120"/>
      <c r="BS53" s="120"/>
      <c r="BT53" s="120"/>
      <c r="BU53" s="120"/>
      <c r="BV53" s="120"/>
      <c r="BW53" s="120"/>
      <c r="BX53" s="120"/>
      <c r="BY53" s="120"/>
      <c r="BZ53" s="120">
        <f>データ!BC7</f>
        <v>28</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36.200000000000003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-15.8</v>
      </c>
      <c r="FF53" s="116"/>
      <c r="FG53" s="116"/>
      <c r="FH53" s="116"/>
      <c r="FI53" s="116"/>
      <c r="FJ53" s="116"/>
      <c r="FK53" s="116"/>
      <c r="FL53" s="116"/>
      <c r="FM53" s="116"/>
      <c r="FN53" s="116"/>
      <c r="FO53" s="116"/>
      <c r="FP53" s="116"/>
      <c r="FQ53" s="116"/>
      <c r="FR53" s="116"/>
      <c r="FS53" s="116"/>
      <c r="FT53" s="116"/>
      <c r="FU53" s="116"/>
      <c r="FV53" s="116"/>
      <c r="FW53" s="116"/>
      <c r="FX53" s="116">
        <f>データ!BM7</f>
        <v>5</v>
      </c>
      <c r="FY53" s="116"/>
      <c r="FZ53" s="116"/>
      <c r="GA53" s="116"/>
      <c r="GB53" s="116"/>
      <c r="GC53" s="116"/>
      <c r="GD53" s="116"/>
      <c r="GE53" s="116"/>
      <c r="GF53" s="116"/>
      <c r="GG53" s="116"/>
      <c r="GH53" s="116"/>
      <c r="GI53" s="116"/>
      <c r="GJ53" s="116"/>
      <c r="GK53" s="116"/>
      <c r="GL53" s="116"/>
      <c r="GM53" s="116"/>
      <c r="GN53" s="116"/>
      <c r="GO53" s="116"/>
      <c r="GP53" s="116"/>
      <c r="GQ53" s="116">
        <f>データ!BN7</f>
        <v>18.399999999999999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6.9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24482</v>
      </c>
      <c r="JD53" s="120"/>
      <c r="JE53" s="120"/>
      <c r="JF53" s="120"/>
      <c r="JG53" s="120"/>
      <c r="JH53" s="120"/>
      <c r="JI53" s="120"/>
      <c r="JJ53" s="120"/>
      <c r="JK53" s="120"/>
      <c r="JL53" s="120"/>
      <c r="JM53" s="120"/>
      <c r="JN53" s="120"/>
      <c r="JO53" s="120"/>
      <c r="JP53" s="120"/>
      <c r="JQ53" s="120"/>
      <c r="JR53" s="120"/>
      <c r="JS53" s="120"/>
      <c r="JT53" s="120"/>
      <c r="JU53" s="120"/>
      <c r="JV53" s="120">
        <f>データ!BW7</f>
        <v>13494</v>
      </c>
      <c r="JW53" s="120"/>
      <c r="JX53" s="120"/>
      <c r="JY53" s="120"/>
      <c r="JZ53" s="120"/>
      <c r="KA53" s="120"/>
      <c r="KB53" s="120"/>
      <c r="KC53" s="120"/>
      <c r="KD53" s="120"/>
      <c r="KE53" s="120"/>
      <c r="KF53" s="120"/>
      <c r="KG53" s="120"/>
      <c r="KH53" s="120"/>
      <c r="KI53" s="120"/>
      <c r="KJ53" s="120"/>
      <c r="KK53" s="120"/>
      <c r="KL53" s="120"/>
      <c r="KM53" s="120"/>
      <c r="KN53" s="120"/>
      <c r="KO53" s="120">
        <f>データ!BX7</f>
        <v>17746</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124</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639203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1555</v>
      </c>
      <c r="KB78" s="111"/>
      <c r="KC78" s="111"/>
      <c r="KD78" s="111"/>
      <c r="KE78" s="111"/>
      <c r="KF78" s="111"/>
      <c r="KG78" s="111"/>
      <c r="KH78" s="111"/>
      <c r="KI78" s="111"/>
      <c r="KJ78" s="111"/>
      <c r="KK78" s="111"/>
      <c r="KL78" s="111"/>
      <c r="KM78" s="111"/>
      <c r="KN78" s="111"/>
      <c r="KO78" s="112"/>
      <c r="KP78" s="110">
        <f>データ!DF7</f>
        <v>69.3</v>
      </c>
      <c r="KQ78" s="111"/>
      <c r="KR78" s="111"/>
      <c r="KS78" s="111"/>
      <c r="KT78" s="111"/>
      <c r="KU78" s="111"/>
      <c r="KV78" s="111"/>
      <c r="KW78" s="111"/>
      <c r="KX78" s="111"/>
      <c r="KY78" s="111"/>
      <c r="KZ78" s="111"/>
      <c r="LA78" s="111"/>
      <c r="LB78" s="111"/>
      <c r="LC78" s="111"/>
      <c r="LD78" s="112"/>
      <c r="LE78" s="110">
        <f>データ!DG7</f>
        <v>93</v>
      </c>
      <c r="LF78" s="111"/>
      <c r="LG78" s="111"/>
      <c r="LH78" s="111"/>
      <c r="LI78" s="111"/>
      <c r="LJ78" s="111"/>
      <c r="LK78" s="111"/>
      <c r="LL78" s="111"/>
      <c r="LM78" s="111"/>
      <c r="LN78" s="111"/>
      <c r="LO78" s="111"/>
      <c r="LP78" s="111"/>
      <c r="LQ78" s="111"/>
      <c r="LR78" s="111"/>
      <c r="LS78" s="112"/>
      <c r="LT78" s="110">
        <f>データ!DH7</f>
        <v>141.1</v>
      </c>
      <c r="LU78" s="111"/>
      <c r="LV78" s="111"/>
      <c r="LW78" s="111"/>
      <c r="LX78" s="111"/>
      <c r="LY78" s="111"/>
      <c r="LZ78" s="111"/>
      <c r="MA78" s="111"/>
      <c r="MB78" s="111"/>
      <c r="MC78" s="111"/>
      <c r="MD78" s="111"/>
      <c r="ME78" s="111"/>
      <c r="MF78" s="111"/>
      <c r="MG78" s="111"/>
      <c r="MH78" s="112"/>
      <c r="MI78" s="110">
        <f>データ!DI7</f>
        <v>333.3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Qdmu+DxMv9xtgbE6jXPxADrMlyYS+GMkY6fUt5+lFDf6fIgmQdBCwkyxDFj+9aqP01U8MSMdcrEUNtYHJCXTw==" saltValue="LeGYNpJAOUNRGeQLvNcbf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13281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100</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5">
      <c r="A6" s="37" t="s">
        <v>101</v>
      </c>
      <c r="B6" s="48">
        <f>B8</f>
        <v>2023</v>
      </c>
      <c r="C6" s="48">
        <f t="shared" ref="C6:X6" si="1">C8</f>
        <v>232050</v>
      </c>
      <c r="D6" s="48">
        <f t="shared" si="1"/>
        <v>47</v>
      </c>
      <c r="E6" s="48">
        <f t="shared" si="1"/>
        <v>14</v>
      </c>
      <c r="F6" s="48">
        <f t="shared" si="1"/>
        <v>0</v>
      </c>
      <c r="G6" s="48">
        <f t="shared" si="1"/>
        <v>2</v>
      </c>
      <c r="H6" s="48" t="str">
        <f>SUBSTITUTE(H8,"　","")</f>
        <v>愛知県半田市</v>
      </c>
      <c r="I6" s="48" t="str">
        <f t="shared" si="1"/>
        <v>知多半田駅前再開発ビル駐車場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17</v>
      </c>
      <c r="S6" s="50" t="str">
        <f t="shared" si="1"/>
        <v>公共施設</v>
      </c>
      <c r="T6" s="50" t="str">
        <f t="shared" si="1"/>
        <v>無</v>
      </c>
      <c r="U6" s="51">
        <f t="shared" si="1"/>
        <v>5248</v>
      </c>
      <c r="V6" s="51">
        <f t="shared" si="1"/>
        <v>160</v>
      </c>
      <c r="W6" s="51">
        <f t="shared" si="1"/>
        <v>220</v>
      </c>
      <c r="X6" s="50" t="str">
        <f t="shared" si="1"/>
        <v>利用料金制</v>
      </c>
      <c r="Y6" s="52">
        <f>IF(Y8="-",NA(),Y8)</f>
        <v>96.2</v>
      </c>
      <c r="Z6" s="52">
        <f t="shared" ref="Z6:AH6" si="2">IF(Z8="-",NA(),Z8)</f>
        <v>56.2</v>
      </c>
      <c r="AA6" s="52">
        <f t="shared" si="2"/>
        <v>115.2</v>
      </c>
      <c r="AB6" s="52">
        <f t="shared" si="2"/>
        <v>93.1</v>
      </c>
      <c r="AC6" s="52">
        <f t="shared" si="2"/>
        <v>91.3</v>
      </c>
      <c r="AD6" s="52">
        <f t="shared" si="2"/>
        <v>230.7</v>
      </c>
      <c r="AE6" s="52">
        <f t="shared" si="2"/>
        <v>166.4</v>
      </c>
      <c r="AF6" s="52">
        <f t="shared" si="2"/>
        <v>177.9</v>
      </c>
      <c r="AG6" s="52">
        <f t="shared" si="2"/>
        <v>183.3</v>
      </c>
      <c r="AH6" s="52">
        <f t="shared" si="2"/>
        <v>186.3</v>
      </c>
      <c r="AI6" s="49" t="str">
        <f>IF(AI8="-","",IF(AI8="-","【-】","【"&amp;SUBSTITUTE(TEXT(AI8,"#,##0.0"),"-","△")&amp;"】"))</f>
        <v>【1,905.8】</v>
      </c>
      <c r="AJ6" s="52">
        <f>IF(AJ8="-",NA(),AJ8)</f>
        <v>31.9</v>
      </c>
      <c r="AK6" s="52">
        <f t="shared" ref="AK6:AS6" si="3">IF(AK8="-",NA(),AK8)</f>
        <v>0</v>
      </c>
      <c r="AL6" s="52">
        <f t="shared" si="3"/>
        <v>28.1</v>
      </c>
      <c r="AM6" s="52">
        <f t="shared" si="3"/>
        <v>25.9</v>
      </c>
      <c r="AN6" s="52">
        <f t="shared" si="3"/>
        <v>16.8</v>
      </c>
      <c r="AO6" s="52">
        <f t="shared" si="3"/>
        <v>1.7</v>
      </c>
      <c r="AP6" s="52">
        <f t="shared" si="3"/>
        <v>9.9</v>
      </c>
      <c r="AQ6" s="52">
        <f t="shared" si="3"/>
        <v>5.0999999999999996</v>
      </c>
      <c r="AR6" s="52">
        <f t="shared" si="3"/>
        <v>5.6</v>
      </c>
      <c r="AS6" s="52">
        <f t="shared" si="3"/>
        <v>7.6</v>
      </c>
      <c r="AT6" s="49" t="str">
        <f>IF(AT8="-","",IF(AT8="-","【-】","【"&amp;SUBSTITUTE(TEXT(AT8,"#,##0.0"),"-","△")&amp;"】"))</f>
        <v>【3.9】</v>
      </c>
      <c r="AU6" s="53">
        <f>IF(AU8="-",NA(),AU8)</f>
        <v>71</v>
      </c>
      <c r="AV6" s="53">
        <f t="shared" ref="AV6:BD6" si="4">IF(AV8="-",NA(),AV8)</f>
        <v>0</v>
      </c>
      <c r="AW6" s="53">
        <f t="shared" si="4"/>
        <v>98</v>
      </c>
      <c r="AX6" s="53">
        <f t="shared" si="4"/>
        <v>57</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-3.9</v>
      </c>
      <c r="BG6" s="52">
        <f t="shared" ref="BG6:BO6" si="5">IF(BG8="-",NA(),BG8)</f>
        <v>-31.8</v>
      </c>
      <c r="BH6" s="52">
        <f t="shared" si="5"/>
        <v>-91.2</v>
      </c>
      <c r="BI6" s="52">
        <f t="shared" si="5"/>
        <v>-48.8</v>
      </c>
      <c r="BJ6" s="52">
        <f t="shared" si="5"/>
        <v>-37.299999999999997</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-15717</v>
      </c>
      <c r="BR6" s="53">
        <f t="shared" ref="BR6:BZ6" si="6">IF(BR8="-",NA(),BR8)</f>
        <v>-20899</v>
      </c>
      <c r="BS6" s="53">
        <f t="shared" si="6"/>
        <v>-7178</v>
      </c>
      <c r="BT6" s="53">
        <f t="shared" si="6"/>
        <v>-18534</v>
      </c>
      <c r="BU6" s="53">
        <f t="shared" si="6"/>
        <v>-15933</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102</v>
      </c>
      <c r="CM6" s="51">
        <f t="shared" ref="CM6:CN6" si="7">CM8</f>
        <v>639203</v>
      </c>
      <c r="CN6" s="51">
        <f t="shared" si="7"/>
        <v>3000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340</v>
      </c>
      <c r="DL6" s="52">
        <f t="shared" ref="DL6:DT6" si="9">IF(DL8="-",NA(),DL8)</f>
        <v>255</v>
      </c>
      <c r="DM6" s="52">
        <f t="shared" si="9"/>
        <v>275</v>
      </c>
      <c r="DN6" s="52">
        <f t="shared" si="9"/>
        <v>288.10000000000002</v>
      </c>
      <c r="DO6" s="52">
        <f t="shared" si="9"/>
        <v>316.3</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5">
      <c r="A7" s="37" t="s">
        <v>103</v>
      </c>
      <c r="B7" s="48">
        <f t="shared" ref="B7:X7" si="10">B8</f>
        <v>2023</v>
      </c>
      <c r="C7" s="48">
        <f t="shared" si="10"/>
        <v>232050</v>
      </c>
      <c r="D7" s="48">
        <f t="shared" si="10"/>
        <v>47</v>
      </c>
      <c r="E7" s="48">
        <f t="shared" si="10"/>
        <v>14</v>
      </c>
      <c r="F7" s="48">
        <f t="shared" si="10"/>
        <v>0</v>
      </c>
      <c r="G7" s="48">
        <f t="shared" si="10"/>
        <v>2</v>
      </c>
      <c r="H7" s="48" t="str">
        <f t="shared" si="10"/>
        <v>愛知県　半田市</v>
      </c>
      <c r="I7" s="48" t="str">
        <f t="shared" si="10"/>
        <v>知多半田駅前再開発ビル駐車場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17</v>
      </c>
      <c r="S7" s="50" t="str">
        <f t="shared" si="10"/>
        <v>公共施設</v>
      </c>
      <c r="T7" s="50" t="str">
        <f t="shared" si="10"/>
        <v>無</v>
      </c>
      <c r="U7" s="51">
        <f t="shared" si="10"/>
        <v>5248</v>
      </c>
      <c r="V7" s="51">
        <f t="shared" si="10"/>
        <v>160</v>
      </c>
      <c r="W7" s="51">
        <f t="shared" si="10"/>
        <v>220</v>
      </c>
      <c r="X7" s="50" t="str">
        <f t="shared" si="10"/>
        <v>利用料金制</v>
      </c>
      <c r="Y7" s="52">
        <f>Y8</f>
        <v>96.2</v>
      </c>
      <c r="Z7" s="52">
        <f t="shared" ref="Z7:AH7" si="11">Z8</f>
        <v>56.2</v>
      </c>
      <c r="AA7" s="52">
        <f t="shared" si="11"/>
        <v>115.2</v>
      </c>
      <c r="AB7" s="52">
        <f t="shared" si="11"/>
        <v>93.1</v>
      </c>
      <c r="AC7" s="52">
        <f t="shared" si="11"/>
        <v>91.3</v>
      </c>
      <c r="AD7" s="52">
        <f t="shared" si="11"/>
        <v>230.7</v>
      </c>
      <c r="AE7" s="52">
        <f t="shared" si="11"/>
        <v>166.4</v>
      </c>
      <c r="AF7" s="52">
        <f t="shared" si="11"/>
        <v>177.9</v>
      </c>
      <c r="AG7" s="52">
        <f t="shared" si="11"/>
        <v>183.3</v>
      </c>
      <c r="AH7" s="52">
        <f t="shared" si="11"/>
        <v>186.3</v>
      </c>
      <c r="AI7" s="49"/>
      <c r="AJ7" s="52">
        <f>AJ8</f>
        <v>31.9</v>
      </c>
      <c r="AK7" s="52">
        <f t="shared" ref="AK7:AS7" si="12">AK8</f>
        <v>0</v>
      </c>
      <c r="AL7" s="52">
        <f t="shared" si="12"/>
        <v>28.1</v>
      </c>
      <c r="AM7" s="52">
        <f t="shared" si="12"/>
        <v>25.9</v>
      </c>
      <c r="AN7" s="52">
        <f t="shared" si="12"/>
        <v>16.8</v>
      </c>
      <c r="AO7" s="52">
        <f t="shared" si="12"/>
        <v>1.7</v>
      </c>
      <c r="AP7" s="52">
        <f t="shared" si="12"/>
        <v>9.9</v>
      </c>
      <c r="AQ7" s="52">
        <f t="shared" si="12"/>
        <v>5.0999999999999996</v>
      </c>
      <c r="AR7" s="52">
        <f t="shared" si="12"/>
        <v>5.6</v>
      </c>
      <c r="AS7" s="52">
        <f t="shared" si="12"/>
        <v>7.6</v>
      </c>
      <c r="AT7" s="49"/>
      <c r="AU7" s="53">
        <f>AU8</f>
        <v>71</v>
      </c>
      <c r="AV7" s="53">
        <f t="shared" ref="AV7:BD7" si="13">AV8</f>
        <v>0</v>
      </c>
      <c r="AW7" s="53">
        <f t="shared" si="13"/>
        <v>98</v>
      </c>
      <c r="AX7" s="53">
        <f t="shared" si="13"/>
        <v>57</v>
      </c>
      <c r="AY7" s="53">
        <f t="shared" si="13"/>
        <v>0</v>
      </c>
      <c r="AZ7" s="53">
        <f t="shared" si="13"/>
        <v>7</v>
      </c>
      <c r="BA7" s="53">
        <f t="shared" si="13"/>
        <v>260</v>
      </c>
      <c r="BB7" s="53">
        <f t="shared" si="13"/>
        <v>15564</v>
      </c>
      <c r="BC7" s="53">
        <f t="shared" si="13"/>
        <v>28</v>
      </c>
      <c r="BD7" s="53">
        <f t="shared" si="13"/>
        <v>23</v>
      </c>
      <c r="BE7" s="51"/>
      <c r="BF7" s="52">
        <f>BF8</f>
        <v>-3.9</v>
      </c>
      <c r="BG7" s="52">
        <f t="shared" ref="BG7:BO7" si="14">BG8</f>
        <v>-31.8</v>
      </c>
      <c r="BH7" s="52">
        <f t="shared" si="14"/>
        <v>-91.2</v>
      </c>
      <c r="BI7" s="52">
        <f t="shared" si="14"/>
        <v>-48.8</v>
      </c>
      <c r="BJ7" s="52">
        <f t="shared" si="14"/>
        <v>-37.299999999999997</v>
      </c>
      <c r="BK7" s="52">
        <f t="shared" si="14"/>
        <v>36.200000000000003</v>
      </c>
      <c r="BL7" s="52">
        <f t="shared" si="14"/>
        <v>-15.8</v>
      </c>
      <c r="BM7" s="52">
        <f t="shared" si="14"/>
        <v>5</v>
      </c>
      <c r="BN7" s="52">
        <f t="shared" si="14"/>
        <v>18.399999999999999</v>
      </c>
      <c r="BO7" s="52">
        <f t="shared" si="14"/>
        <v>6.9</v>
      </c>
      <c r="BP7" s="49"/>
      <c r="BQ7" s="53">
        <f>BQ8</f>
        <v>-15717</v>
      </c>
      <c r="BR7" s="53">
        <f t="shared" ref="BR7:BZ7" si="15">BR8</f>
        <v>-20899</v>
      </c>
      <c r="BS7" s="53">
        <f t="shared" si="15"/>
        <v>-7178</v>
      </c>
      <c r="BT7" s="53">
        <f t="shared" si="15"/>
        <v>-18534</v>
      </c>
      <c r="BU7" s="53">
        <f t="shared" si="15"/>
        <v>-15933</v>
      </c>
      <c r="BV7" s="53">
        <f t="shared" si="15"/>
        <v>24482</v>
      </c>
      <c r="BW7" s="53">
        <f t="shared" si="15"/>
        <v>13494</v>
      </c>
      <c r="BX7" s="53">
        <f t="shared" si="15"/>
        <v>17746</v>
      </c>
      <c r="BY7" s="53">
        <f t="shared" si="15"/>
        <v>17293</v>
      </c>
      <c r="BZ7" s="53">
        <f t="shared" si="15"/>
        <v>18662</v>
      </c>
      <c r="CA7" s="51"/>
      <c r="CB7" s="52" t="s">
        <v>104</v>
      </c>
      <c r="CC7" s="52" t="s">
        <v>104</v>
      </c>
      <c r="CD7" s="52" t="s">
        <v>104</v>
      </c>
      <c r="CE7" s="52" t="s">
        <v>104</v>
      </c>
      <c r="CF7" s="52" t="s">
        <v>104</v>
      </c>
      <c r="CG7" s="52" t="s">
        <v>104</v>
      </c>
      <c r="CH7" s="52" t="s">
        <v>104</v>
      </c>
      <c r="CI7" s="52" t="s">
        <v>104</v>
      </c>
      <c r="CJ7" s="52" t="s">
        <v>104</v>
      </c>
      <c r="CK7" s="52" t="s">
        <v>102</v>
      </c>
      <c r="CL7" s="49"/>
      <c r="CM7" s="51">
        <f>CM8</f>
        <v>639203</v>
      </c>
      <c r="CN7" s="51">
        <f>CN8</f>
        <v>3000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340</v>
      </c>
      <c r="DL7" s="52">
        <f t="shared" ref="DL7:DT7" si="17">DL8</f>
        <v>255</v>
      </c>
      <c r="DM7" s="52">
        <f t="shared" si="17"/>
        <v>275</v>
      </c>
      <c r="DN7" s="52">
        <f t="shared" si="17"/>
        <v>288.10000000000002</v>
      </c>
      <c r="DO7" s="52">
        <f t="shared" si="17"/>
        <v>316.3</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5">
      <c r="A8" s="37"/>
      <c r="B8" s="55">
        <v>2023</v>
      </c>
      <c r="C8" s="55">
        <v>232050</v>
      </c>
      <c r="D8" s="55">
        <v>47</v>
      </c>
      <c r="E8" s="55">
        <v>14</v>
      </c>
      <c r="F8" s="55">
        <v>0</v>
      </c>
      <c r="G8" s="55">
        <v>2</v>
      </c>
      <c r="H8" s="55" t="s">
        <v>105</v>
      </c>
      <c r="I8" s="55" t="s">
        <v>106</v>
      </c>
      <c r="J8" s="55" t="s">
        <v>107</v>
      </c>
      <c r="K8" s="55" t="s">
        <v>108</v>
      </c>
      <c r="L8" s="55" t="s">
        <v>109</v>
      </c>
      <c r="M8" s="55" t="s">
        <v>110</v>
      </c>
      <c r="N8" s="55" t="s">
        <v>111</v>
      </c>
      <c r="O8" s="56" t="s">
        <v>112</v>
      </c>
      <c r="P8" s="57" t="s">
        <v>113</v>
      </c>
      <c r="Q8" s="57" t="s">
        <v>114</v>
      </c>
      <c r="R8" s="58">
        <v>17</v>
      </c>
      <c r="S8" s="57" t="s">
        <v>115</v>
      </c>
      <c r="T8" s="57" t="s">
        <v>116</v>
      </c>
      <c r="U8" s="58">
        <v>5248</v>
      </c>
      <c r="V8" s="58">
        <v>160</v>
      </c>
      <c r="W8" s="58">
        <v>220</v>
      </c>
      <c r="X8" s="57" t="s">
        <v>117</v>
      </c>
      <c r="Y8" s="59">
        <v>96.2</v>
      </c>
      <c r="Z8" s="59">
        <v>56.2</v>
      </c>
      <c r="AA8" s="59">
        <v>115.2</v>
      </c>
      <c r="AB8" s="59">
        <v>93.1</v>
      </c>
      <c r="AC8" s="59">
        <v>91.3</v>
      </c>
      <c r="AD8" s="59">
        <v>230.7</v>
      </c>
      <c r="AE8" s="59">
        <v>166.4</v>
      </c>
      <c r="AF8" s="59">
        <v>177.9</v>
      </c>
      <c r="AG8" s="59">
        <v>183.3</v>
      </c>
      <c r="AH8" s="59">
        <v>186.3</v>
      </c>
      <c r="AI8" s="56">
        <v>1905.8</v>
      </c>
      <c r="AJ8" s="59">
        <v>31.9</v>
      </c>
      <c r="AK8" s="59">
        <v>0</v>
      </c>
      <c r="AL8" s="59">
        <v>28.1</v>
      </c>
      <c r="AM8" s="59">
        <v>25.9</v>
      </c>
      <c r="AN8" s="59">
        <v>16.8</v>
      </c>
      <c r="AO8" s="59">
        <v>1.7</v>
      </c>
      <c r="AP8" s="59">
        <v>9.9</v>
      </c>
      <c r="AQ8" s="59">
        <v>5.0999999999999996</v>
      </c>
      <c r="AR8" s="59">
        <v>5.6</v>
      </c>
      <c r="AS8" s="59">
        <v>7.6</v>
      </c>
      <c r="AT8" s="56">
        <v>3.9</v>
      </c>
      <c r="AU8" s="60">
        <v>71</v>
      </c>
      <c r="AV8" s="60">
        <v>0</v>
      </c>
      <c r="AW8" s="60">
        <v>98</v>
      </c>
      <c r="AX8" s="60">
        <v>57</v>
      </c>
      <c r="AY8" s="60">
        <v>0</v>
      </c>
      <c r="AZ8" s="60">
        <v>7</v>
      </c>
      <c r="BA8" s="60">
        <v>260</v>
      </c>
      <c r="BB8" s="60">
        <v>15564</v>
      </c>
      <c r="BC8" s="60">
        <v>28</v>
      </c>
      <c r="BD8" s="60">
        <v>23</v>
      </c>
      <c r="BE8" s="60">
        <v>127</v>
      </c>
      <c r="BF8" s="59">
        <v>-3.9</v>
      </c>
      <c r="BG8" s="59">
        <v>-31.8</v>
      </c>
      <c r="BH8" s="59">
        <v>-91.2</v>
      </c>
      <c r="BI8" s="59">
        <v>-48.8</v>
      </c>
      <c r="BJ8" s="59">
        <v>-37.299999999999997</v>
      </c>
      <c r="BK8" s="59">
        <v>36.200000000000003</v>
      </c>
      <c r="BL8" s="59">
        <v>-15.8</v>
      </c>
      <c r="BM8" s="59">
        <v>5</v>
      </c>
      <c r="BN8" s="59">
        <v>18.399999999999999</v>
      </c>
      <c r="BO8" s="59">
        <v>6.9</v>
      </c>
      <c r="BP8" s="56">
        <v>-55.6</v>
      </c>
      <c r="BQ8" s="60">
        <v>-15717</v>
      </c>
      <c r="BR8" s="60">
        <v>-20899</v>
      </c>
      <c r="BS8" s="60">
        <v>-7178</v>
      </c>
      <c r="BT8" s="61">
        <v>-18534</v>
      </c>
      <c r="BU8" s="61">
        <v>-15933</v>
      </c>
      <c r="BV8" s="60">
        <v>24482</v>
      </c>
      <c r="BW8" s="60">
        <v>13494</v>
      </c>
      <c r="BX8" s="60">
        <v>17746</v>
      </c>
      <c r="BY8" s="60">
        <v>17293</v>
      </c>
      <c r="BZ8" s="60">
        <v>18662</v>
      </c>
      <c r="CA8" s="58">
        <v>12639</v>
      </c>
      <c r="CB8" s="59" t="s">
        <v>109</v>
      </c>
      <c r="CC8" s="59" t="s">
        <v>109</v>
      </c>
      <c r="CD8" s="59" t="s">
        <v>109</v>
      </c>
      <c r="CE8" s="59" t="s">
        <v>109</v>
      </c>
      <c r="CF8" s="59" t="s">
        <v>109</v>
      </c>
      <c r="CG8" s="59" t="s">
        <v>109</v>
      </c>
      <c r="CH8" s="59" t="s">
        <v>109</v>
      </c>
      <c r="CI8" s="59" t="s">
        <v>109</v>
      </c>
      <c r="CJ8" s="59" t="s">
        <v>109</v>
      </c>
      <c r="CK8" s="59" t="s">
        <v>109</v>
      </c>
      <c r="CL8" s="56" t="s">
        <v>109</v>
      </c>
      <c r="CM8" s="58">
        <v>639203</v>
      </c>
      <c r="CN8" s="58">
        <v>3000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1555</v>
      </c>
      <c r="DF8" s="59">
        <v>69.3</v>
      </c>
      <c r="DG8" s="59">
        <v>93</v>
      </c>
      <c r="DH8" s="59">
        <v>141.1</v>
      </c>
      <c r="DI8" s="59">
        <v>333.3</v>
      </c>
      <c r="DJ8" s="56">
        <v>79</v>
      </c>
      <c r="DK8" s="59">
        <v>340</v>
      </c>
      <c r="DL8" s="59">
        <v>255</v>
      </c>
      <c r="DM8" s="59">
        <v>275</v>
      </c>
      <c r="DN8" s="59">
        <v>288.10000000000002</v>
      </c>
      <c r="DO8" s="59">
        <v>316.3</v>
      </c>
      <c r="DP8" s="59">
        <v>164.6</v>
      </c>
      <c r="DQ8" s="59">
        <v>140.30000000000001</v>
      </c>
      <c r="DR8" s="59">
        <v>147.30000000000001</v>
      </c>
      <c r="DS8" s="59">
        <v>162.9</v>
      </c>
      <c r="DT8" s="59">
        <v>161.69999999999999</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2025-02-13T02:25:51Z</cp:lastPrinted>
  <dcterms:created xsi:type="dcterms:W3CDTF">2024-12-19T01:05:08Z</dcterms:created>
  <dcterms:modified xsi:type="dcterms:W3CDTF">2025-02-13T02:26:00Z</dcterms:modified>
  <cp:category/>
</cp:coreProperties>
</file>