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8 駐車場\"/>
    </mc:Choice>
  </mc:AlternateContent>
  <xr:revisionPtr revIDLastSave="0" documentId="13_ncr:1_{D299B06B-E14C-47E4-9141-D4B7AF3D0B54}" xr6:coauthVersionLast="47" xr6:coauthVersionMax="47" xr10:uidLastSave="{00000000-0000-0000-0000-000000000000}"/>
  <workbookProtection workbookAlgorithmName="SHA-512" workbookHashValue="Q46SGIs5ZXLAfZKdG2nBHw3IxX2NUlcLvdBKbrHm2NUnkKaSeFxSMu/acOFTKNIQALJGE9cDUnJ9UWaeo5AX9g==" workbookSaltValue="6Xn0zfUhc2/smSQWUZiAuA==" workbookSpinCount="100000" lockStructure="1"/>
  <bookViews>
    <workbookView xWindow="-103" yWindow="-103" windowWidth="19543" windowHeight="12497"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MA32" i="4" s="1"/>
  <c r="DS7" i="5"/>
  <c r="DR7" i="5"/>
  <c r="DQ7" i="5"/>
  <c r="JV32" i="4" s="1"/>
  <c r="DP7" i="5"/>
  <c r="JC32" i="4" s="1"/>
  <c r="DO7" i="5"/>
  <c r="DN7" i="5"/>
  <c r="DM7" i="5"/>
  <c r="DL7" i="5"/>
  <c r="DK7" i="5"/>
  <c r="DI7" i="5"/>
  <c r="DH7" i="5"/>
  <c r="DG7" i="5"/>
  <c r="DF7" i="5"/>
  <c r="DE7" i="5"/>
  <c r="DD7" i="5"/>
  <c r="MI77" i="4" s="1"/>
  <c r="DC7" i="5"/>
  <c r="LT77" i="4" s="1"/>
  <c r="DB7" i="5"/>
  <c r="DA7" i="5"/>
  <c r="CZ7" i="5"/>
  <c r="KA77" i="4" s="1"/>
  <c r="CN7" i="5"/>
  <c r="CV76" i="4" s="1"/>
  <c r="CM7" i="5"/>
  <c r="BZ7" i="5"/>
  <c r="MA53" i="4" s="1"/>
  <c r="BY7" i="5"/>
  <c r="LH53" i="4" s="1"/>
  <c r="BX7" i="5"/>
  <c r="BW7" i="5"/>
  <c r="BV7" i="5"/>
  <c r="JC53" i="4" s="1"/>
  <c r="BU7" i="5"/>
  <c r="BT7" i="5"/>
  <c r="LH52" i="4" s="1"/>
  <c r="BS7" i="5"/>
  <c r="BR7" i="5"/>
  <c r="BQ7" i="5"/>
  <c r="BO7" i="5"/>
  <c r="HJ53" i="4" s="1"/>
  <c r="BN7" i="5"/>
  <c r="BM7" i="5"/>
  <c r="BL7" i="5"/>
  <c r="FE53" i="4" s="1"/>
  <c r="BK7" i="5"/>
  <c r="EL53" i="4" s="1"/>
  <c r="BJ7" i="5"/>
  <c r="BI7" i="5"/>
  <c r="BH7" i="5"/>
  <c r="BG7" i="5"/>
  <c r="BF7" i="5"/>
  <c r="BD7" i="5"/>
  <c r="BC7" i="5"/>
  <c r="BB7" i="5"/>
  <c r="BG53" i="4" s="1"/>
  <c r="BA7" i="5"/>
  <c r="AZ7" i="5"/>
  <c r="AY7" i="5"/>
  <c r="CS52" i="4" s="1"/>
  <c r="AX7" i="5"/>
  <c r="AW7" i="5"/>
  <c r="AV7" i="5"/>
  <c r="AN52" i="4" s="1"/>
  <c r="AU7" i="5"/>
  <c r="U52" i="4" s="1"/>
  <c r="AS7" i="5"/>
  <c r="AR7" i="5"/>
  <c r="AQ7" i="5"/>
  <c r="FX32" i="4" s="1"/>
  <c r="AP7" i="5"/>
  <c r="FE32" i="4" s="1"/>
  <c r="AO7" i="5"/>
  <c r="AN7" i="5"/>
  <c r="AM7" i="5"/>
  <c r="AL7" i="5"/>
  <c r="AK7" i="5"/>
  <c r="FE31" i="4" s="1"/>
  <c r="AJ7" i="5"/>
  <c r="AH7" i="5"/>
  <c r="AG7" i="5"/>
  <c r="BZ32" i="4" s="1"/>
  <c r="AF7" i="5"/>
  <c r="BG32" i="4" s="1"/>
  <c r="AE7" i="5"/>
  <c r="AD7" i="5"/>
  <c r="AC7" i="5"/>
  <c r="AB7" i="5"/>
  <c r="AA7" i="5"/>
  <c r="Z7" i="5"/>
  <c r="Y7" i="5"/>
  <c r="X7" i="5"/>
  <c r="W7" i="5"/>
  <c r="V7" i="5"/>
  <c r="HX10" i="4" s="1"/>
  <c r="U7" i="5"/>
  <c r="LJ8" i="4" s="1"/>
  <c r="T7" i="5"/>
  <c r="S7" i="5"/>
  <c r="R7" i="5"/>
  <c r="Q7" i="5"/>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T78" i="4"/>
  <c r="LE78" i="4"/>
  <c r="KP78" i="4"/>
  <c r="KA78" i="4"/>
  <c r="IT78" i="4"/>
  <c r="IE78" i="4"/>
  <c r="HP78" i="4"/>
  <c r="HA78" i="4"/>
  <c r="GL78" i="4"/>
  <c r="BZ78" i="4"/>
  <c r="BK78" i="4"/>
  <c r="AV78" i="4"/>
  <c r="AG78" i="4"/>
  <c r="R78" i="4"/>
  <c r="LE77" i="4"/>
  <c r="KP77" i="4"/>
  <c r="IT77" i="4"/>
  <c r="IE77" i="4"/>
  <c r="HP77" i="4"/>
  <c r="HA77" i="4"/>
  <c r="GL77" i="4"/>
  <c r="BZ77" i="4"/>
  <c r="BK77" i="4"/>
  <c r="AV77" i="4"/>
  <c r="AG77" i="4"/>
  <c r="R77" i="4"/>
  <c r="CV67" i="4"/>
  <c r="KO53" i="4"/>
  <c r="JV53" i="4"/>
  <c r="GQ53" i="4"/>
  <c r="FX53" i="4"/>
  <c r="CS53" i="4"/>
  <c r="BZ53" i="4"/>
  <c r="AN53" i="4"/>
  <c r="U53" i="4"/>
  <c r="MA52" i="4"/>
  <c r="KO52" i="4"/>
  <c r="JV52" i="4"/>
  <c r="JC52" i="4"/>
  <c r="HJ52" i="4"/>
  <c r="GQ52" i="4"/>
  <c r="FX52" i="4"/>
  <c r="FE52" i="4"/>
  <c r="EL52" i="4"/>
  <c r="BZ52" i="4"/>
  <c r="BG52" i="4"/>
  <c r="LH32" i="4"/>
  <c r="KO32" i="4"/>
  <c r="HJ32" i="4"/>
  <c r="GQ32" i="4"/>
  <c r="EL32" i="4"/>
  <c r="CS32" i="4"/>
  <c r="AN32" i="4"/>
  <c r="U32" i="4"/>
  <c r="MA31" i="4"/>
  <c r="LH31" i="4"/>
  <c r="KO31" i="4"/>
  <c r="JV31" i="4"/>
  <c r="JC31" i="4"/>
  <c r="HJ31" i="4"/>
  <c r="GQ31" i="4"/>
  <c r="FX31" i="4"/>
  <c r="EL31" i="4"/>
  <c r="CS31" i="4"/>
  <c r="BZ31" i="4"/>
  <c r="BG31" i="4"/>
  <c r="AN31" i="4"/>
  <c r="U31" i="4"/>
  <c r="LJ10" i="4"/>
  <c r="JQ10" i="4"/>
  <c r="DU10" i="4"/>
  <c r="CF10" i="4"/>
  <c r="B10" i="4"/>
  <c r="JQ8" i="4"/>
  <c r="HX8" i="4"/>
  <c r="CF8" i="4"/>
  <c r="AQ8" i="4"/>
  <c r="B6" i="4"/>
  <c r="MA30" i="4" l="1"/>
  <c r="IT76" i="4"/>
  <c r="CS51" i="4"/>
  <c r="HJ30" i="4"/>
  <c r="CS30" i="4"/>
  <c r="BZ76" i="4"/>
  <c r="MA51" i="4"/>
  <c r="MI76" i="4"/>
  <c r="HJ51" i="4"/>
  <c r="B11" i="5"/>
  <c r="C11" i="5"/>
  <c r="D11" i="5"/>
  <c r="E11" i="5"/>
  <c r="AV76" i="4" l="1"/>
  <c r="KO51" i="4"/>
  <c r="LE76" i="4"/>
  <c r="FX51" i="4"/>
  <c r="KO30" i="4"/>
  <c r="HP76" i="4"/>
  <c r="BG51" i="4"/>
  <c r="FX30" i="4"/>
  <c r="BG30" i="4"/>
  <c r="AN30" i="4"/>
  <c r="AG76" i="4"/>
  <c r="JV51" i="4"/>
  <c r="KP76" i="4"/>
  <c r="FE51" i="4"/>
  <c r="JV30" i="4"/>
  <c r="HA76" i="4"/>
  <c r="AN51" i="4"/>
  <c r="FE30" i="4"/>
  <c r="GL76" i="4"/>
  <c r="U51" i="4"/>
  <c r="EL30" i="4"/>
  <c r="U30" i="4"/>
  <c r="R76" i="4"/>
  <c r="JC51" i="4"/>
  <c r="KA76" i="4"/>
  <c r="EL51" i="4"/>
  <c r="JC30" i="4"/>
  <c r="BK76" i="4"/>
  <c r="LH51" i="4"/>
  <c r="LT76" i="4"/>
  <c r="GQ51" i="4"/>
  <c r="LH30" i="4"/>
  <c r="IE76" i="4"/>
  <c r="BZ51" i="4"/>
  <c r="GQ30" i="4"/>
  <c r="BZ30" i="4"/>
</calcChain>
</file>

<file path=xl/sharedStrings.xml><?xml version="1.0" encoding="utf-8"?>
<sst xmlns="http://schemas.openxmlformats.org/spreadsheetml/2006/main" count="278" uniqueCount="140">
  <si>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</si>
  <si>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</si>
  <si>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</si>
  <si>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</si>
  <si>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</si>
  <si>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</si>
  <si>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</si>
  <si>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</si>
  <si>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</si>
  <si>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</si>
  <si>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</si>
  <si>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</si>
  <si>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</si>
  <si>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</si>
  <si>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</si>
  <si>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</si>
  <si>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</si>
  <si>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</si>
  <si>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</si>
  <si>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</si>
  <si>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</si>
  <si>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</si>
  <si>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</si>
  <si>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</si>
  <si>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</si>
  <si>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</si>
  <si>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</si>
  <si>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</si>
  <si>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</si>
  <si>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</si>
  <si>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</si>
  <si>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</si>
  <si>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</si>
  <si>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</si>
  <si>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</si>
  <si>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</si>
  <si>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</si>
  <si>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</si>
  <si>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</si>
  <si>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</si>
  <si>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</si>
  <si>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</si>
  <si>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</si>
  <si>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</si>
  <si>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</si>
  <si>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</si>
  <si>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</si>
  <si>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</si>
  <si>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</si>
  <si>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</si>
  <si>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</si>
  <si>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</si>
  <si>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</si>
  <si>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</si>
  <si>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</si>
  <si>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</si>
  <si>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</si>
  <si>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</si>
  <si>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</si>
  <si>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</si>
  <si>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</si>
  <si>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</si>
  <si>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</si>
  <si>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</si>
  <si>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</si>
  <si>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</si>
  <si>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</si>
  <si>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</si>
  <si>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</si>
  <si>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</si>
  <si>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</si>
  <si>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</si>
  <si>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</si>
  <si>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</si>
  <si>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</si>
  <si>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</si>
  <si>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</si>
  <si>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</si>
  <si>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</si>
  <si>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</si>
  <si>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</si>
  <si>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</si>
  <si>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</si>
  <si>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</si>
  <si>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</si>
  <si>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</si>
  <si>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</si>
  <si>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</si>
  <si>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</si>
  <si>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</si>
  <si>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</si>
  <si>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</si>
  <si>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</si>
  <si>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</si>
  <si>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</si>
  <si>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</si>
  <si>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</si>
  <si>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</si>
  <si>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</si>
  <si>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</si>
  <si>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</si>
  <si>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</si>
  <si>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t>
    <phoneticPr fontId="5"/>
  </si>
  <si>
    <t>当該値(N-4)</t>
    <phoneticPr fontId="5"/>
  </si>
  <si>
    <t>当該値(N-3)</t>
    <phoneticPr fontId="5"/>
  </si>
  <si>
    <t>当該値(N-1)</t>
    <phoneticPr fontId="5"/>
  </si>
  <si>
    <t>当該値(N)</t>
    <phoneticPr fontId="5"/>
  </si>
  <si>
    <t>当該値(N-2)</t>
    <phoneticPr fontId="5"/>
  </si>
  <si>
    <t>当該値(N)</t>
    <phoneticPr fontId="5"/>
  </si>
  <si>
    <t>当該値(N-3)</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</si>
  <si>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</si>
  <si>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</si>
  <si>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</si>
  <si>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</si>
  <si>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</si>
  <si>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</si>
  <si>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</si>
  <si>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</si>
  <si>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愛知県　豊川市</t>
  </si>
  <si>
    <t>愛知御津駅前駐車場</t>
  </si>
  <si>
    <t>法非適用</t>
  </si>
  <si>
    <t>駐車場整備事業</t>
  </si>
  <si>
    <t>-</t>
  </si>
  <si>
    <t>Ａ３Ｂ１</t>
  </si>
  <si>
    <t>非設置</t>
  </si>
  <si>
    <t>該当数値なし</t>
  </si>
  <si>
    <t>届出駐車場 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</si>
  <si>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</si>
  <si>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</si>
  <si>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</si>
  <si>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</si>
  <si>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</si>
  <si>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</si>
  <si>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</si>
  <si>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</si>
  <si>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</si>
  <si>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本駐車場の経営につきましては、令和３年度を除きほぼ横ばいに推移しています。
　①収益的収支比率については、令和３年度の駐車場拡張工事に伴い支出が増加したため、減少しましたが、収入は安定しており、令和３年度を除く過去５年間において100％を超えており、他会計からの繰入を行わず、特別会計にて独立採算制を保っています。
　本駐車場は、立地適正化計画で定める地域拠点に位置づけられた地区の中心に位置する駅に近接しており、通勤等のためのパークアンドライド利用が主な利用目的です。周辺の類似施設と比較しても駐車場料金は妥当な金額となっており、更なる収益増加を目指すため施設の拡張等を検討していきます。</t>
    <phoneticPr fontId="5"/>
  </si>
  <si>
    <t>　本駐車場は、建設時に地方債を利用していません。
　今後10年における⑧設備投資見込額については、施設に求められる性能の維持を目的とした長寿命化計画に基づいて算出しています。駐車場内のアスファルト舗装の補修やラインの引き直し等の細かな修繕を必要に応じて定期的に行っていき、施設の耐久性・安全性を高めることで、利用者の満足度の向上に努めます。
　資産全体から、現在の立地に必要不可欠なものと考えており、引き続き民間の管理運営ノウハウを活用することで資産価値の向上に努めます。</t>
    <phoneticPr fontId="5"/>
  </si>
  <si>
    <t>　本駐車場全体としては、各種全国平均値等より低い項目が見られますが、収益状況としては概ね横ばいであることや他会計からの繰入を行わない独立採算制を保っていることから、健全な経営が行われていると判断しています。また周辺の類似駐車施設と比較しても定期利用料金及び一時利用料金は妥当な金額であり、利用者数も増加傾向にあることから健全経営であると言えます。
  経営戦略については、令和２年度に策定し、令和７年度を目途に改定予定です。
　今後は、近隣市町村との情報共有等や指定管理者による民間のノウハウを活用し、効果的かつ効率的な運営を継続し、本駐車場の管理運営業務の質の向上に努めます。また、利用者へのアンケート調査を実施し、利用者ニーズに応えていくことで、本駐車場の価値を高め、利用者数及び収益の増加に努めます。</t>
    <phoneticPr fontId="5"/>
  </si>
  <si>
    <t>　本駐車場の利用状況（⑪稼働率）につきましては、令和３年度３月から拡張部分を供用開始したため一時的に減少していましたが、拡張部分の一時利用増加に伴い利用者数も増加傾向にあるため、収益面では問題ないと考えています。供用開始して間もないため、引き続き駐車場を市ＨＰで掲載するなどの広告宣伝を積極的に展開していくことで、利用状況の向上に努めます。</t>
    <rPh sb="46" eb="47">
      <t>イチ</t>
    </rPh>
    <rPh sb="62" eb="64">
      <t>ブブン</t>
    </rPh>
    <rPh sb="69" eb="71">
      <t>ゾウカ</t>
    </rPh>
    <rPh sb="72" eb="73">
      <t>トモナ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</si>
</sst>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183.5</c:v>
                </c:pt>
                <c:pt idx="1">
                  <c:v>161.4</c:v>
                </c:pt>
                <c:pt idx="2">
                  <c:v>81.3</c:v>
                </c:pt>
                <c:pt idx="3">
                  <c:v>143.9</c:v>
                </c:pt>
                <c:pt idx="4">
                  <c:v>206</c:v>
                </c:pt>
              </c:numCache>
            </c:numRef>
          </c:val>
          <c:extLst>
            <c:ext xmlns:c16="http://schemas.microsoft.com/office/drawing/2014/chart" uri="{C3380CC4-5D6E-409C-BE32-E72D297353CC}">
              <c16:uniqueId val="{00000000-5298-496E-99EC-7F8BBD2096A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5298-496E-99EC-7F8BBD2096A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D74-4FAD-AD68-8B2B598AACC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0D74-4FAD-AD68-8B2B598AACC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5673-4D76-9918-2AF3ECAFD41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673-4D76-9918-2AF3ECAFD41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8575-4FD7-93CE-1375322F7B0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575-4FD7-93CE-1375322F7B0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FA4-4A78-A20D-3EC08C9B456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0FA4-4A78-A20D-3EC08C9B456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F48-4C33-A9A4-5150246DAEF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9F48-4C33-A9A4-5150246DAEF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65.5</c:v>
                </c:pt>
                <c:pt idx="1">
                  <c:v>58.6</c:v>
                </c:pt>
                <c:pt idx="2">
                  <c:v>22.6</c:v>
                </c:pt>
                <c:pt idx="3">
                  <c:v>39.299999999999997</c:v>
                </c:pt>
                <c:pt idx="4">
                  <c:v>46.4</c:v>
                </c:pt>
              </c:numCache>
            </c:numRef>
          </c:val>
          <c:extLst>
            <c:ext xmlns:c16="http://schemas.microsoft.com/office/drawing/2014/chart" uri="{C3380CC4-5D6E-409C-BE32-E72D297353CC}">
              <c16:uniqueId val="{00000000-06EB-444C-A398-81B7774896D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06EB-444C-A398-81B7774896D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45.5</c:v>
                </c:pt>
                <c:pt idx="1">
                  <c:v>38</c:v>
                </c:pt>
                <c:pt idx="2">
                  <c:v>-22.3</c:v>
                </c:pt>
                <c:pt idx="3">
                  <c:v>30.5</c:v>
                </c:pt>
                <c:pt idx="4">
                  <c:v>51.5</c:v>
                </c:pt>
              </c:numCache>
            </c:numRef>
          </c:val>
          <c:extLst>
            <c:ext xmlns:c16="http://schemas.microsoft.com/office/drawing/2014/chart" uri="{C3380CC4-5D6E-409C-BE32-E72D297353CC}">
              <c16:uniqueId val="{00000000-A86D-435D-9FE4-6282B73B6F8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A86D-435D-9FE4-6282B73B6F8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642</c:v>
                </c:pt>
                <c:pt idx="1">
                  <c:v>486</c:v>
                </c:pt>
                <c:pt idx="2">
                  <c:v>-326</c:v>
                </c:pt>
                <c:pt idx="3">
                  <c:v>1208</c:v>
                </c:pt>
                <c:pt idx="4">
                  <c:v>2502</c:v>
                </c:pt>
              </c:numCache>
            </c:numRef>
          </c:val>
          <c:extLst>
            <c:ext xmlns:c16="http://schemas.microsoft.com/office/drawing/2014/chart" uri="{C3380CC4-5D6E-409C-BE32-E72D297353CC}">
              <c16:uniqueId val="{00000000-AE3E-451A-8B6B-5895872AA46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AE3E-451A-8B6B-5895872AA46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1328125" defaultRowHeight="13.3" x14ac:dyDescent="0.25"/>
  <cols>
    <col min="1" max="1" width="2.61328125" customWidth="1"/>
    <col min="2" max="2" width="0.84375" customWidth="1"/>
    <col min="3" max="244" width="0.61328125" customWidth="1"/>
    <col min="245" max="245" width="0.84375" customWidth="1"/>
    <col min="246" max="366" width="0.61328125" customWidth="1"/>
    <col min="368" max="382" width="3.15234375" customWidth="1"/>
  </cols>
  <sheetData>
    <row r="1" spans="1:382"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130" t="str">
        <f>データ!H6&amp;"　"&amp;データ!I6</f>
        <v>愛知県豊川市　愛知御津駅前駐車場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3225</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126</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30</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84</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1"/>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1"/>
      <c r="NC15" s="2"/>
      <c r="ND15" s="76" t="s">
        <v>136</v>
      </c>
      <c r="NE15" s="77"/>
      <c r="NF15" s="77"/>
      <c r="NG15" s="77"/>
      <c r="NH15" s="77"/>
      <c r="NI15" s="77"/>
      <c r="NJ15" s="77"/>
      <c r="NK15" s="77"/>
      <c r="NL15" s="77"/>
      <c r="NM15" s="77"/>
      <c r="NN15" s="77"/>
      <c r="NO15" s="77"/>
      <c r="NP15" s="77"/>
      <c r="NQ15" s="77"/>
      <c r="NR15" s="78"/>
    </row>
    <row r="16" spans="1:382" ht="13.5" customHeight="1" x14ac:dyDescent="0.25">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76"/>
      <c r="NE16" s="77"/>
      <c r="NF16" s="77"/>
      <c r="NG16" s="77"/>
      <c r="NH16" s="77"/>
      <c r="NI16" s="77"/>
      <c r="NJ16" s="77"/>
      <c r="NK16" s="77"/>
      <c r="NL16" s="77"/>
      <c r="NM16" s="77"/>
      <c r="NN16" s="77"/>
      <c r="NO16" s="77"/>
      <c r="NP16" s="77"/>
      <c r="NQ16" s="77"/>
      <c r="NR16" s="78"/>
    </row>
    <row r="17" spans="1:382" ht="13.5" customHeight="1" x14ac:dyDescent="0.25">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76"/>
      <c r="NE17" s="77"/>
      <c r="NF17" s="77"/>
      <c r="NG17" s="77"/>
      <c r="NH17" s="77"/>
      <c r="NI17" s="77"/>
      <c r="NJ17" s="77"/>
      <c r="NK17" s="77"/>
      <c r="NL17" s="77"/>
      <c r="NM17" s="77"/>
      <c r="NN17" s="77"/>
      <c r="NO17" s="77"/>
      <c r="NP17" s="77"/>
      <c r="NQ17" s="77"/>
      <c r="NR17" s="78"/>
    </row>
    <row r="18" spans="1:382" ht="13.5" customHeight="1" x14ac:dyDescent="0.25">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76"/>
      <c r="NE18" s="77"/>
      <c r="NF18" s="77"/>
      <c r="NG18" s="77"/>
      <c r="NH18" s="77"/>
      <c r="NI18" s="77"/>
      <c r="NJ18" s="77"/>
      <c r="NK18" s="77"/>
      <c r="NL18" s="77"/>
      <c r="NM18" s="77"/>
      <c r="NN18" s="77"/>
      <c r="NO18" s="77"/>
      <c r="NP18" s="77"/>
      <c r="NQ18" s="77"/>
      <c r="NR18" s="78"/>
    </row>
    <row r="19" spans="1:382" ht="13.5" customHeight="1" x14ac:dyDescent="0.25">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76"/>
      <c r="NE19" s="77"/>
      <c r="NF19" s="77"/>
      <c r="NG19" s="77"/>
      <c r="NH19" s="77"/>
      <c r="NI19" s="77"/>
      <c r="NJ19" s="77"/>
      <c r="NK19" s="77"/>
      <c r="NL19" s="77"/>
      <c r="NM19" s="77"/>
      <c r="NN19" s="77"/>
      <c r="NO19" s="77"/>
      <c r="NP19" s="77"/>
      <c r="NQ19" s="77"/>
      <c r="NR19" s="78"/>
    </row>
    <row r="20" spans="1:382" ht="13.5" customHeight="1" x14ac:dyDescent="0.25">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76"/>
      <c r="NE20" s="77"/>
      <c r="NF20" s="77"/>
      <c r="NG20" s="77"/>
      <c r="NH20" s="77"/>
      <c r="NI20" s="77"/>
      <c r="NJ20" s="77"/>
      <c r="NK20" s="77"/>
      <c r="NL20" s="77"/>
      <c r="NM20" s="77"/>
      <c r="NN20" s="77"/>
      <c r="NO20" s="77"/>
      <c r="NP20" s="77"/>
      <c r="NQ20" s="77"/>
      <c r="NR20" s="78"/>
    </row>
    <row r="21" spans="1:382" ht="13.5" customHeight="1" x14ac:dyDescent="0.25">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76"/>
      <c r="NE21" s="77"/>
      <c r="NF21" s="77"/>
      <c r="NG21" s="77"/>
      <c r="NH21" s="77"/>
      <c r="NI21" s="77"/>
      <c r="NJ21" s="77"/>
      <c r="NK21" s="77"/>
      <c r="NL21" s="77"/>
      <c r="NM21" s="77"/>
      <c r="NN21" s="77"/>
      <c r="NO21" s="77"/>
      <c r="NP21" s="77"/>
      <c r="NQ21" s="77"/>
      <c r="NR21" s="78"/>
    </row>
    <row r="22" spans="1:382" ht="13.5" customHeight="1" x14ac:dyDescent="0.25">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76"/>
      <c r="NE22" s="77"/>
      <c r="NF22" s="77"/>
      <c r="NG22" s="77"/>
      <c r="NH22" s="77"/>
      <c r="NI22" s="77"/>
      <c r="NJ22" s="77"/>
      <c r="NK22" s="77"/>
      <c r="NL22" s="77"/>
      <c r="NM22" s="77"/>
      <c r="NN22" s="77"/>
      <c r="NO22" s="77"/>
      <c r="NP22" s="77"/>
      <c r="NQ22" s="77"/>
      <c r="NR22" s="78"/>
    </row>
    <row r="23" spans="1:382" ht="13.5" customHeight="1" x14ac:dyDescent="0.25">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76"/>
      <c r="NE23" s="77"/>
      <c r="NF23" s="77"/>
      <c r="NG23" s="77"/>
      <c r="NH23" s="77"/>
      <c r="NI23" s="77"/>
      <c r="NJ23" s="77"/>
      <c r="NK23" s="77"/>
      <c r="NL23" s="77"/>
      <c r="NM23" s="77"/>
      <c r="NN23" s="77"/>
      <c r="NO23" s="77"/>
      <c r="NP23" s="77"/>
      <c r="NQ23" s="77"/>
      <c r="NR23" s="78"/>
    </row>
    <row r="24" spans="1:382" ht="13.5" customHeight="1" x14ac:dyDescent="0.25">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76"/>
      <c r="NE24" s="77"/>
      <c r="NF24" s="77"/>
      <c r="NG24" s="77"/>
      <c r="NH24" s="77"/>
      <c r="NI24" s="77"/>
      <c r="NJ24" s="77"/>
      <c r="NK24" s="77"/>
      <c r="NL24" s="77"/>
      <c r="NM24" s="77"/>
      <c r="NN24" s="77"/>
      <c r="NO24" s="77"/>
      <c r="NP24" s="77"/>
      <c r="NQ24" s="77"/>
      <c r="NR24" s="78"/>
    </row>
    <row r="25" spans="1:382" ht="13.5" customHeight="1" x14ac:dyDescent="0.25">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76"/>
      <c r="NE25" s="77"/>
      <c r="NF25" s="77"/>
      <c r="NG25" s="77"/>
      <c r="NH25" s="77"/>
      <c r="NI25" s="77"/>
      <c r="NJ25" s="77"/>
      <c r="NK25" s="77"/>
      <c r="NL25" s="77"/>
      <c r="NM25" s="77"/>
      <c r="NN25" s="77"/>
      <c r="NO25" s="77"/>
      <c r="NP25" s="77"/>
      <c r="NQ25" s="77"/>
      <c r="NR25" s="78"/>
    </row>
    <row r="26" spans="1:382" ht="13.5" customHeight="1" x14ac:dyDescent="0.25">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76"/>
      <c r="NE26" s="77"/>
      <c r="NF26" s="77"/>
      <c r="NG26" s="77"/>
      <c r="NH26" s="77"/>
      <c r="NI26" s="77"/>
      <c r="NJ26" s="77"/>
      <c r="NK26" s="77"/>
      <c r="NL26" s="77"/>
      <c r="NM26" s="77"/>
      <c r="NN26" s="77"/>
      <c r="NO26" s="77"/>
      <c r="NP26" s="77"/>
      <c r="NQ26" s="77"/>
      <c r="NR26" s="78"/>
    </row>
    <row r="27" spans="1:382" ht="13.5" customHeight="1" x14ac:dyDescent="0.25">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76"/>
      <c r="NE27" s="77"/>
      <c r="NF27" s="77"/>
      <c r="NG27" s="77"/>
      <c r="NH27" s="77"/>
      <c r="NI27" s="77"/>
      <c r="NJ27" s="77"/>
      <c r="NK27" s="77"/>
      <c r="NL27" s="77"/>
      <c r="NM27" s="77"/>
      <c r="NN27" s="77"/>
      <c r="NO27" s="77"/>
      <c r="NP27" s="77"/>
      <c r="NQ27" s="77"/>
      <c r="NR27" s="78"/>
    </row>
    <row r="28" spans="1:382" ht="13.5" customHeight="1" x14ac:dyDescent="0.25">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76"/>
      <c r="NE28" s="77"/>
      <c r="NF28" s="77"/>
      <c r="NG28" s="77"/>
      <c r="NH28" s="77"/>
      <c r="NI28" s="77"/>
      <c r="NJ28" s="77"/>
      <c r="NK28" s="77"/>
      <c r="NL28" s="77"/>
      <c r="NM28" s="77"/>
      <c r="NN28" s="77"/>
      <c r="NO28" s="77"/>
      <c r="NP28" s="77"/>
      <c r="NQ28" s="77"/>
      <c r="NR28" s="78"/>
    </row>
    <row r="29" spans="1:382" ht="13.5" customHeight="1" x14ac:dyDescent="0.25">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76"/>
      <c r="NE29" s="77"/>
      <c r="NF29" s="77"/>
      <c r="NG29" s="77"/>
      <c r="NH29" s="77"/>
      <c r="NI29" s="77"/>
      <c r="NJ29" s="77"/>
      <c r="NK29" s="77"/>
      <c r="NL29" s="77"/>
      <c r="NM29" s="77"/>
      <c r="NN29" s="77"/>
      <c r="NO29" s="77"/>
      <c r="NP29" s="77"/>
      <c r="NQ29" s="77"/>
      <c r="NR29" s="78"/>
    </row>
    <row r="30" spans="1:382" ht="13.5" customHeight="1" x14ac:dyDescent="0.25">
      <c r="A30" s="2"/>
      <c r="B30" s="12"/>
      <c r="C30" s="2"/>
      <c r="D30" s="2"/>
      <c r="E30" s="2"/>
      <c r="F30" s="2"/>
      <c r="I30" s="2"/>
      <c r="J30" s="2"/>
      <c r="K30" s="2"/>
      <c r="L30" s="2"/>
      <c r="M30" s="2"/>
      <c r="N30" s="2"/>
      <c r="O30" s="2"/>
      <c r="P30" s="2"/>
      <c r="Q30" s="2"/>
      <c r="R30" s="15"/>
      <c r="S30" s="15"/>
      <c r="T30" s="15"/>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3"/>
      <c r="NC30" s="2"/>
      <c r="ND30" s="76"/>
      <c r="NE30" s="77"/>
      <c r="NF30" s="77"/>
      <c r="NG30" s="77"/>
      <c r="NH30" s="77"/>
      <c r="NI30" s="77"/>
      <c r="NJ30" s="77"/>
      <c r="NK30" s="77"/>
      <c r="NL30" s="77"/>
      <c r="NM30" s="77"/>
      <c r="NN30" s="77"/>
      <c r="NO30" s="77"/>
      <c r="NP30" s="77"/>
      <c r="NQ30" s="77"/>
      <c r="NR30" s="78"/>
    </row>
    <row r="31" spans="1:382" ht="13.5" customHeight="1" x14ac:dyDescent="0.25">
      <c r="A31" s="2"/>
      <c r="B31" s="12"/>
      <c r="C31" s="2"/>
      <c r="D31" s="2"/>
      <c r="E31" s="2"/>
      <c r="F31" s="2"/>
      <c r="I31" s="17"/>
      <c r="J31" s="94" t="s">
        <v>27</v>
      </c>
      <c r="K31" s="95"/>
      <c r="L31" s="95"/>
      <c r="M31" s="95"/>
      <c r="N31" s="95"/>
      <c r="O31" s="95"/>
      <c r="P31" s="95"/>
      <c r="Q31" s="95"/>
      <c r="R31" s="95"/>
      <c r="S31" s="95"/>
      <c r="T31" s="96"/>
      <c r="U31" s="98">
        <f>データ!Y7</f>
        <v>183.5</v>
      </c>
      <c r="V31" s="98"/>
      <c r="W31" s="98"/>
      <c r="X31" s="98"/>
      <c r="Y31" s="98"/>
      <c r="Z31" s="98"/>
      <c r="AA31" s="98"/>
      <c r="AB31" s="98"/>
      <c r="AC31" s="98"/>
      <c r="AD31" s="98"/>
      <c r="AE31" s="98"/>
      <c r="AF31" s="98"/>
      <c r="AG31" s="98"/>
      <c r="AH31" s="98"/>
      <c r="AI31" s="98"/>
      <c r="AJ31" s="98"/>
      <c r="AK31" s="98"/>
      <c r="AL31" s="98"/>
      <c r="AM31" s="98"/>
      <c r="AN31" s="98">
        <f>データ!Z7</f>
        <v>161.4</v>
      </c>
      <c r="AO31" s="98"/>
      <c r="AP31" s="98"/>
      <c r="AQ31" s="98"/>
      <c r="AR31" s="98"/>
      <c r="AS31" s="98"/>
      <c r="AT31" s="98"/>
      <c r="AU31" s="98"/>
      <c r="AV31" s="98"/>
      <c r="AW31" s="98"/>
      <c r="AX31" s="98"/>
      <c r="AY31" s="98"/>
      <c r="AZ31" s="98"/>
      <c r="BA31" s="98"/>
      <c r="BB31" s="98"/>
      <c r="BC31" s="98"/>
      <c r="BD31" s="98"/>
      <c r="BE31" s="98"/>
      <c r="BF31" s="98"/>
      <c r="BG31" s="98">
        <f>データ!AA7</f>
        <v>81.3</v>
      </c>
      <c r="BH31" s="98"/>
      <c r="BI31" s="98"/>
      <c r="BJ31" s="98"/>
      <c r="BK31" s="98"/>
      <c r="BL31" s="98"/>
      <c r="BM31" s="98"/>
      <c r="BN31" s="98"/>
      <c r="BO31" s="98"/>
      <c r="BP31" s="98"/>
      <c r="BQ31" s="98"/>
      <c r="BR31" s="98"/>
      <c r="BS31" s="98"/>
      <c r="BT31" s="98"/>
      <c r="BU31" s="98"/>
      <c r="BV31" s="98"/>
      <c r="BW31" s="98"/>
      <c r="BX31" s="98"/>
      <c r="BY31" s="98"/>
      <c r="BZ31" s="98">
        <f>データ!AB7</f>
        <v>143.9</v>
      </c>
      <c r="CA31" s="98"/>
      <c r="CB31" s="98"/>
      <c r="CC31" s="98"/>
      <c r="CD31" s="98"/>
      <c r="CE31" s="98"/>
      <c r="CF31" s="98"/>
      <c r="CG31" s="98"/>
      <c r="CH31" s="98"/>
      <c r="CI31" s="98"/>
      <c r="CJ31" s="98"/>
      <c r="CK31" s="98"/>
      <c r="CL31" s="98"/>
      <c r="CM31" s="98"/>
      <c r="CN31" s="98"/>
      <c r="CO31" s="98"/>
      <c r="CP31" s="98"/>
      <c r="CQ31" s="98"/>
      <c r="CR31" s="98"/>
      <c r="CS31" s="98">
        <f>データ!AC7</f>
        <v>206</v>
      </c>
      <c r="CT31" s="98"/>
      <c r="CU31" s="98"/>
      <c r="CV31" s="98"/>
      <c r="CW31" s="98"/>
      <c r="CX31" s="98"/>
      <c r="CY31" s="98"/>
      <c r="CZ31" s="98"/>
      <c r="DA31" s="98"/>
      <c r="DB31" s="98"/>
      <c r="DC31" s="98"/>
      <c r="DD31" s="98"/>
      <c r="DE31" s="98"/>
      <c r="DF31" s="98"/>
      <c r="DG31" s="98"/>
      <c r="DH31" s="98"/>
      <c r="DI31" s="98"/>
      <c r="DJ31" s="98"/>
      <c r="DK31" s="98"/>
      <c r="DL31" s="18"/>
      <c r="DM31" s="18"/>
      <c r="DN31" s="18"/>
      <c r="DO31" s="18"/>
      <c r="DP31" s="18"/>
      <c r="DQ31" s="18"/>
      <c r="DR31" s="18"/>
      <c r="DS31" s="18"/>
      <c r="DT31" s="18"/>
      <c r="DU31" s="18"/>
      <c r="DV31" s="18"/>
      <c r="DW31" s="18"/>
      <c r="DX31" s="18"/>
      <c r="DY31" s="18"/>
      <c r="DZ31" s="18"/>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9"/>
      <c r="ID31" s="19"/>
      <c r="IE31" s="19"/>
      <c r="IF31" s="19"/>
      <c r="IG31" s="19"/>
      <c r="IH31" s="19"/>
      <c r="II31" s="19"/>
      <c r="IJ31" s="20"/>
      <c r="IK31" s="19"/>
      <c r="IL31" s="19"/>
      <c r="IM31" s="19"/>
      <c r="IN31" s="19"/>
      <c r="IO31" s="19"/>
      <c r="IP31" s="19"/>
      <c r="IQ31" s="19"/>
      <c r="IR31" s="94" t="s">
        <v>27</v>
      </c>
      <c r="IS31" s="95"/>
      <c r="IT31" s="95"/>
      <c r="IU31" s="95"/>
      <c r="IV31" s="95"/>
      <c r="IW31" s="95"/>
      <c r="IX31" s="95"/>
      <c r="IY31" s="95"/>
      <c r="IZ31" s="95"/>
      <c r="JA31" s="95"/>
      <c r="JB31" s="96"/>
      <c r="JC31" s="66">
        <f>データ!DK7</f>
        <v>65.5</v>
      </c>
      <c r="JD31" s="67"/>
      <c r="JE31" s="67"/>
      <c r="JF31" s="67"/>
      <c r="JG31" s="67"/>
      <c r="JH31" s="67"/>
      <c r="JI31" s="67"/>
      <c r="JJ31" s="67"/>
      <c r="JK31" s="67"/>
      <c r="JL31" s="67"/>
      <c r="JM31" s="67"/>
      <c r="JN31" s="67"/>
      <c r="JO31" s="67"/>
      <c r="JP31" s="67"/>
      <c r="JQ31" s="67"/>
      <c r="JR31" s="67"/>
      <c r="JS31" s="67"/>
      <c r="JT31" s="67"/>
      <c r="JU31" s="68"/>
      <c r="JV31" s="66">
        <f>データ!DL7</f>
        <v>58.6</v>
      </c>
      <c r="JW31" s="67"/>
      <c r="JX31" s="67"/>
      <c r="JY31" s="67"/>
      <c r="JZ31" s="67"/>
      <c r="KA31" s="67"/>
      <c r="KB31" s="67"/>
      <c r="KC31" s="67"/>
      <c r="KD31" s="67"/>
      <c r="KE31" s="67"/>
      <c r="KF31" s="67"/>
      <c r="KG31" s="67"/>
      <c r="KH31" s="67"/>
      <c r="KI31" s="67"/>
      <c r="KJ31" s="67"/>
      <c r="KK31" s="67"/>
      <c r="KL31" s="67"/>
      <c r="KM31" s="67"/>
      <c r="KN31" s="68"/>
      <c r="KO31" s="66">
        <f>データ!DM7</f>
        <v>22.6</v>
      </c>
      <c r="KP31" s="67"/>
      <c r="KQ31" s="67"/>
      <c r="KR31" s="67"/>
      <c r="KS31" s="67"/>
      <c r="KT31" s="67"/>
      <c r="KU31" s="67"/>
      <c r="KV31" s="67"/>
      <c r="KW31" s="67"/>
      <c r="KX31" s="67"/>
      <c r="KY31" s="67"/>
      <c r="KZ31" s="67"/>
      <c r="LA31" s="67"/>
      <c r="LB31" s="67"/>
      <c r="LC31" s="67"/>
      <c r="LD31" s="67"/>
      <c r="LE31" s="67"/>
      <c r="LF31" s="67"/>
      <c r="LG31" s="68"/>
      <c r="LH31" s="66">
        <f>データ!DN7</f>
        <v>39.299999999999997</v>
      </c>
      <c r="LI31" s="67"/>
      <c r="LJ31" s="67"/>
      <c r="LK31" s="67"/>
      <c r="LL31" s="67"/>
      <c r="LM31" s="67"/>
      <c r="LN31" s="67"/>
      <c r="LO31" s="67"/>
      <c r="LP31" s="67"/>
      <c r="LQ31" s="67"/>
      <c r="LR31" s="67"/>
      <c r="LS31" s="67"/>
      <c r="LT31" s="67"/>
      <c r="LU31" s="67"/>
      <c r="LV31" s="67"/>
      <c r="LW31" s="67"/>
      <c r="LX31" s="67"/>
      <c r="LY31" s="67"/>
      <c r="LZ31" s="68"/>
      <c r="MA31" s="66">
        <f>データ!DO7</f>
        <v>46.4</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3"/>
      <c r="NC31" s="2"/>
      <c r="ND31" s="73" t="s">
        <v>28</v>
      </c>
      <c r="NE31" s="74"/>
      <c r="NF31" s="74"/>
      <c r="NG31" s="74"/>
      <c r="NH31" s="74"/>
      <c r="NI31" s="74"/>
      <c r="NJ31" s="74"/>
      <c r="NK31" s="74"/>
      <c r="NL31" s="74"/>
      <c r="NM31" s="74"/>
      <c r="NN31" s="74"/>
      <c r="NO31" s="74"/>
      <c r="NP31" s="74"/>
      <c r="NQ31" s="74"/>
      <c r="NR31" s="75"/>
    </row>
    <row r="32" spans="1:382" ht="13.5" customHeight="1" x14ac:dyDescent="0.25">
      <c r="A32" s="2"/>
      <c r="B32" s="12"/>
      <c r="C32" s="2"/>
      <c r="D32" s="2"/>
      <c r="E32" s="2"/>
      <c r="F32" s="2"/>
      <c r="G32" s="2"/>
      <c r="H32" s="2"/>
      <c r="I32" s="17"/>
      <c r="J32" s="94" t="s">
        <v>29</v>
      </c>
      <c r="K32" s="95"/>
      <c r="L32" s="95"/>
      <c r="M32" s="95"/>
      <c r="N32" s="95"/>
      <c r="O32" s="95"/>
      <c r="P32" s="95"/>
      <c r="Q32" s="95"/>
      <c r="R32" s="95"/>
      <c r="S32" s="95"/>
      <c r="T32" s="96"/>
      <c r="U32" s="98">
        <f>データ!AD7</f>
        <v>754.2</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8"/>
      <c r="DM32" s="18"/>
      <c r="DN32" s="18"/>
      <c r="DO32" s="18"/>
      <c r="DP32" s="18"/>
      <c r="DQ32" s="18"/>
      <c r="DR32" s="18"/>
      <c r="DS32" s="18"/>
      <c r="DT32" s="18"/>
      <c r="DU32" s="18"/>
      <c r="DV32" s="18"/>
      <c r="DW32" s="18"/>
      <c r="DX32" s="18"/>
      <c r="DY32" s="18"/>
      <c r="DZ32" s="18"/>
      <c r="EA32" s="94" t="s">
        <v>29</v>
      </c>
      <c r="EB32" s="95"/>
      <c r="EC32" s="95"/>
      <c r="ED32" s="95"/>
      <c r="EE32" s="95"/>
      <c r="EF32" s="95"/>
      <c r="EG32" s="95"/>
      <c r="EH32" s="95"/>
      <c r="EI32" s="95"/>
      <c r="EJ32" s="95"/>
      <c r="EK32" s="96"/>
      <c r="EL32" s="98">
        <f>データ!AO7</f>
        <v>2</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9"/>
      <c r="ID32" s="19"/>
      <c r="IE32" s="19"/>
      <c r="IF32" s="19"/>
      <c r="IG32" s="19"/>
      <c r="IH32" s="19"/>
      <c r="II32" s="19"/>
      <c r="IJ32" s="20"/>
      <c r="IK32" s="19"/>
      <c r="IL32" s="19"/>
      <c r="IM32" s="19"/>
      <c r="IN32" s="19"/>
      <c r="IO32" s="19"/>
      <c r="IP32" s="19"/>
      <c r="IQ32" s="19"/>
      <c r="IR32" s="94" t="s">
        <v>29</v>
      </c>
      <c r="IS32" s="95"/>
      <c r="IT32" s="95"/>
      <c r="IU32" s="95"/>
      <c r="IV32" s="95"/>
      <c r="IW32" s="95"/>
      <c r="IX32" s="95"/>
      <c r="IY32" s="95"/>
      <c r="IZ32" s="95"/>
      <c r="JA32" s="95"/>
      <c r="JB32" s="96"/>
      <c r="JC32" s="66">
        <f>データ!DP7</f>
        <v>295.5</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3"/>
      <c r="NC32" s="2"/>
      <c r="ND32" s="76" t="s">
        <v>137</v>
      </c>
      <c r="NE32" s="77"/>
      <c r="NF32" s="77"/>
      <c r="NG32" s="77"/>
      <c r="NH32" s="77"/>
      <c r="NI32" s="77"/>
      <c r="NJ32" s="77"/>
      <c r="NK32" s="77"/>
      <c r="NL32" s="77"/>
      <c r="NM32" s="77"/>
      <c r="NN32" s="77"/>
      <c r="NO32" s="77"/>
      <c r="NP32" s="77"/>
      <c r="NQ32" s="77"/>
      <c r="NR32" s="78"/>
    </row>
    <row r="33" spans="1:382" ht="13.5" customHeight="1" x14ac:dyDescent="0.25">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76"/>
      <c r="NE33" s="77"/>
      <c r="NF33" s="77"/>
      <c r="NG33" s="77"/>
      <c r="NH33" s="77"/>
      <c r="NI33" s="77"/>
      <c r="NJ33" s="77"/>
      <c r="NK33" s="77"/>
      <c r="NL33" s="77"/>
      <c r="NM33" s="77"/>
      <c r="NN33" s="77"/>
      <c r="NO33" s="77"/>
      <c r="NP33" s="77"/>
      <c r="NQ33" s="77"/>
      <c r="NR33" s="78"/>
    </row>
    <row r="34" spans="1:382" ht="13.5" customHeight="1" x14ac:dyDescent="0.25">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76"/>
      <c r="NE34" s="77"/>
      <c r="NF34" s="77"/>
      <c r="NG34" s="77"/>
      <c r="NH34" s="77"/>
      <c r="NI34" s="77"/>
      <c r="NJ34" s="77"/>
      <c r="NK34" s="77"/>
      <c r="NL34" s="77"/>
      <c r="NM34" s="77"/>
      <c r="NN34" s="77"/>
      <c r="NO34" s="77"/>
      <c r="NP34" s="77"/>
      <c r="NQ34" s="77"/>
      <c r="NR34" s="78"/>
    </row>
    <row r="35" spans="1:382" ht="13.5" customHeight="1" x14ac:dyDescent="0.25">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76"/>
      <c r="NE35" s="77"/>
      <c r="NF35" s="77"/>
      <c r="NG35" s="77"/>
      <c r="NH35" s="77"/>
      <c r="NI35" s="77"/>
      <c r="NJ35" s="77"/>
      <c r="NK35" s="77"/>
      <c r="NL35" s="77"/>
      <c r="NM35" s="77"/>
      <c r="NN35" s="77"/>
      <c r="NO35" s="77"/>
      <c r="NP35" s="77"/>
      <c r="NQ35" s="77"/>
      <c r="NR35" s="78"/>
    </row>
    <row r="36" spans="1:382" ht="13.5" customHeight="1" x14ac:dyDescent="0.25">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76"/>
      <c r="NE36" s="77"/>
      <c r="NF36" s="77"/>
      <c r="NG36" s="77"/>
      <c r="NH36" s="77"/>
      <c r="NI36" s="77"/>
      <c r="NJ36" s="77"/>
      <c r="NK36" s="77"/>
      <c r="NL36" s="77"/>
      <c r="NM36" s="77"/>
      <c r="NN36" s="77"/>
      <c r="NO36" s="77"/>
      <c r="NP36" s="77"/>
      <c r="NQ36" s="77"/>
      <c r="NR36" s="78"/>
    </row>
    <row r="37" spans="1:382" ht="13.5" customHeight="1" x14ac:dyDescent="0.25">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76"/>
      <c r="NE37" s="77"/>
      <c r="NF37" s="77"/>
      <c r="NG37" s="77"/>
      <c r="NH37" s="77"/>
      <c r="NI37" s="77"/>
      <c r="NJ37" s="77"/>
      <c r="NK37" s="77"/>
      <c r="NL37" s="77"/>
      <c r="NM37" s="77"/>
      <c r="NN37" s="77"/>
      <c r="NO37" s="77"/>
      <c r="NP37" s="77"/>
      <c r="NQ37" s="77"/>
      <c r="NR37" s="78"/>
    </row>
    <row r="38" spans="1:382" ht="13.5" customHeight="1" x14ac:dyDescent="0.25">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76"/>
      <c r="NE38" s="77"/>
      <c r="NF38" s="77"/>
      <c r="NG38" s="77"/>
      <c r="NH38" s="77"/>
      <c r="NI38" s="77"/>
      <c r="NJ38" s="77"/>
      <c r="NK38" s="77"/>
      <c r="NL38" s="77"/>
      <c r="NM38" s="77"/>
      <c r="NN38" s="77"/>
      <c r="NO38" s="77"/>
      <c r="NP38" s="77"/>
      <c r="NQ38" s="77"/>
      <c r="NR38" s="78"/>
    </row>
    <row r="39" spans="1:382" ht="13.5" customHeight="1" x14ac:dyDescent="0.25">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76"/>
      <c r="NE39" s="77"/>
      <c r="NF39" s="77"/>
      <c r="NG39" s="77"/>
      <c r="NH39" s="77"/>
      <c r="NI39" s="77"/>
      <c r="NJ39" s="77"/>
      <c r="NK39" s="77"/>
      <c r="NL39" s="77"/>
      <c r="NM39" s="77"/>
      <c r="NN39" s="77"/>
      <c r="NO39" s="77"/>
      <c r="NP39" s="77"/>
      <c r="NQ39" s="77"/>
      <c r="NR39" s="78"/>
    </row>
    <row r="40" spans="1:382" ht="13.5" customHeight="1" x14ac:dyDescent="0.25">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76"/>
      <c r="NE40" s="77"/>
      <c r="NF40" s="77"/>
      <c r="NG40" s="77"/>
      <c r="NH40" s="77"/>
      <c r="NI40" s="77"/>
      <c r="NJ40" s="77"/>
      <c r="NK40" s="77"/>
      <c r="NL40" s="77"/>
      <c r="NM40" s="77"/>
      <c r="NN40" s="77"/>
      <c r="NO40" s="77"/>
      <c r="NP40" s="77"/>
      <c r="NQ40" s="77"/>
      <c r="NR40" s="78"/>
    </row>
    <row r="41" spans="1:382" ht="13.5" customHeight="1" x14ac:dyDescent="0.25">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76"/>
      <c r="NE41" s="77"/>
      <c r="NF41" s="77"/>
      <c r="NG41" s="77"/>
      <c r="NH41" s="77"/>
      <c r="NI41" s="77"/>
      <c r="NJ41" s="77"/>
      <c r="NK41" s="77"/>
      <c r="NL41" s="77"/>
      <c r="NM41" s="77"/>
      <c r="NN41" s="77"/>
      <c r="NO41" s="77"/>
      <c r="NP41" s="77"/>
      <c r="NQ41" s="77"/>
      <c r="NR41" s="78"/>
    </row>
    <row r="42" spans="1:382" ht="13.5" customHeight="1" x14ac:dyDescent="0.25">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76"/>
      <c r="NE42" s="77"/>
      <c r="NF42" s="77"/>
      <c r="NG42" s="77"/>
      <c r="NH42" s="77"/>
      <c r="NI42" s="77"/>
      <c r="NJ42" s="77"/>
      <c r="NK42" s="77"/>
      <c r="NL42" s="77"/>
      <c r="NM42" s="77"/>
      <c r="NN42" s="77"/>
      <c r="NO42" s="77"/>
      <c r="NP42" s="77"/>
      <c r="NQ42" s="77"/>
      <c r="NR42" s="78"/>
    </row>
    <row r="43" spans="1:382" ht="13.5" customHeight="1" x14ac:dyDescent="0.25">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76"/>
      <c r="NE43" s="77"/>
      <c r="NF43" s="77"/>
      <c r="NG43" s="77"/>
      <c r="NH43" s="77"/>
      <c r="NI43" s="77"/>
      <c r="NJ43" s="77"/>
      <c r="NK43" s="77"/>
      <c r="NL43" s="77"/>
      <c r="NM43" s="77"/>
      <c r="NN43" s="77"/>
      <c r="NO43" s="77"/>
      <c r="NP43" s="77"/>
      <c r="NQ43" s="77"/>
      <c r="NR43" s="78"/>
    </row>
    <row r="44" spans="1:382" ht="13.5" customHeight="1" x14ac:dyDescent="0.25">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76"/>
      <c r="NE44" s="77"/>
      <c r="NF44" s="77"/>
      <c r="NG44" s="77"/>
      <c r="NH44" s="77"/>
      <c r="NI44" s="77"/>
      <c r="NJ44" s="77"/>
      <c r="NK44" s="77"/>
      <c r="NL44" s="77"/>
      <c r="NM44" s="77"/>
      <c r="NN44" s="77"/>
      <c r="NO44" s="77"/>
      <c r="NP44" s="77"/>
      <c r="NQ44" s="77"/>
      <c r="NR44" s="78"/>
    </row>
    <row r="45" spans="1:382" ht="13.5" customHeight="1" x14ac:dyDescent="0.25">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76"/>
      <c r="NE45" s="77"/>
      <c r="NF45" s="77"/>
      <c r="NG45" s="77"/>
      <c r="NH45" s="77"/>
      <c r="NI45" s="77"/>
      <c r="NJ45" s="77"/>
      <c r="NK45" s="77"/>
      <c r="NL45" s="77"/>
      <c r="NM45" s="77"/>
      <c r="NN45" s="77"/>
      <c r="NO45" s="77"/>
      <c r="NP45" s="77"/>
      <c r="NQ45" s="77"/>
      <c r="NR45" s="78"/>
    </row>
    <row r="46" spans="1:382" ht="13.5" customHeight="1" x14ac:dyDescent="0.25">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76"/>
      <c r="NE46" s="77"/>
      <c r="NF46" s="77"/>
      <c r="NG46" s="77"/>
      <c r="NH46" s="77"/>
      <c r="NI46" s="77"/>
      <c r="NJ46" s="77"/>
      <c r="NK46" s="77"/>
      <c r="NL46" s="77"/>
      <c r="NM46" s="77"/>
      <c r="NN46" s="77"/>
      <c r="NO46" s="77"/>
      <c r="NP46" s="77"/>
      <c r="NQ46" s="77"/>
      <c r="NR46" s="78"/>
    </row>
    <row r="47" spans="1:382" ht="13.5" customHeight="1" x14ac:dyDescent="0.25">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76"/>
      <c r="NE47" s="77"/>
      <c r="NF47" s="77"/>
      <c r="NG47" s="77"/>
      <c r="NH47" s="77"/>
      <c r="NI47" s="77"/>
      <c r="NJ47" s="77"/>
      <c r="NK47" s="77"/>
      <c r="NL47" s="77"/>
      <c r="NM47" s="77"/>
      <c r="NN47" s="77"/>
      <c r="NO47" s="77"/>
      <c r="NP47" s="77"/>
      <c r="NQ47" s="77"/>
      <c r="NR47" s="78"/>
    </row>
    <row r="48" spans="1:382" ht="13.5" customHeight="1" x14ac:dyDescent="0.25">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73" t="s">
        <v>30</v>
      </c>
      <c r="NE48" s="74"/>
      <c r="NF48" s="74"/>
      <c r="NG48" s="74"/>
      <c r="NH48" s="74"/>
      <c r="NI48" s="74"/>
      <c r="NJ48" s="74"/>
      <c r="NK48" s="74"/>
      <c r="NL48" s="74"/>
      <c r="NM48" s="74"/>
      <c r="NN48" s="74"/>
      <c r="NO48" s="74"/>
      <c r="NP48" s="74"/>
      <c r="NQ48" s="74"/>
      <c r="NR48" s="75"/>
    </row>
    <row r="49" spans="1:382" ht="13.5" customHeight="1" x14ac:dyDescent="0.25">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76" t="s">
        <v>139</v>
      </c>
      <c r="NE49" s="77"/>
      <c r="NF49" s="77"/>
      <c r="NG49" s="77"/>
      <c r="NH49" s="77"/>
      <c r="NI49" s="77"/>
      <c r="NJ49" s="77"/>
      <c r="NK49" s="77"/>
      <c r="NL49" s="77"/>
      <c r="NM49" s="77"/>
      <c r="NN49" s="77"/>
      <c r="NO49" s="77"/>
      <c r="NP49" s="77"/>
      <c r="NQ49" s="77"/>
      <c r="NR49" s="78"/>
    </row>
    <row r="50" spans="1:382" ht="13.5" customHeight="1" x14ac:dyDescent="0.25">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76"/>
      <c r="NE50" s="77"/>
      <c r="NF50" s="77"/>
      <c r="NG50" s="77"/>
      <c r="NH50" s="77"/>
      <c r="NI50" s="77"/>
      <c r="NJ50" s="77"/>
      <c r="NK50" s="77"/>
      <c r="NL50" s="77"/>
      <c r="NM50" s="77"/>
      <c r="NN50" s="77"/>
      <c r="NO50" s="77"/>
      <c r="NP50" s="77"/>
      <c r="NQ50" s="77"/>
      <c r="NR50" s="78"/>
    </row>
    <row r="51" spans="1:382" ht="13.5" customHeight="1" x14ac:dyDescent="0.25">
      <c r="A51" s="2"/>
      <c r="B51" s="12"/>
      <c r="C51" s="2"/>
      <c r="D51" s="2"/>
      <c r="E51" s="2"/>
      <c r="F51" s="2"/>
      <c r="I51" s="2"/>
      <c r="J51" s="2"/>
      <c r="K51" s="2"/>
      <c r="L51" s="2"/>
      <c r="M51" s="2"/>
      <c r="N51" s="2"/>
      <c r="O51" s="2"/>
      <c r="P51" s="2"/>
      <c r="Q51" s="2"/>
      <c r="R51" s="15"/>
      <c r="S51" s="15"/>
      <c r="T51" s="15"/>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3"/>
      <c r="NC51" s="2"/>
      <c r="ND51" s="76"/>
      <c r="NE51" s="77"/>
      <c r="NF51" s="77"/>
      <c r="NG51" s="77"/>
      <c r="NH51" s="77"/>
      <c r="NI51" s="77"/>
      <c r="NJ51" s="77"/>
      <c r="NK51" s="77"/>
      <c r="NL51" s="77"/>
      <c r="NM51" s="77"/>
      <c r="NN51" s="77"/>
      <c r="NO51" s="77"/>
      <c r="NP51" s="77"/>
      <c r="NQ51" s="77"/>
      <c r="NR51" s="78"/>
    </row>
    <row r="52" spans="1:382" ht="13.5" customHeight="1" x14ac:dyDescent="0.25">
      <c r="A52" s="2"/>
      <c r="B52" s="12"/>
      <c r="C52" s="2"/>
      <c r="D52" s="2"/>
      <c r="E52" s="2"/>
      <c r="F52" s="2"/>
      <c r="I52" s="17"/>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8"/>
      <c r="DM52" s="18"/>
      <c r="DN52" s="18"/>
      <c r="DO52" s="18"/>
      <c r="DP52" s="18"/>
      <c r="DQ52" s="18"/>
      <c r="DR52" s="18"/>
      <c r="DS52" s="18"/>
      <c r="DT52" s="18"/>
      <c r="DU52" s="18"/>
      <c r="DV52" s="18"/>
      <c r="DW52" s="18"/>
      <c r="DX52" s="18"/>
      <c r="DY52" s="18"/>
      <c r="DZ52" s="18"/>
      <c r="EA52" s="94" t="s">
        <v>27</v>
      </c>
      <c r="EB52" s="95"/>
      <c r="EC52" s="95"/>
      <c r="ED52" s="95"/>
      <c r="EE52" s="95"/>
      <c r="EF52" s="95"/>
      <c r="EG52" s="95"/>
      <c r="EH52" s="95"/>
      <c r="EI52" s="95"/>
      <c r="EJ52" s="95"/>
      <c r="EK52" s="96"/>
      <c r="EL52" s="98">
        <f>データ!BF7</f>
        <v>45.5</v>
      </c>
      <c r="EM52" s="98"/>
      <c r="EN52" s="98"/>
      <c r="EO52" s="98"/>
      <c r="EP52" s="98"/>
      <c r="EQ52" s="98"/>
      <c r="ER52" s="98"/>
      <c r="ES52" s="98"/>
      <c r="ET52" s="98"/>
      <c r="EU52" s="98"/>
      <c r="EV52" s="98"/>
      <c r="EW52" s="98"/>
      <c r="EX52" s="98"/>
      <c r="EY52" s="98"/>
      <c r="EZ52" s="98"/>
      <c r="FA52" s="98"/>
      <c r="FB52" s="98"/>
      <c r="FC52" s="98"/>
      <c r="FD52" s="98"/>
      <c r="FE52" s="98">
        <f>データ!BG7</f>
        <v>38</v>
      </c>
      <c r="FF52" s="98"/>
      <c r="FG52" s="98"/>
      <c r="FH52" s="98"/>
      <c r="FI52" s="98"/>
      <c r="FJ52" s="98"/>
      <c r="FK52" s="98"/>
      <c r="FL52" s="98"/>
      <c r="FM52" s="98"/>
      <c r="FN52" s="98"/>
      <c r="FO52" s="98"/>
      <c r="FP52" s="98"/>
      <c r="FQ52" s="98"/>
      <c r="FR52" s="98"/>
      <c r="FS52" s="98"/>
      <c r="FT52" s="98"/>
      <c r="FU52" s="98"/>
      <c r="FV52" s="98"/>
      <c r="FW52" s="98"/>
      <c r="FX52" s="98">
        <f>データ!BH7</f>
        <v>-22.3</v>
      </c>
      <c r="FY52" s="98"/>
      <c r="FZ52" s="98"/>
      <c r="GA52" s="98"/>
      <c r="GB52" s="98"/>
      <c r="GC52" s="98"/>
      <c r="GD52" s="98"/>
      <c r="GE52" s="98"/>
      <c r="GF52" s="98"/>
      <c r="GG52" s="98"/>
      <c r="GH52" s="98"/>
      <c r="GI52" s="98"/>
      <c r="GJ52" s="98"/>
      <c r="GK52" s="98"/>
      <c r="GL52" s="98"/>
      <c r="GM52" s="98"/>
      <c r="GN52" s="98"/>
      <c r="GO52" s="98"/>
      <c r="GP52" s="98"/>
      <c r="GQ52" s="98">
        <f>データ!BI7</f>
        <v>30.5</v>
      </c>
      <c r="GR52" s="98"/>
      <c r="GS52" s="98"/>
      <c r="GT52" s="98"/>
      <c r="GU52" s="98"/>
      <c r="GV52" s="98"/>
      <c r="GW52" s="98"/>
      <c r="GX52" s="98"/>
      <c r="GY52" s="98"/>
      <c r="GZ52" s="98"/>
      <c r="HA52" s="98"/>
      <c r="HB52" s="98"/>
      <c r="HC52" s="98"/>
      <c r="HD52" s="98"/>
      <c r="HE52" s="98"/>
      <c r="HF52" s="98"/>
      <c r="HG52" s="98"/>
      <c r="HH52" s="98"/>
      <c r="HI52" s="98"/>
      <c r="HJ52" s="98">
        <f>データ!BJ7</f>
        <v>51.5</v>
      </c>
      <c r="HK52" s="98"/>
      <c r="HL52" s="98"/>
      <c r="HM52" s="98"/>
      <c r="HN52" s="98"/>
      <c r="HO52" s="98"/>
      <c r="HP52" s="98"/>
      <c r="HQ52" s="98"/>
      <c r="HR52" s="98"/>
      <c r="HS52" s="98"/>
      <c r="HT52" s="98"/>
      <c r="HU52" s="98"/>
      <c r="HV52" s="98"/>
      <c r="HW52" s="98"/>
      <c r="HX52" s="98"/>
      <c r="HY52" s="98"/>
      <c r="HZ52" s="98"/>
      <c r="IA52" s="98"/>
      <c r="IB52" s="98"/>
      <c r="IC52" s="19"/>
      <c r="ID52" s="19"/>
      <c r="IE52" s="19"/>
      <c r="IF52" s="19"/>
      <c r="IG52" s="19"/>
      <c r="IH52" s="19"/>
      <c r="II52" s="19"/>
      <c r="IJ52" s="19"/>
      <c r="IK52" s="19"/>
      <c r="IL52" s="19"/>
      <c r="IM52" s="19"/>
      <c r="IN52" s="19"/>
      <c r="IO52" s="19"/>
      <c r="IP52" s="19"/>
      <c r="IQ52" s="19"/>
      <c r="IR52" s="94" t="s">
        <v>27</v>
      </c>
      <c r="IS52" s="95"/>
      <c r="IT52" s="95"/>
      <c r="IU52" s="95"/>
      <c r="IV52" s="95"/>
      <c r="IW52" s="95"/>
      <c r="IX52" s="95"/>
      <c r="IY52" s="95"/>
      <c r="IZ52" s="95"/>
      <c r="JA52" s="95"/>
      <c r="JB52" s="96"/>
      <c r="JC52" s="97">
        <f>データ!BQ7</f>
        <v>642</v>
      </c>
      <c r="JD52" s="97"/>
      <c r="JE52" s="97"/>
      <c r="JF52" s="97"/>
      <c r="JG52" s="97"/>
      <c r="JH52" s="97"/>
      <c r="JI52" s="97"/>
      <c r="JJ52" s="97"/>
      <c r="JK52" s="97"/>
      <c r="JL52" s="97"/>
      <c r="JM52" s="97"/>
      <c r="JN52" s="97"/>
      <c r="JO52" s="97"/>
      <c r="JP52" s="97"/>
      <c r="JQ52" s="97"/>
      <c r="JR52" s="97"/>
      <c r="JS52" s="97"/>
      <c r="JT52" s="97"/>
      <c r="JU52" s="97"/>
      <c r="JV52" s="97">
        <f>データ!BR7</f>
        <v>486</v>
      </c>
      <c r="JW52" s="97"/>
      <c r="JX52" s="97"/>
      <c r="JY52" s="97"/>
      <c r="JZ52" s="97"/>
      <c r="KA52" s="97"/>
      <c r="KB52" s="97"/>
      <c r="KC52" s="97"/>
      <c r="KD52" s="97"/>
      <c r="KE52" s="97"/>
      <c r="KF52" s="97"/>
      <c r="KG52" s="97"/>
      <c r="KH52" s="97"/>
      <c r="KI52" s="97"/>
      <c r="KJ52" s="97"/>
      <c r="KK52" s="97"/>
      <c r="KL52" s="97"/>
      <c r="KM52" s="97"/>
      <c r="KN52" s="97"/>
      <c r="KO52" s="97">
        <f>データ!BS7</f>
        <v>-326</v>
      </c>
      <c r="KP52" s="97"/>
      <c r="KQ52" s="97"/>
      <c r="KR52" s="97"/>
      <c r="KS52" s="97"/>
      <c r="KT52" s="97"/>
      <c r="KU52" s="97"/>
      <c r="KV52" s="97"/>
      <c r="KW52" s="97"/>
      <c r="KX52" s="97"/>
      <c r="KY52" s="97"/>
      <c r="KZ52" s="97"/>
      <c r="LA52" s="97"/>
      <c r="LB52" s="97"/>
      <c r="LC52" s="97"/>
      <c r="LD52" s="97"/>
      <c r="LE52" s="97"/>
      <c r="LF52" s="97"/>
      <c r="LG52" s="97"/>
      <c r="LH52" s="97">
        <f>データ!BT7</f>
        <v>1208</v>
      </c>
      <c r="LI52" s="97"/>
      <c r="LJ52" s="97"/>
      <c r="LK52" s="97"/>
      <c r="LL52" s="97"/>
      <c r="LM52" s="97"/>
      <c r="LN52" s="97"/>
      <c r="LO52" s="97"/>
      <c r="LP52" s="97"/>
      <c r="LQ52" s="97"/>
      <c r="LR52" s="97"/>
      <c r="LS52" s="97"/>
      <c r="LT52" s="97"/>
      <c r="LU52" s="97"/>
      <c r="LV52" s="97"/>
      <c r="LW52" s="97"/>
      <c r="LX52" s="97"/>
      <c r="LY52" s="97"/>
      <c r="LZ52" s="97"/>
      <c r="MA52" s="97">
        <f>データ!BU7</f>
        <v>2502</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3"/>
      <c r="NC52" s="2"/>
      <c r="ND52" s="76"/>
      <c r="NE52" s="77"/>
      <c r="NF52" s="77"/>
      <c r="NG52" s="77"/>
      <c r="NH52" s="77"/>
      <c r="NI52" s="77"/>
      <c r="NJ52" s="77"/>
      <c r="NK52" s="77"/>
      <c r="NL52" s="77"/>
      <c r="NM52" s="77"/>
      <c r="NN52" s="77"/>
      <c r="NO52" s="77"/>
      <c r="NP52" s="77"/>
      <c r="NQ52" s="77"/>
      <c r="NR52" s="78"/>
    </row>
    <row r="53" spans="1:382" ht="13.5" customHeight="1" x14ac:dyDescent="0.25">
      <c r="A53" s="2"/>
      <c r="B53" s="12"/>
      <c r="C53" s="2"/>
      <c r="D53" s="2"/>
      <c r="E53" s="2"/>
      <c r="F53" s="2"/>
      <c r="G53" s="2"/>
      <c r="H53" s="2"/>
      <c r="I53" s="17"/>
      <c r="J53" s="94" t="s">
        <v>29</v>
      </c>
      <c r="K53" s="95"/>
      <c r="L53" s="95"/>
      <c r="M53" s="95"/>
      <c r="N53" s="95"/>
      <c r="O53" s="95"/>
      <c r="P53" s="95"/>
      <c r="Q53" s="95"/>
      <c r="R53" s="95"/>
      <c r="S53" s="95"/>
      <c r="T53" s="96"/>
      <c r="U53" s="97">
        <f>データ!AZ7</f>
        <v>15</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8"/>
      <c r="DM53" s="18"/>
      <c r="DN53" s="18"/>
      <c r="DO53" s="18"/>
      <c r="DP53" s="18"/>
      <c r="DQ53" s="18"/>
      <c r="DR53" s="18"/>
      <c r="DS53" s="18"/>
      <c r="DT53" s="18"/>
      <c r="DU53" s="18"/>
      <c r="DV53" s="18"/>
      <c r="DW53" s="18"/>
      <c r="DX53" s="18"/>
      <c r="DY53" s="18"/>
      <c r="DZ53" s="18"/>
      <c r="EA53" s="94" t="s">
        <v>29</v>
      </c>
      <c r="EB53" s="95"/>
      <c r="EC53" s="95"/>
      <c r="ED53" s="95"/>
      <c r="EE53" s="95"/>
      <c r="EF53" s="95"/>
      <c r="EG53" s="95"/>
      <c r="EH53" s="95"/>
      <c r="EI53" s="95"/>
      <c r="EJ53" s="95"/>
      <c r="EK53" s="96"/>
      <c r="EL53" s="98">
        <f>データ!BK7</f>
        <v>33.6</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9"/>
      <c r="ID53" s="19"/>
      <c r="IE53" s="19"/>
      <c r="IF53" s="19"/>
      <c r="IG53" s="19"/>
      <c r="IH53" s="19"/>
      <c r="II53" s="19"/>
      <c r="IJ53" s="19"/>
      <c r="IK53" s="19"/>
      <c r="IL53" s="19"/>
      <c r="IM53" s="19"/>
      <c r="IN53" s="19"/>
      <c r="IO53" s="19"/>
      <c r="IP53" s="19"/>
      <c r="IQ53" s="19"/>
      <c r="IR53" s="94" t="s">
        <v>29</v>
      </c>
      <c r="IS53" s="95"/>
      <c r="IT53" s="95"/>
      <c r="IU53" s="95"/>
      <c r="IV53" s="95"/>
      <c r="IW53" s="95"/>
      <c r="IX53" s="95"/>
      <c r="IY53" s="95"/>
      <c r="IZ53" s="95"/>
      <c r="JA53" s="95"/>
      <c r="JB53" s="96"/>
      <c r="JC53" s="97">
        <f>データ!BV7</f>
        <v>7940</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3"/>
      <c r="NC53" s="2"/>
      <c r="ND53" s="76"/>
      <c r="NE53" s="77"/>
      <c r="NF53" s="77"/>
      <c r="NG53" s="77"/>
      <c r="NH53" s="77"/>
      <c r="NI53" s="77"/>
      <c r="NJ53" s="77"/>
      <c r="NK53" s="77"/>
      <c r="NL53" s="77"/>
      <c r="NM53" s="77"/>
      <c r="NN53" s="77"/>
      <c r="NO53" s="77"/>
      <c r="NP53" s="77"/>
      <c r="NQ53" s="77"/>
      <c r="NR53" s="78"/>
    </row>
    <row r="54" spans="1:382" ht="13.5" customHeight="1" x14ac:dyDescent="0.25">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76"/>
      <c r="NE54" s="77"/>
      <c r="NF54" s="77"/>
      <c r="NG54" s="77"/>
      <c r="NH54" s="77"/>
      <c r="NI54" s="77"/>
      <c r="NJ54" s="77"/>
      <c r="NK54" s="77"/>
      <c r="NL54" s="77"/>
      <c r="NM54" s="77"/>
      <c r="NN54" s="77"/>
      <c r="NO54" s="77"/>
      <c r="NP54" s="77"/>
      <c r="NQ54" s="77"/>
      <c r="NR54" s="78"/>
    </row>
    <row r="55" spans="1:382" ht="13.5" customHeight="1" x14ac:dyDescent="0.25">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76"/>
      <c r="NE55" s="77"/>
      <c r="NF55" s="77"/>
      <c r="NG55" s="77"/>
      <c r="NH55" s="77"/>
      <c r="NI55" s="77"/>
      <c r="NJ55" s="77"/>
      <c r="NK55" s="77"/>
      <c r="NL55" s="77"/>
      <c r="NM55" s="77"/>
      <c r="NN55" s="77"/>
      <c r="NO55" s="77"/>
      <c r="NP55" s="77"/>
      <c r="NQ55" s="77"/>
      <c r="NR55" s="78"/>
    </row>
    <row r="56" spans="1:382" ht="13.5" customHeight="1" x14ac:dyDescent="0.25">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76"/>
      <c r="NE56" s="77"/>
      <c r="NF56" s="77"/>
      <c r="NG56" s="77"/>
      <c r="NH56" s="77"/>
      <c r="NI56" s="77"/>
      <c r="NJ56" s="77"/>
      <c r="NK56" s="77"/>
      <c r="NL56" s="77"/>
      <c r="NM56" s="77"/>
      <c r="NN56" s="77"/>
      <c r="NO56" s="77"/>
      <c r="NP56" s="77"/>
      <c r="NQ56" s="77"/>
      <c r="NR56" s="78"/>
    </row>
    <row r="57" spans="1:382" ht="13.5" customHeight="1" x14ac:dyDescent="0.2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5">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76"/>
      <c r="NE58" s="77"/>
      <c r="NF58" s="77"/>
      <c r="NG58" s="77"/>
      <c r="NH58" s="77"/>
      <c r="NI58" s="77"/>
      <c r="NJ58" s="77"/>
      <c r="NK58" s="77"/>
      <c r="NL58" s="77"/>
      <c r="NM58" s="77"/>
      <c r="NN58" s="77"/>
      <c r="NO58" s="77"/>
      <c r="NP58" s="77"/>
      <c r="NQ58" s="77"/>
      <c r="NR58" s="78"/>
    </row>
    <row r="59" spans="1:382" ht="13.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5">
      <c r="A60" s="13"/>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1"/>
      <c r="NC60" s="2"/>
      <c r="ND60" s="76"/>
      <c r="NE60" s="77"/>
      <c r="NF60" s="77"/>
      <c r="NG60" s="77"/>
      <c r="NH60" s="77"/>
      <c r="NI60" s="77"/>
      <c r="NJ60" s="77"/>
      <c r="NK60" s="77"/>
      <c r="NL60" s="77"/>
      <c r="NM60" s="77"/>
      <c r="NN60" s="77"/>
      <c r="NO60" s="77"/>
      <c r="NP60" s="77"/>
      <c r="NQ60" s="77"/>
      <c r="NR60" s="78"/>
    </row>
    <row r="61" spans="1:382" ht="13.5" customHeight="1" x14ac:dyDescent="0.25">
      <c r="A61" s="13"/>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1"/>
      <c r="NC61" s="2"/>
      <c r="ND61" s="76"/>
      <c r="NE61" s="77"/>
      <c r="NF61" s="77"/>
      <c r="NG61" s="77"/>
      <c r="NH61" s="77"/>
      <c r="NI61" s="77"/>
      <c r="NJ61" s="77"/>
      <c r="NK61" s="77"/>
      <c r="NL61" s="77"/>
      <c r="NM61" s="77"/>
      <c r="NN61" s="77"/>
      <c r="NO61" s="77"/>
      <c r="NP61" s="77"/>
      <c r="NQ61" s="77"/>
      <c r="NR61" s="78"/>
    </row>
    <row r="62" spans="1:382" ht="13.5" customHeight="1" x14ac:dyDescent="0.25">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76"/>
      <c r="NE62" s="77"/>
      <c r="NF62" s="77"/>
      <c r="NG62" s="77"/>
      <c r="NH62" s="77"/>
      <c r="NI62" s="77"/>
      <c r="NJ62" s="77"/>
      <c r="NK62" s="77"/>
      <c r="NL62" s="77"/>
      <c r="NM62" s="77"/>
      <c r="NN62" s="77"/>
      <c r="NO62" s="77"/>
      <c r="NP62" s="77"/>
      <c r="NQ62" s="77"/>
      <c r="NR62" s="78"/>
    </row>
    <row r="63" spans="1:382" ht="13.5" customHeight="1" x14ac:dyDescent="0.25">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76"/>
      <c r="NE63" s="77"/>
      <c r="NF63" s="77"/>
      <c r="NG63" s="77"/>
      <c r="NH63" s="77"/>
      <c r="NI63" s="77"/>
      <c r="NJ63" s="77"/>
      <c r="NK63" s="77"/>
      <c r="NL63" s="77"/>
      <c r="NM63" s="77"/>
      <c r="NN63" s="77"/>
      <c r="NO63" s="77"/>
      <c r="NP63" s="77"/>
      <c r="NQ63" s="77"/>
      <c r="NR63" s="78"/>
    </row>
    <row r="64" spans="1:382" ht="13.5" customHeight="1" x14ac:dyDescent="0.25">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79"/>
      <c r="NE64" s="80"/>
      <c r="NF64" s="80"/>
      <c r="NG64" s="80"/>
      <c r="NH64" s="80"/>
      <c r="NI64" s="80"/>
      <c r="NJ64" s="80"/>
      <c r="NK64" s="80"/>
      <c r="NL64" s="80"/>
      <c r="NM64" s="80"/>
      <c r="NN64" s="80"/>
      <c r="NO64" s="80"/>
      <c r="NP64" s="80"/>
      <c r="NQ64" s="80"/>
      <c r="NR64" s="81"/>
    </row>
    <row r="65" spans="1:382" ht="13.5" customHeight="1" x14ac:dyDescent="0.25">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73" t="s">
        <v>33</v>
      </c>
      <c r="NE65" s="74"/>
      <c r="NF65" s="74"/>
      <c r="NG65" s="74"/>
      <c r="NH65" s="74"/>
      <c r="NI65" s="74"/>
      <c r="NJ65" s="74"/>
      <c r="NK65" s="74"/>
      <c r="NL65" s="74"/>
      <c r="NM65" s="74"/>
      <c r="NN65" s="74"/>
      <c r="NO65" s="74"/>
      <c r="NP65" s="74"/>
      <c r="NQ65" s="74"/>
      <c r="NR65" s="75"/>
    </row>
    <row r="66" spans="1:382" ht="13.5" customHeight="1" x14ac:dyDescent="0.25">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76" t="s">
        <v>138</v>
      </c>
      <c r="NE66" s="77"/>
      <c r="NF66" s="77"/>
      <c r="NG66" s="77"/>
      <c r="NH66" s="77"/>
      <c r="NI66" s="77"/>
      <c r="NJ66" s="77"/>
      <c r="NK66" s="77"/>
      <c r="NL66" s="77"/>
      <c r="NM66" s="77"/>
      <c r="NN66" s="77"/>
      <c r="NO66" s="77"/>
      <c r="NP66" s="77"/>
      <c r="NQ66" s="77"/>
      <c r="NR66" s="78"/>
    </row>
    <row r="67" spans="1:382" ht="13.5" customHeight="1" x14ac:dyDescent="0.25">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177926</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76"/>
      <c r="NE67" s="77"/>
      <c r="NF67" s="77"/>
      <c r="NG67" s="77"/>
      <c r="NH67" s="77"/>
      <c r="NI67" s="77"/>
      <c r="NJ67" s="77"/>
      <c r="NK67" s="77"/>
      <c r="NL67" s="77"/>
      <c r="NM67" s="77"/>
      <c r="NN67" s="77"/>
      <c r="NO67" s="77"/>
      <c r="NP67" s="77"/>
      <c r="NQ67" s="77"/>
      <c r="NR67" s="78"/>
    </row>
    <row r="68" spans="1:382" ht="13.5" customHeight="1" x14ac:dyDescent="0.25">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76"/>
      <c r="NE68" s="77"/>
      <c r="NF68" s="77"/>
      <c r="NG68" s="77"/>
      <c r="NH68" s="77"/>
      <c r="NI68" s="77"/>
      <c r="NJ68" s="77"/>
      <c r="NK68" s="77"/>
      <c r="NL68" s="77"/>
      <c r="NM68" s="77"/>
      <c r="NN68" s="77"/>
      <c r="NO68" s="77"/>
      <c r="NP68" s="77"/>
      <c r="NQ68" s="77"/>
      <c r="NR68" s="78"/>
    </row>
    <row r="69" spans="1:382" ht="13.5" customHeight="1" x14ac:dyDescent="0.25">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76"/>
      <c r="NE69" s="77"/>
      <c r="NF69" s="77"/>
      <c r="NG69" s="77"/>
      <c r="NH69" s="77"/>
      <c r="NI69" s="77"/>
      <c r="NJ69" s="77"/>
      <c r="NK69" s="77"/>
      <c r="NL69" s="77"/>
      <c r="NM69" s="77"/>
      <c r="NN69" s="77"/>
      <c r="NO69" s="77"/>
      <c r="NP69" s="77"/>
      <c r="NQ69" s="77"/>
      <c r="NR69" s="78"/>
    </row>
    <row r="70" spans="1:382" ht="13.5" customHeight="1" x14ac:dyDescent="0.25">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76"/>
      <c r="NE70" s="77"/>
      <c r="NF70" s="77"/>
      <c r="NG70" s="77"/>
      <c r="NH70" s="77"/>
      <c r="NI70" s="77"/>
      <c r="NJ70" s="77"/>
      <c r="NK70" s="77"/>
      <c r="NL70" s="77"/>
      <c r="NM70" s="77"/>
      <c r="NN70" s="77"/>
      <c r="NO70" s="77"/>
      <c r="NP70" s="77"/>
      <c r="NQ70" s="77"/>
      <c r="NR70" s="78"/>
    </row>
    <row r="71" spans="1:382" ht="13.5" customHeight="1" x14ac:dyDescent="0.25">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76"/>
      <c r="NE71" s="77"/>
      <c r="NF71" s="77"/>
      <c r="NG71" s="77"/>
      <c r="NH71" s="77"/>
      <c r="NI71" s="77"/>
      <c r="NJ71" s="77"/>
      <c r="NK71" s="77"/>
      <c r="NL71" s="77"/>
      <c r="NM71" s="77"/>
      <c r="NN71" s="77"/>
      <c r="NO71" s="77"/>
      <c r="NP71" s="77"/>
      <c r="NQ71" s="77"/>
      <c r="NR71" s="78"/>
    </row>
    <row r="72" spans="1:382" ht="13.5" customHeight="1" x14ac:dyDescent="0.25">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76"/>
      <c r="NE72" s="77"/>
      <c r="NF72" s="77"/>
      <c r="NG72" s="77"/>
      <c r="NH72" s="77"/>
      <c r="NI72" s="77"/>
      <c r="NJ72" s="77"/>
      <c r="NK72" s="77"/>
      <c r="NL72" s="77"/>
      <c r="NM72" s="77"/>
      <c r="NN72" s="77"/>
      <c r="NO72" s="77"/>
      <c r="NP72" s="77"/>
      <c r="NQ72" s="77"/>
      <c r="NR72" s="78"/>
    </row>
    <row r="73" spans="1:382" ht="13.5" customHeight="1" x14ac:dyDescent="0.25">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76"/>
      <c r="NE73" s="77"/>
      <c r="NF73" s="77"/>
      <c r="NG73" s="77"/>
      <c r="NH73" s="77"/>
      <c r="NI73" s="77"/>
      <c r="NJ73" s="77"/>
      <c r="NK73" s="77"/>
      <c r="NL73" s="77"/>
      <c r="NM73" s="77"/>
      <c r="NN73" s="77"/>
      <c r="NO73" s="77"/>
      <c r="NP73" s="77"/>
      <c r="NQ73" s="77"/>
      <c r="NR73" s="78"/>
    </row>
    <row r="74" spans="1:382" ht="13.5" customHeight="1" x14ac:dyDescent="0.25">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5">
      <c r="A75" s="2"/>
      <c r="B75" s="12"/>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5">
      <c r="A76" s="2"/>
      <c r="B76" s="12"/>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34650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5">
      <c r="A77" s="2"/>
      <c r="B77" s="12"/>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5">
      <c r="A78" s="2"/>
      <c r="B78" s="12"/>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54.4</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5">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5">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76"/>
      <c r="NE80" s="77"/>
      <c r="NF80" s="77"/>
      <c r="NG80" s="77"/>
      <c r="NH80" s="77"/>
      <c r="NI80" s="77"/>
      <c r="NJ80" s="77"/>
      <c r="NK80" s="77"/>
      <c r="NL80" s="77"/>
      <c r="NM80" s="77"/>
      <c r="NN80" s="77"/>
      <c r="NO80" s="77"/>
      <c r="NP80" s="77"/>
      <c r="NQ80" s="77"/>
      <c r="NR80" s="78"/>
    </row>
    <row r="81" spans="1:382" ht="13.5" customHeight="1" x14ac:dyDescent="0.25">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76"/>
      <c r="NE81" s="77"/>
      <c r="NF81" s="77"/>
      <c r="NG81" s="77"/>
      <c r="NH81" s="77"/>
      <c r="NI81" s="77"/>
      <c r="NJ81" s="77"/>
      <c r="NK81" s="77"/>
      <c r="NL81" s="77"/>
      <c r="NM81" s="77"/>
      <c r="NN81" s="77"/>
      <c r="NO81" s="77"/>
      <c r="NP81" s="77"/>
      <c r="NQ81" s="77"/>
      <c r="NR81" s="78"/>
    </row>
    <row r="82" spans="1:382" ht="13.5"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NRmjqFJzkrYLfAWnNq8f86ID/Z59CIro+ku2uaqlc6V4ZgckbUvBoZRk1m8c52xyKZTA0WTSps1jrss/9ZKivw==" saltValue="DBddKM2L7jWl8Pu9eV46S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3" x14ac:dyDescent="0.25"/>
  <cols>
    <col min="1" max="1" width="14.61328125" customWidth="1"/>
    <col min="2" max="90" width="11.84375" customWidth="1"/>
    <col min="91" max="92" width="15.4609375" customWidth="1"/>
    <col min="93" max="125" width="11.84375" customWidth="1"/>
  </cols>
  <sheetData>
    <row r="1" spans="1:125" x14ac:dyDescent="0.2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101</v>
      </c>
      <c r="AM5" s="47" t="s">
        <v>92</v>
      </c>
      <c r="AN5" s="47" t="s">
        <v>102</v>
      </c>
      <c r="AO5" s="47" t="s">
        <v>94</v>
      </c>
      <c r="AP5" s="47" t="s">
        <v>95</v>
      </c>
      <c r="AQ5" s="47" t="s">
        <v>96</v>
      </c>
      <c r="AR5" s="47" t="s">
        <v>97</v>
      </c>
      <c r="AS5" s="47" t="s">
        <v>98</v>
      </c>
      <c r="AT5" s="47" t="s">
        <v>99</v>
      </c>
      <c r="AU5" s="47" t="s">
        <v>103</v>
      </c>
      <c r="AV5" s="47" t="s">
        <v>104</v>
      </c>
      <c r="AW5" s="47" t="s">
        <v>101</v>
      </c>
      <c r="AX5" s="47" t="s">
        <v>105</v>
      </c>
      <c r="AY5" s="47" t="s">
        <v>106</v>
      </c>
      <c r="AZ5" s="47" t="s">
        <v>94</v>
      </c>
      <c r="BA5" s="47" t="s">
        <v>95</v>
      </c>
      <c r="BB5" s="47" t="s">
        <v>96</v>
      </c>
      <c r="BC5" s="47" t="s">
        <v>97</v>
      </c>
      <c r="BD5" s="47" t="s">
        <v>98</v>
      </c>
      <c r="BE5" s="47" t="s">
        <v>99</v>
      </c>
      <c r="BF5" s="47" t="s">
        <v>89</v>
      </c>
      <c r="BG5" s="47" t="s">
        <v>104</v>
      </c>
      <c r="BH5" s="47" t="s">
        <v>107</v>
      </c>
      <c r="BI5" s="47" t="s">
        <v>92</v>
      </c>
      <c r="BJ5" s="47" t="s">
        <v>106</v>
      </c>
      <c r="BK5" s="47" t="s">
        <v>94</v>
      </c>
      <c r="BL5" s="47" t="s">
        <v>95</v>
      </c>
      <c r="BM5" s="47" t="s">
        <v>96</v>
      </c>
      <c r="BN5" s="47" t="s">
        <v>97</v>
      </c>
      <c r="BO5" s="47" t="s">
        <v>98</v>
      </c>
      <c r="BP5" s="47" t="s">
        <v>99</v>
      </c>
      <c r="BQ5" s="47" t="s">
        <v>89</v>
      </c>
      <c r="BR5" s="47" t="s">
        <v>104</v>
      </c>
      <c r="BS5" s="47" t="s">
        <v>91</v>
      </c>
      <c r="BT5" s="47" t="s">
        <v>92</v>
      </c>
      <c r="BU5" s="47" t="s">
        <v>102</v>
      </c>
      <c r="BV5" s="47" t="s">
        <v>94</v>
      </c>
      <c r="BW5" s="47" t="s">
        <v>95</v>
      </c>
      <c r="BX5" s="47" t="s">
        <v>96</v>
      </c>
      <c r="BY5" s="47" t="s">
        <v>97</v>
      </c>
      <c r="BZ5" s="47" t="s">
        <v>98</v>
      </c>
      <c r="CA5" s="47" t="s">
        <v>99</v>
      </c>
      <c r="CB5" s="47" t="s">
        <v>89</v>
      </c>
      <c r="CC5" s="47" t="s">
        <v>90</v>
      </c>
      <c r="CD5" s="47" t="s">
        <v>91</v>
      </c>
      <c r="CE5" s="47" t="s">
        <v>92</v>
      </c>
      <c r="CF5" s="47" t="s">
        <v>106</v>
      </c>
      <c r="CG5" s="47" t="s">
        <v>94</v>
      </c>
      <c r="CH5" s="47" t="s">
        <v>95</v>
      </c>
      <c r="CI5" s="47" t="s">
        <v>96</v>
      </c>
      <c r="CJ5" s="47" t="s">
        <v>97</v>
      </c>
      <c r="CK5" s="47" t="s">
        <v>98</v>
      </c>
      <c r="CL5" s="47" t="s">
        <v>99</v>
      </c>
      <c r="CM5" s="145"/>
      <c r="CN5" s="145"/>
      <c r="CO5" s="47" t="s">
        <v>100</v>
      </c>
      <c r="CP5" s="47" t="s">
        <v>90</v>
      </c>
      <c r="CQ5" s="47" t="s">
        <v>91</v>
      </c>
      <c r="CR5" s="47" t="s">
        <v>92</v>
      </c>
      <c r="CS5" s="47" t="s">
        <v>108</v>
      </c>
      <c r="CT5" s="47" t="s">
        <v>94</v>
      </c>
      <c r="CU5" s="47" t="s">
        <v>95</v>
      </c>
      <c r="CV5" s="47" t="s">
        <v>96</v>
      </c>
      <c r="CW5" s="47" t="s">
        <v>97</v>
      </c>
      <c r="CX5" s="47" t="s">
        <v>98</v>
      </c>
      <c r="CY5" s="47" t="s">
        <v>99</v>
      </c>
      <c r="CZ5" s="47" t="s">
        <v>89</v>
      </c>
      <c r="DA5" s="47" t="s">
        <v>109</v>
      </c>
      <c r="DB5" s="47" t="s">
        <v>91</v>
      </c>
      <c r="DC5" s="47" t="s">
        <v>92</v>
      </c>
      <c r="DD5" s="47" t="s">
        <v>106</v>
      </c>
      <c r="DE5" s="47" t="s">
        <v>94</v>
      </c>
      <c r="DF5" s="47" t="s">
        <v>95</v>
      </c>
      <c r="DG5" s="47" t="s">
        <v>96</v>
      </c>
      <c r="DH5" s="47" t="s">
        <v>97</v>
      </c>
      <c r="DI5" s="47" t="s">
        <v>98</v>
      </c>
      <c r="DJ5" s="47" t="s">
        <v>35</v>
      </c>
      <c r="DK5" s="47" t="s">
        <v>89</v>
      </c>
      <c r="DL5" s="47" t="s">
        <v>90</v>
      </c>
      <c r="DM5" s="47" t="s">
        <v>101</v>
      </c>
      <c r="DN5" s="47" t="s">
        <v>110</v>
      </c>
      <c r="DO5" s="47" t="s">
        <v>111</v>
      </c>
      <c r="DP5" s="47" t="s">
        <v>94</v>
      </c>
      <c r="DQ5" s="47" t="s">
        <v>95</v>
      </c>
      <c r="DR5" s="47" t="s">
        <v>96</v>
      </c>
      <c r="DS5" s="47" t="s">
        <v>97</v>
      </c>
      <c r="DT5" s="47" t="s">
        <v>98</v>
      </c>
      <c r="DU5" s="47" t="s">
        <v>99</v>
      </c>
    </row>
    <row r="6" spans="1:125" s="54" customFormat="1" x14ac:dyDescent="0.25">
      <c r="A6" s="37" t="s">
        <v>112</v>
      </c>
      <c r="B6" s="48">
        <f>B8</f>
        <v>2023</v>
      </c>
      <c r="C6" s="48">
        <f t="shared" ref="C6:X6" si="1">C8</f>
        <v>232076</v>
      </c>
      <c r="D6" s="48">
        <f t="shared" si="1"/>
        <v>47</v>
      </c>
      <c r="E6" s="48">
        <f t="shared" si="1"/>
        <v>14</v>
      </c>
      <c r="F6" s="48">
        <f t="shared" si="1"/>
        <v>0</v>
      </c>
      <c r="G6" s="48">
        <f t="shared" si="1"/>
        <v>3</v>
      </c>
      <c r="H6" s="48" t="str">
        <f>SUBSTITUTE(H8,"　","")</f>
        <v>愛知県豊川市</v>
      </c>
      <c r="I6" s="48" t="str">
        <f t="shared" si="1"/>
        <v>愛知御津駅前駐車場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 その他駐車場</v>
      </c>
      <c r="Q6" s="50" t="str">
        <f t="shared" si="1"/>
        <v>広場式</v>
      </c>
      <c r="R6" s="51">
        <f t="shared" si="1"/>
        <v>30</v>
      </c>
      <c r="S6" s="50" t="str">
        <f t="shared" si="1"/>
        <v>駅</v>
      </c>
      <c r="T6" s="50" t="str">
        <f t="shared" si="1"/>
        <v>無</v>
      </c>
      <c r="U6" s="51">
        <f t="shared" si="1"/>
        <v>3225</v>
      </c>
      <c r="V6" s="51">
        <f t="shared" si="1"/>
        <v>84</v>
      </c>
      <c r="W6" s="51">
        <f t="shared" si="1"/>
        <v>100</v>
      </c>
      <c r="X6" s="50" t="str">
        <f t="shared" si="1"/>
        <v>代行制</v>
      </c>
      <c r="Y6" s="52">
        <f>IF(Y8="-",NA(),Y8)</f>
        <v>183.5</v>
      </c>
      <c r="Z6" s="52">
        <f t="shared" ref="Z6:AH6" si="2">IF(Z8="-",NA(),Z8)</f>
        <v>161.4</v>
      </c>
      <c r="AA6" s="52">
        <f t="shared" si="2"/>
        <v>81.3</v>
      </c>
      <c r="AB6" s="52">
        <f t="shared" si="2"/>
        <v>143.9</v>
      </c>
      <c r="AC6" s="52">
        <f t="shared" si="2"/>
        <v>206</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45.5</v>
      </c>
      <c r="BG6" s="52">
        <f t="shared" ref="BG6:BO6" si="5">IF(BG8="-",NA(),BG8)</f>
        <v>38</v>
      </c>
      <c r="BH6" s="52">
        <f t="shared" si="5"/>
        <v>-22.3</v>
      </c>
      <c r="BI6" s="52">
        <f t="shared" si="5"/>
        <v>30.5</v>
      </c>
      <c r="BJ6" s="52">
        <f t="shared" si="5"/>
        <v>51.5</v>
      </c>
      <c r="BK6" s="52">
        <f t="shared" si="5"/>
        <v>33.6</v>
      </c>
      <c r="BL6" s="52">
        <f t="shared" si="5"/>
        <v>-122.5</v>
      </c>
      <c r="BM6" s="52">
        <f t="shared" si="5"/>
        <v>8.5</v>
      </c>
      <c r="BN6" s="52">
        <f t="shared" si="5"/>
        <v>26.6</v>
      </c>
      <c r="BO6" s="52">
        <f t="shared" si="5"/>
        <v>36.5</v>
      </c>
      <c r="BP6" s="49" t="str">
        <f>IF(BP8="-","",IF(BP8="-","【-】","【"&amp;SUBSTITUTE(TEXT(BP8,"#,##0.0"),"-","△")&amp;"】"))</f>
        <v>【△55.6】</v>
      </c>
      <c r="BQ6" s="53">
        <f>IF(BQ8="-",NA(),BQ8)</f>
        <v>642</v>
      </c>
      <c r="BR6" s="53">
        <f t="shared" ref="BR6:BZ6" si="6">IF(BR8="-",NA(),BR8)</f>
        <v>486</v>
      </c>
      <c r="BS6" s="53">
        <f t="shared" si="6"/>
        <v>-326</v>
      </c>
      <c r="BT6" s="53">
        <f t="shared" si="6"/>
        <v>1208</v>
      </c>
      <c r="BU6" s="53">
        <f t="shared" si="6"/>
        <v>2502</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113</v>
      </c>
      <c r="CM6" s="51">
        <f t="shared" ref="CM6:CN6" si="7">CM8</f>
        <v>177926</v>
      </c>
      <c r="CN6" s="51">
        <f t="shared" si="7"/>
        <v>34650</v>
      </c>
      <c r="CO6" s="52"/>
      <c r="CP6" s="52"/>
      <c r="CQ6" s="52"/>
      <c r="CR6" s="52"/>
      <c r="CS6" s="52"/>
      <c r="CT6" s="52"/>
      <c r="CU6" s="52"/>
      <c r="CV6" s="52"/>
      <c r="CW6" s="52"/>
      <c r="CX6" s="52"/>
      <c r="CY6" s="49" t="s">
        <v>114</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65.5</v>
      </c>
      <c r="DL6" s="52">
        <f t="shared" ref="DL6:DT6" si="9">IF(DL8="-",NA(),DL8)</f>
        <v>58.6</v>
      </c>
      <c r="DM6" s="52">
        <f t="shared" si="9"/>
        <v>22.6</v>
      </c>
      <c r="DN6" s="52">
        <f t="shared" si="9"/>
        <v>39.299999999999997</v>
      </c>
      <c r="DO6" s="52">
        <f t="shared" si="9"/>
        <v>46.4</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25">
      <c r="A7" s="37" t="s">
        <v>115</v>
      </c>
      <c r="B7" s="48">
        <f t="shared" ref="B7:X7" si="10">B8</f>
        <v>2023</v>
      </c>
      <c r="C7" s="48">
        <f t="shared" si="10"/>
        <v>232076</v>
      </c>
      <c r="D7" s="48">
        <f t="shared" si="10"/>
        <v>47</v>
      </c>
      <c r="E7" s="48">
        <f t="shared" si="10"/>
        <v>14</v>
      </c>
      <c r="F7" s="48">
        <f t="shared" si="10"/>
        <v>0</v>
      </c>
      <c r="G7" s="48">
        <f t="shared" si="10"/>
        <v>3</v>
      </c>
      <c r="H7" s="48" t="str">
        <f t="shared" si="10"/>
        <v>愛知県　豊川市</v>
      </c>
      <c r="I7" s="48" t="str">
        <f t="shared" si="10"/>
        <v>愛知御津駅前駐車場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 その他駐車場</v>
      </c>
      <c r="Q7" s="50" t="str">
        <f t="shared" si="10"/>
        <v>広場式</v>
      </c>
      <c r="R7" s="51">
        <f t="shared" si="10"/>
        <v>30</v>
      </c>
      <c r="S7" s="50" t="str">
        <f t="shared" si="10"/>
        <v>駅</v>
      </c>
      <c r="T7" s="50" t="str">
        <f t="shared" si="10"/>
        <v>無</v>
      </c>
      <c r="U7" s="51">
        <f t="shared" si="10"/>
        <v>3225</v>
      </c>
      <c r="V7" s="51">
        <f t="shared" si="10"/>
        <v>84</v>
      </c>
      <c r="W7" s="51">
        <f t="shared" si="10"/>
        <v>100</v>
      </c>
      <c r="X7" s="50" t="str">
        <f t="shared" si="10"/>
        <v>代行制</v>
      </c>
      <c r="Y7" s="52">
        <f>Y8</f>
        <v>183.5</v>
      </c>
      <c r="Z7" s="52">
        <f t="shared" ref="Z7:AH7" si="11">Z8</f>
        <v>161.4</v>
      </c>
      <c r="AA7" s="52">
        <f t="shared" si="11"/>
        <v>81.3</v>
      </c>
      <c r="AB7" s="52">
        <f t="shared" si="11"/>
        <v>143.9</v>
      </c>
      <c r="AC7" s="52">
        <f t="shared" si="11"/>
        <v>206</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45.5</v>
      </c>
      <c r="BG7" s="52">
        <f t="shared" ref="BG7:BO7" si="14">BG8</f>
        <v>38</v>
      </c>
      <c r="BH7" s="52">
        <f t="shared" si="14"/>
        <v>-22.3</v>
      </c>
      <c r="BI7" s="52">
        <f t="shared" si="14"/>
        <v>30.5</v>
      </c>
      <c r="BJ7" s="52">
        <f t="shared" si="14"/>
        <v>51.5</v>
      </c>
      <c r="BK7" s="52">
        <f t="shared" si="14"/>
        <v>33.6</v>
      </c>
      <c r="BL7" s="52">
        <f t="shared" si="14"/>
        <v>-122.5</v>
      </c>
      <c r="BM7" s="52">
        <f t="shared" si="14"/>
        <v>8.5</v>
      </c>
      <c r="BN7" s="52">
        <f t="shared" si="14"/>
        <v>26.6</v>
      </c>
      <c r="BO7" s="52">
        <f t="shared" si="14"/>
        <v>36.5</v>
      </c>
      <c r="BP7" s="49"/>
      <c r="BQ7" s="53">
        <f>BQ8</f>
        <v>642</v>
      </c>
      <c r="BR7" s="53">
        <f t="shared" ref="BR7:BZ7" si="15">BR8</f>
        <v>486</v>
      </c>
      <c r="BS7" s="53">
        <f t="shared" si="15"/>
        <v>-326</v>
      </c>
      <c r="BT7" s="53">
        <f t="shared" si="15"/>
        <v>1208</v>
      </c>
      <c r="BU7" s="53">
        <f t="shared" si="15"/>
        <v>2502</v>
      </c>
      <c r="BV7" s="53">
        <f t="shared" si="15"/>
        <v>7940</v>
      </c>
      <c r="BW7" s="53">
        <f t="shared" si="15"/>
        <v>2576</v>
      </c>
      <c r="BX7" s="53">
        <f t="shared" si="15"/>
        <v>4153</v>
      </c>
      <c r="BY7" s="53">
        <f t="shared" si="15"/>
        <v>6140</v>
      </c>
      <c r="BZ7" s="53">
        <f t="shared" si="15"/>
        <v>9395</v>
      </c>
      <c r="CA7" s="51"/>
      <c r="CB7" s="52" t="s">
        <v>116</v>
      </c>
      <c r="CC7" s="52" t="s">
        <v>116</v>
      </c>
      <c r="CD7" s="52" t="s">
        <v>116</v>
      </c>
      <c r="CE7" s="52" t="s">
        <v>116</v>
      </c>
      <c r="CF7" s="52" t="s">
        <v>116</v>
      </c>
      <c r="CG7" s="52" t="s">
        <v>116</v>
      </c>
      <c r="CH7" s="52" t="s">
        <v>116</v>
      </c>
      <c r="CI7" s="52" t="s">
        <v>116</v>
      </c>
      <c r="CJ7" s="52" t="s">
        <v>116</v>
      </c>
      <c r="CK7" s="52" t="s">
        <v>114</v>
      </c>
      <c r="CL7" s="49"/>
      <c r="CM7" s="51">
        <f>CM8</f>
        <v>177926</v>
      </c>
      <c r="CN7" s="51">
        <f>CN8</f>
        <v>34650</v>
      </c>
      <c r="CO7" s="52" t="s">
        <v>116</v>
      </c>
      <c r="CP7" s="52" t="s">
        <v>116</v>
      </c>
      <c r="CQ7" s="52" t="s">
        <v>116</v>
      </c>
      <c r="CR7" s="52" t="s">
        <v>116</v>
      </c>
      <c r="CS7" s="52" t="s">
        <v>116</v>
      </c>
      <c r="CT7" s="52" t="s">
        <v>116</v>
      </c>
      <c r="CU7" s="52" t="s">
        <v>116</v>
      </c>
      <c r="CV7" s="52" t="s">
        <v>116</v>
      </c>
      <c r="CW7" s="52" t="s">
        <v>116</v>
      </c>
      <c r="CX7" s="52" t="s">
        <v>117</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65.5</v>
      </c>
      <c r="DL7" s="52">
        <f t="shared" ref="DL7:DT7" si="17">DL8</f>
        <v>58.6</v>
      </c>
      <c r="DM7" s="52">
        <f t="shared" si="17"/>
        <v>22.6</v>
      </c>
      <c r="DN7" s="52">
        <f t="shared" si="17"/>
        <v>39.299999999999997</v>
      </c>
      <c r="DO7" s="52">
        <f t="shared" si="17"/>
        <v>46.4</v>
      </c>
      <c r="DP7" s="52">
        <f t="shared" si="17"/>
        <v>295.5</v>
      </c>
      <c r="DQ7" s="52">
        <f t="shared" si="17"/>
        <v>224.4</v>
      </c>
      <c r="DR7" s="52">
        <f t="shared" si="17"/>
        <v>251.9</v>
      </c>
      <c r="DS7" s="52">
        <f t="shared" si="17"/>
        <v>291.5</v>
      </c>
      <c r="DT7" s="52">
        <f t="shared" si="17"/>
        <v>314.89999999999998</v>
      </c>
      <c r="DU7" s="49"/>
    </row>
    <row r="8" spans="1:125" s="54" customFormat="1" x14ac:dyDescent="0.25">
      <c r="A8" s="37"/>
      <c r="B8" s="55">
        <v>2023</v>
      </c>
      <c r="C8" s="55">
        <v>232076</v>
      </c>
      <c r="D8" s="55">
        <v>47</v>
      </c>
      <c r="E8" s="55">
        <v>14</v>
      </c>
      <c r="F8" s="55">
        <v>0</v>
      </c>
      <c r="G8" s="55">
        <v>3</v>
      </c>
      <c r="H8" s="55" t="s">
        <v>118</v>
      </c>
      <c r="I8" s="55" t="s">
        <v>119</v>
      </c>
      <c r="J8" s="55" t="s">
        <v>120</v>
      </c>
      <c r="K8" s="55" t="s">
        <v>121</v>
      </c>
      <c r="L8" s="55" t="s">
        <v>122</v>
      </c>
      <c r="M8" s="55" t="s">
        <v>123</v>
      </c>
      <c r="N8" s="55" t="s">
        <v>124</v>
      </c>
      <c r="O8" s="56" t="s">
        <v>125</v>
      </c>
      <c r="P8" s="57" t="s">
        <v>126</v>
      </c>
      <c r="Q8" s="57" t="s">
        <v>127</v>
      </c>
      <c r="R8" s="58">
        <v>30</v>
      </c>
      <c r="S8" s="57" t="s">
        <v>128</v>
      </c>
      <c r="T8" s="57" t="s">
        <v>129</v>
      </c>
      <c r="U8" s="58">
        <v>3225</v>
      </c>
      <c r="V8" s="58">
        <v>84</v>
      </c>
      <c r="W8" s="58">
        <v>100</v>
      </c>
      <c r="X8" s="57" t="s">
        <v>130</v>
      </c>
      <c r="Y8" s="59">
        <v>183.5</v>
      </c>
      <c r="Z8" s="59">
        <v>161.4</v>
      </c>
      <c r="AA8" s="59">
        <v>81.3</v>
      </c>
      <c r="AB8" s="59">
        <v>143.9</v>
      </c>
      <c r="AC8" s="59">
        <v>206</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45.5</v>
      </c>
      <c r="BG8" s="59">
        <v>38</v>
      </c>
      <c r="BH8" s="59">
        <v>-22.3</v>
      </c>
      <c r="BI8" s="59">
        <v>30.5</v>
      </c>
      <c r="BJ8" s="59">
        <v>51.5</v>
      </c>
      <c r="BK8" s="59">
        <v>33.6</v>
      </c>
      <c r="BL8" s="59">
        <v>-122.5</v>
      </c>
      <c r="BM8" s="59">
        <v>8.5</v>
      </c>
      <c r="BN8" s="59">
        <v>26.6</v>
      </c>
      <c r="BO8" s="59">
        <v>36.5</v>
      </c>
      <c r="BP8" s="56">
        <v>-55.6</v>
      </c>
      <c r="BQ8" s="60">
        <v>642</v>
      </c>
      <c r="BR8" s="60">
        <v>486</v>
      </c>
      <c r="BS8" s="60">
        <v>-326</v>
      </c>
      <c r="BT8" s="61">
        <v>1208</v>
      </c>
      <c r="BU8" s="61">
        <v>2502</v>
      </c>
      <c r="BV8" s="60">
        <v>7940</v>
      </c>
      <c r="BW8" s="60">
        <v>2576</v>
      </c>
      <c r="BX8" s="60">
        <v>4153</v>
      </c>
      <c r="BY8" s="60">
        <v>6140</v>
      </c>
      <c r="BZ8" s="60">
        <v>9395</v>
      </c>
      <c r="CA8" s="58">
        <v>12639</v>
      </c>
      <c r="CB8" s="59" t="s">
        <v>122</v>
      </c>
      <c r="CC8" s="59" t="s">
        <v>122</v>
      </c>
      <c r="CD8" s="59" t="s">
        <v>122</v>
      </c>
      <c r="CE8" s="59" t="s">
        <v>122</v>
      </c>
      <c r="CF8" s="59" t="s">
        <v>122</v>
      </c>
      <c r="CG8" s="59" t="s">
        <v>122</v>
      </c>
      <c r="CH8" s="59" t="s">
        <v>122</v>
      </c>
      <c r="CI8" s="59" t="s">
        <v>122</v>
      </c>
      <c r="CJ8" s="59" t="s">
        <v>122</v>
      </c>
      <c r="CK8" s="59" t="s">
        <v>122</v>
      </c>
      <c r="CL8" s="56" t="s">
        <v>122</v>
      </c>
      <c r="CM8" s="58">
        <v>177926</v>
      </c>
      <c r="CN8" s="58">
        <v>34650</v>
      </c>
      <c r="CO8" s="59" t="s">
        <v>122</v>
      </c>
      <c r="CP8" s="59" t="s">
        <v>122</v>
      </c>
      <c r="CQ8" s="59" t="s">
        <v>122</v>
      </c>
      <c r="CR8" s="59" t="s">
        <v>122</v>
      </c>
      <c r="CS8" s="59" t="s">
        <v>122</v>
      </c>
      <c r="CT8" s="59" t="s">
        <v>122</v>
      </c>
      <c r="CU8" s="59" t="s">
        <v>122</v>
      </c>
      <c r="CV8" s="59" t="s">
        <v>122</v>
      </c>
      <c r="CW8" s="59" t="s">
        <v>122</v>
      </c>
      <c r="CX8" s="59" t="s">
        <v>122</v>
      </c>
      <c r="CY8" s="56" t="s">
        <v>122</v>
      </c>
      <c r="CZ8" s="59">
        <v>0</v>
      </c>
      <c r="DA8" s="59">
        <v>0</v>
      </c>
      <c r="DB8" s="59">
        <v>0</v>
      </c>
      <c r="DC8" s="59">
        <v>0</v>
      </c>
      <c r="DD8" s="59">
        <v>0</v>
      </c>
      <c r="DE8" s="59">
        <v>54.4</v>
      </c>
      <c r="DF8" s="59">
        <v>70.3</v>
      </c>
      <c r="DG8" s="59">
        <v>70</v>
      </c>
      <c r="DH8" s="59">
        <v>47.6</v>
      </c>
      <c r="DI8" s="59">
        <v>36.1</v>
      </c>
      <c r="DJ8" s="56">
        <v>79</v>
      </c>
      <c r="DK8" s="59">
        <v>65.5</v>
      </c>
      <c r="DL8" s="59">
        <v>58.6</v>
      </c>
      <c r="DM8" s="59">
        <v>22.6</v>
      </c>
      <c r="DN8" s="59">
        <v>39.299999999999997</v>
      </c>
      <c r="DO8" s="59">
        <v>46.4</v>
      </c>
      <c r="DP8" s="59">
        <v>295.5</v>
      </c>
      <c r="DQ8" s="59">
        <v>224.4</v>
      </c>
      <c r="DR8" s="59">
        <v>251.9</v>
      </c>
      <c r="DS8" s="59">
        <v>291.5</v>
      </c>
      <c r="DT8" s="59">
        <v>314.89999999999998</v>
      </c>
      <c r="DU8" s="56">
        <v>210.9</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131</v>
      </c>
      <c r="C10" s="64" t="s">
        <v>132</v>
      </c>
      <c r="D10" s="64" t="s">
        <v>133</v>
      </c>
      <c r="E10" s="64" t="s">
        <v>134</v>
      </c>
      <c r="F10" s="64" t="s">
        <v>135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　孝充</cp:lastModifiedBy>
  <cp:lastPrinted>2025-02-17T01:22:58Z</cp:lastPrinted>
  <dcterms:created xsi:type="dcterms:W3CDTF">2024-12-19T01:05:11Z</dcterms:created>
  <dcterms:modified xsi:type="dcterms:W3CDTF">2025-02-17T01:23:01Z</dcterms:modified>
  <cp:category/>
</cp:coreProperties>
</file>