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41.49\rizai\★理財Gフォルダ（R6～）\023  経営比較分析表\R6\06_公開用データ\08 駐車場\"/>
    </mc:Choice>
  </mc:AlternateContent>
  <xr:revisionPtr revIDLastSave="0" documentId="13_ncr:1_{E7E0D717-B22C-4E1D-9998-76FB64629A0F}" xr6:coauthVersionLast="47" xr6:coauthVersionMax="47" xr10:uidLastSave="{00000000-0000-0000-0000-000000000000}"/>
  <workbookProtection workbookAlgorithmName="SHA-512" workbookHashValue="XwHszUe5olx11SMKbPPiFvmrnB+XuiJuZz9Ygm++ilpClnpZrnrxcYmM/msqPJtpPtudhcZZr5ysTQggn/Tl1A==" workbookSaltValue="ykkU2v4dMy7XxfZvriv8tQ==" workbookSpinCount="100000" lockStructure="1"/>
  <bookViews>
    <workbookView xWindow="-103" yWindow="-103" windowWidth="19543" windowHeight="12497"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T7" i="5" l="1"/>
  <c r="MA32" i="4" s="1"/>
  <c r="DS7" i="5"/>
  <c r="DR7" i="5"/>
  <c r="DQ7" i="5"/>
  <c r="JV32" i="4" s="1"/>
  <c r="DP7" i="5"/>
  <c r="JC32" i="4" s="1"/>
  <c r="DO7" i="5"/>
  <c r="DN7" i="5"/>
  <c r="DM7" i="5"/>
  <c r="DL7" i="5"/>
  <c r="DK7" i="5"/>
  <c r="DI7" i="5"/>
  <c r="DH7" i="5"/>
  <c r="DG7" i="5"/>
  <c r="DF7" i="5"/>
  <c r="DE7" i="5"/>
  <c r="DD7" i="5"/>
  <c r="MI77" i="4" s="1"/>
  <c r="DC7" i="5"/>
  <c r="LT77" i="4" s="1"/>
  <c r="DB7" i="5"/>
  <c r="DA7" i="5"/>
  <c r="CZ7" i="5"/>
  <c r="KA77" i="4" s="1"/>
  <c r="CN7" i="5"/>
  <c r="CV76" i="4" s="1"/>
  <c r="CM7" i="5"/>
  <c r="BZ7" i="5"/>
  <c r="MA53" i="4" s="1"/>
  <c r="BY7" i="5"/>
  <c r="LH53" i="4" s="1"/>
  <c r="BX7" i="5"/>
  <c r="KO53" i="4" s="1"/>
  <c r="BW7" i="5"/>
  <c r="BV7" i="5"/>
  <c r="JC53" i="4" s="1"/>
  <c r="BU7" i="5"/>
  <c r="BT7" i="5"/>
  <c r="LH52" i="4" s="1"/>
  <c r="BS7" i="5"/>
  <c r="BR7" i="5"/>
  <c r="BQ7" i="5"/>
  <c r="BO7" i="5"/>
  <c r="HJ53" i="4" s="1"/>
  <c r="BN7" i="5"/>
  <c r="BM7" i="5"/>
  <c r="BL7" i="5"/>
  <c r="FE53" i="4" s="1"/>
  <c r="BK7" i="5"/>
  <c r="EL53" i="4" s="1"/>
  <c r="BJ7" i="5"/>
  <c r="BI7" i="5"/>
  <c r="BH7" i="5"/>
  <c r="BG7" i="5"/>
  <c r="BF7" i="5"/>
  <c r="BD7" i="5"/>
  <c r="BC7" i="5"/>
  <c r="BB7" i="5"/>
  <c r="BG53" i="4" s="1"/>
  <c r="BA7" i="5"/>
  <c r="AZ7" i="5"/>
  <c r="AY7" i="5"/>
  <c r="CS52" i="4" s="1"/>
  <c r="AX7" i="5"/>
  <c r="BZ52" i="4" s="1"/>
  <c r="AW7" i="5"/>
  <c r="AV7" i="5"/>
  <c r="AN52" i="4" s="1"/>
  <c r="AU7" i="5"/>
  <c r="U52" i="4" s="1"/>
  <c r="AS7" i="5"/>
  <c r="HJ32" i="4" s="1"/>
  <c r="AR7" i="5"/>
  <c r="AQ7" i="5"/>
  <c r="FX32" i="4" s="1"/>
  <c r="AP7" i="5"/>
  <c r="FE32" i="4" s="1"/>
  <c r="AO7" i="5"/>
  <c r="EL32" i="4" s="1"/>
  <c r="AN7" i="5"/>
  <c r="AM7" i="5"/>
  <c r="AL7" i="5"/>
  <c r="AK7" i="5"/>
  <c r="FE31" i="4" s="1"/>
  <c r="AJ7" i="5"/>
  <c r="AH7" i="5"/>
  <c r="AG7" i="5"/>
  <c r="BZ32" i="4" s="1"/>
  <c r="AF7" i="5"/>
  <c r="BG32" i="4" s="1"/>
  <c r="AE7" i="5"/>
  <c r="AD7" i="5"/>
  <c r="AC7" i="5"/>
  <c r="AB7" i="5"/>
  <c r="AA7" i="5"/>
  <c r="Z7" i="5"/>
  <c r="Y7" i="5"/>
  <c r="X7" i="5"/>
  <c r="LJ10" i="4" s="1"/>
  <c r="W7" i="5"/>
  <c r="V7" i="5"/>
  <c r="HX10" i="4" s="1"/>
  <c r="U7" i="5"/>
  <c r="LJ8" i="4" s="1"/>
  <c r="T7" i="5"/>
  <c r="JQ8" i="4" s="1"/>
  <c r="S7" i="5"/>
  <c r="R7" i="5"/>
  <c r="Q7" i="5"/>
  <c r="P7" i="5"/>
  <c r="O7" i="5"/>
  <c r="N7" i="5"/>
  <c r="FJ8" i="4" s="1"/>
  <c r="M7" i="5"/>
  <c r="DU8" i="4" s="1"/>
  <c r="L7" i="5"/>
  <c r="CF8" i="4" s="1"/>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MI78" i="4"/>
  <c r="LT78" i="4"/>
  <c r="LE78" i="4"/>
  <c r="KP78" i="4"/>
  <c r="KA78" i="4"/>
  <c r="IT78" i="4"/>
  <c r="IE78" i="4"/>
  <c r="HP78" i="4"/>
  <c r="HA78" i="4"/>
  <c r="GL78" i="4"/>
  <c r="BZ78" i="4"/>
  <c r="BK78" i="4"/>
  <c r="AV78" i="4"/>
  <c r="AG78" i="4"/>
  <c r="R78" i="4"/>
  <c r="LE77" i="4"/>
  <c r="KP77" i="4"/>
  <c r="IT77" i="4"/>
  <c r="IE77" i="4"/>
  <c r="HP77" i="4"/>
  <c r="HA77" i="4"/>
  <c r="GL77" i="4"/>
  <c r="BZ77" i="4"/>
  <c r="BK77" i="4"/>
  <c r="AV77" i="4"/>
  <c r="AG77" i="4"/>
  <c r="R77" i="4"/>
  <c r="CV67" i="4"/>
  <c r="JV53" i="4"/>
  <c r="GQ53" i="4"/>
  <c r="FX53" i="4"/>
  <c r="CS53" i="4"/>
  <c r="BZ53" i="4"/>
  <c r="AN53" i="4"/>
  <c r="U53" i="4"/>
  <c r="MA52" i="4"/>
  <c r="KO52" i="4"/>
  <c r="JV52" i="4"/>
  <c r="JC52" i="4"/>
  <c r="HJ52" i="4"/>
  <c r="GQ52" i="4"/>
  <c r="FX52" i="4"/>
  <c r="FE52" i="4"/>
  <c r="EL52" i="4"/>
  <c r="BG52" i="4"/>
  <c r="LH32" i="4"/>
  <c r="KO32" i="4"/>
  <c r="GQ32" i="4"/>
  <c r="CS32" i="4"/>
  <c r="AN32" i="4"/>
  <c r="U32" i="4"/>
  <c r="MA31" i="4"/>
  <c r="LH31" i="4"/>
  <c r="KO31" i="4"/>
  <c r="JV31" i="4"/>
  <c r="JC31" i="4"/>
  <c r="HJ31" i="4"/>
  <c r="GQ31" i="4"/>
  <c r="FX31" i="4"/>
  <c r="EL31" i="4"/>
  <c r="CS31" i="4"/>
  <c r="BZ31" i="4"/>
  <c r="BG31" i="4"/>
  <c r="AN31" i="4"/>
  <c r="U31" i="4"/>
  <c r="MA30" i="4"/>
  <c r="JQ10" i="4"/>
  <c r="DU10" i="4"/>
  <c r="CF10" i="4"/>
  <c r="B10" i="4"/>
  <c r="HX8" i="4"/>
  <c r="AQ8" i="4"/>
  <c r="B6" i="4"/>
  <c r="IT76" i="4" l="1"/>
  <c r="CS51" i="4"/>
  <c r="HJ30" i="4"/>
  <c r="CS30" i="4"/>
  <c r="BZ76" i="4"/>
  <c r="MA51" i="4"/>
  <c r="MI76" i="4"/>
  <c r="HJ51" i="4"/>
  <c r="B11" i="5"/>
  <c r="C11" i="5"/>
  <c r="D11" i="5"/>
  <c r="E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<sst xmlns="http://schemas.openxmlformats.org/spreadsheetml/2006/main" count="278" uniqueCount="141">
  <si>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</si>
  <si>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</si>
  <si>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</si>
  <si>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</si>
  <si>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</si>
  <si>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</si>
  <si>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</si>
  <si>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</si>
  <si>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</si>
  <si>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</si>
  <si>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</si>
  <si>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</si>
  <si>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</si>
  <si>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</si>
  <si>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</si>
  <si>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</si>
  <si>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</si>
  <si>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</si>
  <si>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</si>
  <si>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</si>
  <si>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</si>
  <si>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</si>
  <si>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</si>
  <si>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</si>
  <si>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</si>
  <si>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</si>
  <si>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</si>
  <si>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</si>
  <si>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</si>
  <si>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</si>
  <si>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</si>
  <si>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</si>
  <si>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</si>
  <si>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</si>
  <si>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</si>
  <si>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</si>
  <si>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</si>
  <si>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</si>
  <si>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</si>
  <si>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</si>
  <si>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</si>
  <si>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</si>
  <si>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</si>
  <si>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</si>
  <si>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</si>
  <si>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</si>
  <si>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</si>
  <si>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</si>
  <si>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</si>
  <si>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</si>
  <si>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</si>
  <si>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</si>
  <si>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</si>
  <si>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</si>
  <si>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</si>
  <si>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</si>
  <si>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</si>
  <si>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</si>
  <si>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</si>
  <si>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</si>
  <si>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</si>
  <si>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</si>
  <si>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</si>
  <si>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</si>
  <si>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</si>
  <si>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</si>
  <si>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</si>
  <si>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</si>
  <si>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</si>
  <si>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</si>
  <si>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</si>
  <si>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</si>
  <si>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</si>
  <si>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</si>
  <si>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</si>
  <si>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</si>
  <si>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</si>
  <si>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</si>
  <si>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</si>
  <si>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</si>
  <si>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</si>
  <si>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</si>
  <si>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</si>
  <si>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</si>
  <si>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</si>
  <si>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</si>
  <si>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</si>
  <si>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</si>
  <si>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</si>
  <si>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</si>
  <si>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</si>
  <si>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</si>
  <si>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</si>
  <si>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</si>
  <si>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</si>
  <si>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</si>
  <si>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</si>
  <si>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</si>
  <si>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</si>
  <si>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</si>
  <si>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</si>
  <si>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</si>
  <si>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</si>
  <si>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</si>
  <si>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</si>
  <si>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t>
    <phoneticPr fontId="5"/>
  </si>
  <si>
    <t>当該値(N-3)</t>
    <phoneticPr fontId="5"/>
  </si>
  <si>
    <t>当該値(N-2)</t>
    <phoneticPr fontId="5"/>
  </si>
  <si>
    <t>当該値(N-1)</t>
    <phoneticPr fontId="5"/>
  </si>
  <si>
    <t>当該値(N)</t>
    <phoneticPr fontId="5"/>
  </si>
  <si>
    <t>当該値(N-4)</t>
    <phoneticPr fontId="5"/>
  </si>
  <si>
    <t>当該値(N-1)</t>
    <phoneticPr fontId="5"/>
  </si>
  <si>
    <t>当該値(N-1)</t>
    <phoneticPr fontId="5"/>
  </si>
  <si>
    <t>当該値(N-4)</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</si>
  <si>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</si>
  <si>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</si>
  <si>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</si>
  <si>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</si>
  <si>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</si>
  <si>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愛知県　豊川市</t>
  </si>
  <si>
    <t>西小坂井駅前駐車場</t>
  </si>
  <si>
    <t>法非適用</t>
  </si>
  <si>
    <t>駐車場整備事業</t>
  </si>
  <si>
    <t>-</t>
  </si>
  <si>
    <t>Ａ３Ｂ１</t>
  </si>
  <si>
    <t>非設置</t>
  </si>
  <si>
    <t>該当数値なし</t>
  </si>
  <si>
    <t>届出駐車場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</si>
  <si>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</si>
  <si>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</si>
  <si>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</si>
  <si>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</si>
  <si>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</si>
  <si>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</si>
  <si>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</si>
  <si>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</si>
  <si>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</si>
  <si>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本駐車場の経営につきましては、令和２年度を除き、ほぼ横ばいに推移しています。
　①収益的収支比率については、毎年度100％を超えており、他会計からの繰入を行わず、特別会計にて独立採算制を保っています。
　本駐車場は、立地適正化計画で定める地域拠点に位置づけられた地区の中心に位置する駅に近接しており、通勤等のためのパークアンドライド利用が主な利用目的です。また一時利用も行っており、当該施設収益の約６割を占めています。さらなる収益増加のため、駐車場の広告宣伝等を適宜検討していきます。今後も安定した経営を継続していくとともに、費用削減を行い、更なる収益向上に努めます。</t>
    <phoneticPr fontId="5"/>
  </si>
  <si>
    <t>　当該施設は建設時に地方債を利用していません。
　今後10年間における⑧設備投資見込額については、施設に求められる性能の維持を目的とした長寿命化計画に基づいて算出しています。駐車場内のアスファルト舗装の補修やラインの引き直し等の細かな修繕を必要に応じて定期的に行い、施設の耐久性・安全性を高めることで、利用者の満足度の向上に努めます。
　資産全体から、現在の立地に必要不可欠なものと考えており、引き続き民間の管理運営ノウハウを活用することで資産価値の向上に努めます。</t>
    <phoneticPr fontId="5"/>
  </si>
  <si>
    <t>　本駐車場の利用状況（⑪稼働率）につきましては、令和２年度に新型コロナウイルス感染症の影響で減少しましたが、令和３年度以降増加しています。全国平均値や類似施設平均値と比較すると低調です。本駐車場の駐車可能区画のおよそ半数を定期利用枠としていることが要因として考えられます。⑪稼働率は低調なものの、一時利用の収益は新型コロナウイルス感染症の影響があった令和２年度を除き増加傾向にあることや、定期利用については概ね定期駐車可能枠が埋まっている状態のため、収益面では問題ないと考えています。
　現状の利用状況を考慮すると、今後も定期利用の需要が見込まれるため、適宜、定期利用可能台数の増加等を検討していきたいと考えています。</t>
    <phoneticPr fontId="5"/>
  </si>
  <si>
    <t xml:space="preserve"> 本駐車場全体としては、各種全国平均値等より低い項目が見られますが、収益状況としては概ね増加傾向であることや他会計からの繰入を行わない独立採算制を保っていることから健全な経営が行われていると判断しています。また、周辺の類似駐車施設と比較しても、定期利用料金及び一時利用料金は妥当であり、定期駐車可能枠もほぼ埋まっている状態からも健全経営であると言えます。
  経営戦略については、令和２年度に策定し、令和７年度を目途に改定予定です。
　今後は、近隣市町村との情報共有等や指定管理者による民間のノウハウを活用し、効果的かつ効率的な運営を継続し、本駐車場の管理運営業務の質の向上に努めます。また、利用者へのアンケート調査を実施し、利用者ニーズに応えていくことで、本駐車場の付加価値を高め、利用者数及び収益の増加に努め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</si>
</sst>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0" xfId="0" applyFont="1" applyAlignment="1">
      <alignment horizontal="center"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290.5</c:v>
                </c:pt>
                <c:pt idx="1">
                  <c:v>195.8</c:v>
                </c:pt>
                <c:pt idx="2">
                  <c:v>216.5</c:v>
                </c:pt>
                <c:pt idx="3">
                  <c:v>230.5</c:v>
                </c:pt>
                <c:pt idx="4">
                  <c:v>290.8</c:v>
                </c:pt>
              </c:numCache>
            </c:numRef>
          </c:val>
          <c:extLst>
            <c:ext xmlns:c16="http://schemas.microsoft.com/office/drawing/2014/chart" uri="{C3380CC4-5D6E-409C-BE32-E72D297353CC}">
              <c16:uniqueId val="{00000000-108B-4D76-AB9F-18E511F0343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754.2</c:v>
                </c:pt>
                <c:pt idx="1">
                  <c:v>383.4</c:v>
                </c:pt>
                <c:pt idx="2">
                  <c:v>338.4</c:v>
                </c:pt>
                <c:pt idx="3">
                  <c:v>1268.9000000000001</c:v>
                </c:pt>
                <c:pt idx="4">
                  <c:v>2085.8000000000002</c:v>
                </c:pt>
              </c:numCache>
            </c:numRef>
          </c:val>
          <c:smooth val="0"/>
          <c:extLst>
            <c:ext xmlns:c16="http://schemas.microsoft.com/office/drawing/2014/chart" uri="{C3380CC4-5D6E-409C-BE32-E72D297353CC}">
              <c16:uniqueId val="{00000001-108B-4D76-AB9F-18E511F0343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170-4CBF-8918-A808399C2073}"/>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54.4</c:v>
                </c:pt>
                <c:pt idx="1">
                  <c:v>70.3</c:v>
                </c:pt>
                <c:pt idx="2">
                  <c:v>70</c:v>
                </c:pt>
                <c:pt idx="3">
                  <c:v>47.6</c:v>
                </c:pt>
                <c:pt idx="4">
                  <c:v>36.1</c:v>
                </c:pt>
              </c:numCache>
            </c:numRef>
          </c:val>
          <c:smooth val="0"/>
          <c:extLst>
            <c:ext xmlns:c16="http://schemas.microsoft.com/office/drawing/2014/chart" uri="{C3380CC4-5D6E-409C-BE32-E72D297353CC}">
              <c16:uniqueId val="{00000001-E170-4CBF-8918-A808399C2073}"/>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c:ext xmlns:c16="http://schemas.microsoft.com/office/drawing/2014/chart" uri="{C3380CC4-5D6E-409C-BE32-E72D297353CC}">
              <c16:uniqueId val="{00000000-C411-42AF-ADDA-A54D6531F1B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411-42AF-ADDA-A54D6531F1B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c:ext xmlns:c16="http://schemas.microsoft.com/office/drawing/2014/chart" uri="{C3380CC4-5D6E-409C-BE32-E72D297353CC}">
              <c16:uniqueId val="{00000000-EAFF-4A16-9178-58A6A32A2495}"/>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EAFF-4A16-9178-58A6A32A2495}"/>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9A8-4303-819E-4345F1F3142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c:v>
                </c:pt>
                <c:pt idx="1">
                  <c:v>10.199999999999999</c:v>
                </c:pt>
                <c:pt idx="2">
                  <c:v>5.0999999999999996</c:v>
                </c:pt>
                <c:pt idx="3">
                  <c:v>1.9</c:v>
                </c:pt>
                <c:pt idx="4">
                  <c:v>3</c:v>
                </c:pt>
              </c:numCache>
            </c:numRef>
          </c:val>
          <c:smooth val="0"/>
          <c:extLst>
            <c:ext xmlns:c16="http://schemas.microsoft.com/office/drawing/2014/chart" uri="{C3380CC4-5D6E-409C-BE32-E72D297353CC}">
              <c16:uniqueId val="{00000001-C9A8-4303-819E-4345F1F31421}"/>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21F-4872-9C47-FC6369548717}"/>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c:v>
                </c:pt>
                <c:pt idx="1">
                  <c:v>407</c:v>
                </c:pt>
                <c:pt idx="2">
                  <c:v>166</c:v>
                </c:pt>
                <c:pt idx="3">
                  <c:v>18</c:v>
                </c:pt>
                <c:pt idx="4">
                  <c:v>18</c:v>
                </c:pt>
              </c:numCache>
            </c:numRef>
          </c:val>
          <c:smooth val="0"/>
          <c:extLst>
            <c:ext xmlns:c16="http://schemas.microsoft.com/office/drawing/2014/chart" uri="{C3380CC4-5D6E-409C-BE32-E72D297353CC}">
              <c16:uniqueId val="{00000001-321F-4872-9C47-FC6369548717}"/>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34</c:v>
                </c:pt>
                <c:pt idx="1">
                  <c:v>26.4</c:v>
                </c:pt>
                <c:pt idx="2">
                  <c:v>35.4</c:v>
                </c:pt>
                <c:pt idx="3">
                  <c:v>45.8</c:v>
                </c:pt>
                <c:pt idx="4">
                  <c:v>47.9</c:v>
                </c:pt>
              </c:numCache>
            </c:numRef>
          </c:val>
          <c:extLst>
            <c:ext xmlns:c16="http://schemas.microsoft.com/office/drawing/2014/chart" uri="{C3380CC4-5D6E-409C-BE32-E72D297353CC}">
              <c16:uniqueId val="{00000000-B0E6-4FB9-9B6A-43005F9546F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295.5</c:v>
                </c:pt>
                <c:pt idx="1">
                  <c:v>224.4</c:v>
                </c:pt>
                <c:pt idx="2">
                  <c:v>251.9</c:v>
                </c:pt>
                <c:pt idx="3">
                  <c:v>291.5</c:v>
                </c:pt>
                <c:pt idx="4">
                  <c:v>314.89999999999998</c:v>
                </c:pt>
              </c:numCache>
            </c:numRef>
          </c:val>
          <c:smooth val="0"/>
          <c:extLst>
            <c:ext xmlns:c16="http://schemas.microsoft.com/office/drawing/2014/chart" uri="{C3380CC4-5D6E-409C-BE32-E72D297353CC}">
              <c16:uniqueId val="{00000001-B0E6-4FB9-9B6A-43005F9546F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65.599999999999994</c:v>
                </c:pt>
                <c:pt idx="1">
                  <c:v>48.9</c:v>
                </c:pt>
                <c:pt idx="2">
                  <c:v>53.8</c:v>
                </c:pt>
                <c:pt idx="3">
                  <c:v>56.6</c:v>
                </c:pt>
                <c:pt idx="4">
                  <c:v>65.599999999999994</c:v>
                </c:pt>
              </c:numCache>
            </c:numRef>
          </c:val>
          <c:extLst>
            <c:ext xmlns:c16="http://schemas.microsoft.com/office/drawing/2014/chart" uri="{C3380CC4-5D6E-409C-BE32-E72D297353CC}">
              <c16:uniqueId val="{00000000-FFBA-4046-A77C-1623212B375E}"/>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33.6</c:v>
                </c:pt>
                <c:pt idx="1">
                  <c:v>-122.5</c:v>
                </c:pt>
                <c:pt idx="2">
                  <c:v>8.5</c:v>
                </c:pt>
                <c:pt idx="3">
                  <c:v>26.6</c:v>
                </c:pt>
                <c:pt idx="4">
                  <c:v>36.5</c:v>
                </c:pt>
              </c:numCache>
            </c:numRef>
          </c:val>
          <c:smooth val="0"/>
          <c:extLst>
            <c:ext xmlns:c16="http://schemas.microsoft.com/office/drawing/2014/chart" uri="{C3380CC4-5D6E-409C-BE32-E72D297353CC}">
              <c16:uniqueId val="{00000001-FFBA-4046-A77C-1623212B375E}"/>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2614</c:v>
                </c:pt>
                <c:pt idx="1">
                  <c:v>1354</c:v>
                </c:pt>
                <c:pt idx="2">
                  <c:v>1661</c:v>
                </c:pt>
                <c:pt idx="3">
                  <c:v>2008</c:v>
                </c:pt>
                <c:pt idx="4">
                  <c:v>2748</c:v>
                </c:pt>
              </c:numCache>
            </c:numRef>
          </c:val>
          <c:extLst>
            <c:ext xmlns:c16="http://schemas.microsoft.com/office/drawing/2014/chart" uri="{C3380CC4-5D6E-409C-BE32-E72D297353CC}">
              <c16:uniqueId val="{00000000-ABD1-47D4-833F-9CB7997FA68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7940</c:v>
                </c:pt>
                <c:pt idx="1">
                  <c:v>2576</c:v>
                </c:pt>
                <c:pt idx="2">
                  <c:v>4153</c:v>
                </c:pt>
                <c:pt idx="3">
                  <c:v>6140</c:v>
                </c:pt>
                <c:pt idx="4">
                  <c:v>9395</c:v>
                </c:pt>
              </c:numCache>
            </c:numRef>
          </c:val>
          <c:smooth val="0"/>
          <c:extLst>
            <c:ext xmlns:c16="http://schemas.microsoft.com/office/drawing/2014/chart" uri="{C3380CC4-5D6E-409C-BE32-E72D297353CC}">
              <c16:uniqueId val="{00000001-ABD1-47D4-833F-9CB7997FA68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heetViews>
  <sheetFormatPr defaultColWidth="2.61328125" defaultRowHeight="13.3" x14ac:dyDescent="0.25"/>
  <cols>
    <col min="1" max="1" width="2.61328125" customWidth="1"/>
    <col min="2" max="2" width="0.84375" customWidth="1"/>
    <col min="3" max="244" width="0.61328125" customWidth="1"/>
    <col min="245" max="245" width="0.84375" customWidth="1"/>
    <col min="246" max="366" width="0.61328125" customWidth="1"/>
    <col min="368" max="382" width="3.15234375" customWidth="1"/>
  </cols>
  <sheetData>
    <row r="1" spans="1:382" ht="17.25" customHeight="1" x14ac:dyDescent="0.2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5">
      <c r="A6" s="2"/>
      <c r="B6" s="130" t="str">
        <f>データ!H6&amp;"　"&amp;データ!I6</f>
        <v>愛知県豊川市　西小坂井駅前駐車場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1255</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29</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48</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代行制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1"/>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1"/>
      <c r="NC15" s="2"/>
      <c r="ND15" s="76" t="s">
        <v>137</v>
      </c>
      <c r="NE15" s="77"/>
      <c r="NF15" s="77"/>
      <c r="NG15" s="77"/>
      <c r="NH15" s="77"/>
      <c r="NI15" s="77"/>
      <c r="NJ15" s="77"/>
      <c r="NK15" s="77"/>
      <c r="NL15" s="77"/>
      <c r="NM15" s="77"/>
      <c r="NN15" s="77"/>
      <c r="NO15" s="77"/>
      <c r="NP15" s="77"/>
      <c r="NQ15" s="77"/>
      <c r="NR15" s="78"/>
    </row>
    <row r="16" spans="1:382" ht="13.5" customHeight="1" x14ac:dyDescent="0.25">
      <c r="A16" s="2"/>
      <c r="B16" s="1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3"/>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3"/>
      <c r="NC16" s="2"/>
      <c r="ND16" s="76"/>
      <c r="NE16" s="77"/>
      <c r="NF16" s="77"/>
      <c r="NG16" s="77"/>
      <c r="NH16" s="77"/>
      <c r="NI16" s="77"/>
      <c r="NJ16" s="77"/>
      <c r="NK16" s="77"/>
      <c r="NL16" s="77"/>
      <c r="NM16" s="77"/>
      <c r="NN16" s="77"/>
      <c r="NO16" s="77"/>
      <c r="NP16" s="77"/>
      <c r="NQ16" s="77"/>
      <c r="NR16" s="78"/>
    </row>
    <row r="17" spans="1:382" ht="13.5" customHeight="1" x14ac:dyDescent="0.25">
      <c r="A17" s="2"/>
      <c r="B17" s="1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4"/>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3"/>
      <c r="NC17" s="2"/>
      <c r="ND17" s="76"/>
      <c r="NE17" s="77"/>
      <c r="NF17" s="77"/>
      <c r="NG17" s="77"/>
      <c r="NH17" s="77"/>
      <c r="NI17" s="77"/>
      <c r="NJ17" s="77"/>
      <c r="NK17" s="77"/>
      <c r="NL17" s="77"/>
      <c r="NM17" s="77"/>
      <c r="NN17" s="77"/>
      <c r="NO17" s="77"/>
      <c r="NP17" s="77"/>
      <c r="NQ17" s="77"/>
      <c r="NR17" s="78"/>
    </row>
    <row r="18" spans="1:382" ht="13.5" customHeight="1" x14ac:dyDescent="0.25">
      <c r="A18" s="2"/>
      <c r="B18" s="1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4"/>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3"/>
      <c r="NC18" s="2"/>
      <c r="ND18" s="76"/>
      <c r="NE18" s="77"/>
      <c r="NF18" s="77"/>
      <c r="NG18" s="77"/>
      <c r="NH18" s="77"/>
      <c r="NI18" s="77"/>
      <c r="NJ18" s="77"/>
      <c r="NK18" s="77"/>
      <c r="NL18" s="77"/>
      <c r="NM18" s="77"/>
      <c r="NN18" s="77"/>
      <c r="NO18" s="77"/>
      <c r="NP18" s="77"/>
      <c r="NQ18" s="77"/>
      <c r="NR18" s="78"/>
    </row>
    <row r="19" spans="1:382" ht="13.5" customHeight="1" x14ac:dyDescent="0.25">
      <c r="A19" s="2"/>
      <c r="B19" s="1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3"/>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3"/>
      <c r="NC19" s="2"/>
      <c r="ND19" s="76"/>
      <c r="NE19" s="77"/>
      <c r="NF19" s="77"/>
      <c r="NG19" s="77"/>
      <c r="NH19" s="77"/>
      <c r="NI19" s="77"/>
      <c r="NJ19" s="77"/>
      <c r="NK19" s="77"/>
      <c r="NL19" s="77"/>
      <c r="NM19" s="77"/>
      <c r="NN19" s="77"/>
      <c r="NO19" s="77"/>
      <c r="NP19" s="77"/>
      <c r="NQ19" s="77"/>
      <c r="NR19" s="78"/>
    </row>
    <row r="20" spans="1:382" ht="13.5" customHeight="1" x14ac:dyDescent="0.25">
      <c r="A20" s="2"/>
      <c r="B20" s="1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3"/>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3"/>
      <c r="NC20" s="2"/>
      <c r="ND20" s="76"/>
      <c r="NE20" s="77"/>
      <c r="NF20" s="77"/>
      <c r="NG20" s="77"/>
      <c r="NH20" s="77"/>
      <c r="NI20" s="77"/>
      <c r="NJ20" s="77"/>
      <c r="NK20" s="77"/>
      <c r="NL20" s="77"/>
      <c r="NM20" s="77"/>
      <c r="NN20" s="77"/>
      <c r="NO20" s="77"/>
      <c r="NP20" s="77"/>
      <c r="NQ20" s="77"/>
      <c r="NR20" s="78"/>
    </row>
    <row r="21" spans="1:382" ht="13.5" customHeight="1" x14ac:dyDescent="0.25">
      <c r="A21" s="2"/>
      <c r="B21" s="1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3"/>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3"/>
      <c r="NC21" s="2"/>
      <c r="ND21" s="76"/>
      <c r="NE21" s="77"/>
      <c r="NF21" s="77"/>
      <c r="NG21" s="77"/>
      <c r="NH21" s="77"/>
      <c r="NI21" s="77"/>
      <c r="NJ21" s="77"/>
      <c r="NK21" s="77"/>
      <c r="NL21" s="77"/>
      <c r="NM21" s="77"/>
      <c r="NN21" s="77"/>
      <c r="NO21" s="77"/>
      <c r="NP21" s="77"/>
      <c r="NQ21" s="77"/>
      <c r="NR21" s="78"/>
    </row>
    <row r="22" spans="1:382" ht="13.5" customHeight="1" x14ac:dyDescent="0.25">
      <c r="A22" s="2"/>
      <c r="B22" s="1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3"/>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3"/>
      <c r="NC22" s="2"/>
      <c r="ND22" s="76"/>
      <c r="NE22" s="77"/>
      <c r="NF22" s="77"/>
      <c r="NG22" s="77"/>
      <c r="NH22" s="77"/>
      <c r="NI22" s="77"/>
      <c r="NJ22" s="77"/>
      <c r="NK22" s="77"/>
      <c r="NL22" s="77"/>
      <c r="NM22" s="77"/>
      <c r="NN22" s="77"/>
      <c r="NO22" s="77"/>
      <c r="NP22" s="77"/>
      <c r="NQ22" s="77"/>
      <c r="NR22" s="78"/>
    </row>
    <row r="23" spans="1:382" ht="13.5" customHeight="1" x14ac:dyDescent="0.25">
      <c r="A23" s="2"/>
      <c r="B23" s="1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3"/>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3"/>
      <c r="NC23" s="2"/>
      <c r="ND23" s="76"/>
      <c r="NE23" s="77"/>
      <c r="NF23" s="77"/>
      <c r="NG23" s="77"/>
      <c r="NH23" s="77"/>
      <c r="NI23" s="77"/>
      <c r="NJ23" s="77"/>
      <c r="NK23" s="77"/>
      <c r="NL23" s="77"/>
      <c r="NM23" s="77"/>
      <c r="NN23" s="77"/>
      <c r="NO23" s="77"/>
      <c r="NP23" s="77"/>
      <c r="NQ23" s="77"/>
      <c r="NR23" s="78"/>
    </row>
    <row r="24" spans="1:382" ht="13.5" customHeight="1" x14ac:dyDescent="0.25">
      <c r="A24" s="2"/>
      <c r="B24" s="1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3"/>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3"/>
      <c r="NC24" s="2"/>
      <c r="ND24" s="76"/>
      <c r="NE24" s="77"/>
      <c r="NF24" s="77"/>
      <c r="NG24" s="77"/>
      <c r="NH24" s="77"/>
      <c r="NI24" s="77"/>
      <c r="NJ24" s="77"/>
      <c r="NK24" s="77"/>
      <c r="NL24" s="77"/>
      <c r="NM24" s="77"/>
      <c r="NN24" s="77"/>
      <c r="NO24" s="77"/>
      <c r="NP24" s="77"/>
      <c r="NQ24" s="77"/>
      <c r="NR24" s="78"/>
    </row>
    <row r="25" spans="1:382" ht="13.5" customHeight="1" x14ac:dyDescent="0.25">
      <c r="A25" s="2"/>
      <c r="B25" s="1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3"/>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3"/>
      <c r="NC25" s="2"/>
      <c r="ND25" s="76"/>
      <c r="NE25" s="77"/>
      <c r="NF25" s="77"/>
      <c r="NG25" s="77"/>
      <c r="NH25" s="77"/>
      <c r="NI25" s="77"/>
      <c r="NJ25" s="77"/>
      <c r="NK25" s="77"/>
      <c r="NL25" s="77"/>
      <c r="NM25" s="77"/>
      <c r="NN25" s="77"/>
      <c r="NO25" s="77"/>
      <c r="NP25" s="77"/>
      <c r="NQ25" s="77"/>
      <c r="NR25" s="78"/>
    </row>
    <row r="26" spans="1:382" ht="13.5" customHeight="1" x14ac:dyDescent="0.25">
      <c r="A26" s="2"/>
      <c r="B26" s="1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3"/>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3"/>
      <c r="NC26" s="2"/>
      <c r="ND26" s="76"/>
      <c r="NE26" s="77"/>
      <c r="NF26" s="77"/>
      <c r="NG26" s="77"/>
      <c r="NH26" s="77"/>
      <c r="NI26" s="77"/>
      <c r="NJ26" s="77"/>
      <c r="NK26" s="77"/>
      <c r="NL26" s="77"/>
      <c r="NM26" s="77"/>
      <c r="NN26" s="77"/>
      <c r="NO26" s="77"/>
      <c r="NP26" s="77"/>
      <c r="NQ26" s="77"/>
      <c r="NR26" s="78"/>
    </row>
    <row r="27" spans="1:382" ht="13.5" customHeight="1" x14ac:dyDescent="0.25">
      <c r="A27" s="2"/>
      <c r="B27" s="1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3"/>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3"/>
      <c r="NC27" s="2"/>
      <c r="ND27" s="76"/>
      <c r="NE27" s="77"/>
      <c r="NF27" s="77"/>
      <c r="NG27" s="77"/>
      <c r="NH27" s="77"/>
      <c r="NI27" s="77"/>
      <c r="NJ27" s="77"/>
      <c r="NK27" s="77"/>
      <c r="NL27" s="77"/>
      <c r="NM27" s="77"/>
      <c r="NN27" s="77"/>
      <c r="NO27" s="77"/>
      <c r="NP27" s="77"/>
      <c r="NQ27" s="77"/>
      <c r="NR27" s="78"/>
    </row>
    <row r="28" spans="1:382" ht="13.5" customHeight="1" x14ac:dyDescent="0.25">
      <c r="A28" s="2"/>
      <c r="B28" s="1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3"/>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3"/>
      <c r="NC28" s="2"/>
      <c r="ND28" s="76"/>
      <c r="NE28" s="77"/>
      <c r="NF28" s="77"/>
      <c r="NG28" s="77"/>
      <c r="NH28" s="77"/>
      <c r="NI28" s="77"/>
      <c r="NJ28" s="77"/>
      <c r="NK28" s="77"/>
      <c r="NL28" s="77"/>
      <c r="NM28" s="77"/>
      <c r="NN28" s="77"/>
      <c r="NO28" s="77"/>
      <c r="NP28" s="77"/>
      <c r="NQ28" s="77"/>
      <c r="NR28" s="78"/>
    </row>
    <row r="29" spans="1:382" ht="13.5" customHeight="1" x14ac:dyDescent="0.25">
      <c r="A29" s="2"/>
      <c r="B29" s="12"/>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3"/>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3"/>
      <c r="NC29" s="2"/>
      <c r="ND29" s="76"/>
      <c r="NE29" s="77"/>
      <c r="NF29" s="77"/>
      <c r="NG29" s="77"/>
      <c r="NH29" s="77"/>
      <c r="NI29" s="77"/>
      <c r="NJ29" s="77"/>
      <c r="NK29" s="77"/>
      <c r="NL29" s="77"/>
      <c r="NM29" s="77"/>
      <c r="NN29" s="77"/>
      <c r="NO29" s="77"/>
      <c r="NP29" s="77"/>
      <c r="NQ29" s="77"/>
      <c r="NR29" s="78"/>
    </row>
    <row r="30" spans="1:382" ht="13.5" customHeight="1" x14ac:dyDescent="0.25">
      <c r="A30" s="2"/>
      <c r="B30" s="12"/>
      <c r="C30" s="2"/>
      <c r="D30" s="2"/>
      <c r="E30" s="2"/>
      <c r="F30" s="2"/>
      <c r="I30" s="2"/>
      <c r="J30" s="2"/>
      <c r="K30" s="2"/>
      <c r="L30" s="2"/>
      <c r="M30" s="2"/>
      <c r="N30" s="2"/>
      <c r="O30" s="2"/>
      <c r="P30" s="2"/>
      <c r="Q30" s="2"/>
      <c r="R30" s="15"/>
      <c r="S30" s="15"/>
      <c r="T30" s="15"/>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5"/>
      <c r="DM30" s="15"/>
      <c r="DN30" s="15"/>
      <c r="DO30" s="15"/>
      <c r="DP30" s="15"/>
      <c r="DQ30" s="15"/>
      <c r="DR30" s="15"/>
      <c r="DS30" s="15"/>
      <c r="DT30" s="15"/>
      <c r="DU30" s="15"/>
      <c r="DV30" s="15"/>
      <c r="DW30" s="15"/>
      <c r="DX30" s="15"/>
      <c r="DY30" s="15"/>
      <c r="DZ30" s="15"/>
      <c r="EA30" s="2"/>
      <c r="EB30" s="2"/>
      <c r="EC30" s="2"/>
      <c r="ED30" s="2"/>
      <c r="EE30" s="2"/>
      <c r="EF30" s="2"/>
      <c r="EG30" s="2"/>
      <c r="EH30" s="2"/>
      <c r="EI30" s="15"/>
      <c r="EJ30" s="15"/>
      <c r="EK30" s="15"/>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5"/>
      <c r="ID30" s="15"/>
      <c r="IE30" s="15"/>
      <c r="IF30" s="15"/>
      <c r="IG30" s="15"/>
      <c r="IH30" s="15"/>
      <c r="II30" s="15"/>
      <c r="IJ30" s="16"/>
      <c r="IK30" s="15"/>
      <c r="IL30" s="15"/>
      <c r="IM30" s="15"/>
      <c r="IN30" s="15"/>
      <c r="IO30" s="15"/>
      <c r="IP30" s="15"/>
      <c r="IQ30" s="15"/>
      <c r="IR30" s="2"/>
      <c r="IS30" s="2"/>
      <c r="IT30" s="2"/>
      <c r="IU30" s="2"/>
      <c r="IV30" s="2"/>
      <c r="IW30" s="2"/>
      <c r="IX30" s="2"/>
      <c r="IY30" s="2"/>
      <c r="IZ30" s="15"/>
      <c r="JA30" s="15"/>
      <c r="JB30" s="15"/>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3"/>
      <c r="NC30" s="2"/>
      <c r="ND30" s="76"/>
      <c r="NE30" s="77"/>
      <c r="NF30" s="77"/>
      <c r="NG30" s="77"/>
      <c r="NH30" s="77"/>
      <c r="NI30" s="77"/>
      <c r="NJ30" s="77"/>
      <c r="NK30" s="77"/>
      <c r="NL30" s="77"/>
      <c r="NM30" s="77"/>
      <c r="NN30" s="77"/>
      <c r="NO30" s="77"/>
      <c r="NP30" s="77"/>
      <c r="NQ30" s="77"/>
      <c r="NR30" s="78"/>
    </row>
    <row r="31" spans="1:382" ht="13.5" customHeight="1" x14ac:dyDescent="0.25">
      <c r="A31" s="2"/>
      <c r="B31" s="12"/>
      <c r="C31" s="2"/>
      <c r="D31" s="2"/>
      <c r="E31" s="2"/>
      <c r="F31" s="2"/>
      <c r="I31" s="17"/>
      <c r="J31" s="94" t="s">
        <v>27</v>
      </c>
      <c r="K31" s="95"/>
      <c r="L31" s="95"/>
      <c r="M31" s="95"/>
      <c r="N31" s="95"/>
      <c r="O31" s="95"/>
      <c r="P31" s="95"/>
      <c r="Q31" s="95"/>
      <c r="R31" s="95"/>
      <c r="S31" s="95"/>
      <c r="T31" s="96"/>
      <c r="U31" s="98">
        <f>データ!Y7</f>
        <v>290.5</v>
      </c>
      <c r="V31" s="98"/>
      <c r="W31" s="98"/>
      <c r="X31" s="98"/>
      <c r="Y31" s="98"/>
      <c r="Z31" s="98"/>
      <c r="AA31" s="98"/>
      <c r="AB31" s="98"/>
      <c r="AC31" s="98"/>
      <c r="AD31" s="98"/>
      <c r="AE31" s="98"/>
      <c r="AF31" s="98"/>
      <c r="AG31" s="98"/>
      <c r="AH31" s="98"/>
      <c r="AI31" s="98"/>
      <c r="AJ31" s="98"/>
      <c r="AK31" s="98"/>
      <c r="AL31" s="98"/>
      <c r="AM31" s="98"/>
      <c r="AN31" s="98">
        <f>データ!Z7</f>
        <v>195.8</v>
      </c>
      <c r="AO31" s="98"/>
      <c r="AP31" s="98"/>
      <c r="AQ31" s="98"/>
      <c r="AR31" s="98"/>
      <c r="AS31" s="98"/>
      <c r="AT31" s="98"/>
      <c r="AU31" s="98"/>
      <c r="AV31" s="98"/>
      <c r="AW31" s="98"/>
      <c r="AX31" s="98"/>
      <c r="AY31" s="98"/>
      <c r="AZ31" s="98"/>
      <c r="BA31" s="98"/>
      <c r="BB31" s="98"/>
      <c r="BC31" s="98"/>
      <c r="BD31" s="98"/>
      <c r="BE31" s="98"/>
      <c r="BF31" s="98"/>
      <c r="BG31" s="98">
        <f>データ!AA7</f>
        <v>216.5</v>
      </c>
      <c r="BH31" s="98"/>
      <c r="BI31" s="98"/>
      <c r="BJ31" s="98"/>
      <c r="BK31" s="98"/>
      <c r="BL31" s="98"/>
      <c r="BM31" s="98"/>
      <c r="BN31" s="98"/>
      <c r="BO31" s="98"/>
      <c r="BP31" s="98"/>
      <c r="BQ31" s="98"/>
      <c r="BR31" s="98"/>
      <c r="BS31" s="98"/>
      <c r="BT31" s="98"/>
      <c r="BU31" s="98"/>
      <c r="BV31" s="98"/>
      <c r="BW31" s="98"/>
      <c r="BX31" s="98"/>
      <c r="BY31" s="98"/>
      <c r="BZ31" s="98">
        <f>データ!AB7</f>
        <v>230.5</v>
      </c>
      <c r="CA31" s="98"/>
      <c r="CB31" s="98"/>
      <c r="CC31" s="98"/>
      <c r="CD31" s="98"/>
      <c r="CE31" s="98"/>
      <c r="CF31" s="98"/>
      <c r="CG31" s="98"/>
      <c r="CH31" s="98"/>
      <c r="CI31" s="98"/>
      <c r="CJ31" s="98"/>
      <c r="CK31" s="98"/>
      <c r="CL31" s="98"/>
      <c r="CM31" s="98"/>
      <c r="CN31" s="98"/>
      <c r="CO31" s="98"/>
      <c r="CP31" s="98"/>
      <c r="CQ31" s="98"/>
      <c r="CR31" s="98"/>
      <c r="CS31" s="98">
        <f>データ!AC7</f>
        <v>290.8</v>
      </c>
      <c r="CT31" s="98"/>
      <c r="CU31" s="98"/>
      <c r="CV31" s="98"/>
      <c r="CW31" s="98"/>
      <c r="CX31" s="98"/>
      <c r="CY31" s="98"/>
      <c r="CZ31" s="98"/>
      <c r="DA31" s="98"/>
      <c r="DB31" s="98"/>
      <c r="DC31" s="98"/>
      <c r="DD31" s="98"/>
      <c r="DE31" s="98"/>
      <c r="DF31" s="98"/>
      <c r="DG31" s="98"/>
      <c r="DH31" s="98"/>
      <c r="DI31" s="98"/>
      <c r="DJ31" s="98"/>
      <c r="DK31" s="98"/>
      <c r="DL31" s="18"/>
      <c r="DM31" s="18"/>
      <c r="DN31" s="18"/>
      <c r="DO31" s="18"/>
      <c r="DP31" s="18"/>
      <c r="DQ31" s="18"/>
      <c r="DR31" s="18"/>
      <c r="DS31" s="18"/>
      <c r="DT31" s="18"/>
      <c r="DU31" s="18"/>
      <c r="DV31" s="18"/>
      <c r="DW31" s="18"/>
      <c r="DX31" s="18"/>
      <c r="DY31" s="18"/>
      <c r="DZ31" s="18"/>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9"/>
      <c r="ID31" s="19"/>
      <c r="IE31" s="19"/>
      <c r="IF31" s="19"/>
      <c r="IG31" s="19"/>
      <c r="IH31" s="19"/>
      <c r="II31" s="19"/>
      <c r="IJ31" s="20"/>
      <c r="IK31" s="19"/>
      <c r="IL31" s="19"/>
      <c r="IM31" s="19"/>
      <c r="IN31" s="19"/>
      <c r="IO31" s="19"/>
      <c r="IP31" s="19"/>
      <c r="IQ31" s="19"/>
      <c r="IR31" s="94" t="s">
        <v>27</v>
      </c>
      <c r="IS31" s="95"/>
      <c r="IT31" s="95"/>
      <c r="IU31" s="95"/>
      <c r="IV31" s="95"/>
      <c r="IW31" s="95"/>
      <c r="IX31" s="95"/>
      <c r="IY31" s="95"/>
      <c r="IZ31" s="95"/>
      <c r="JA31" s="95"/>
      <c r="JB31" s="96"/>
      <c r="JC31" s="66">
        <f>データ!DK7</f>
        <v>34</v>
      </c>
      <c r="JD31" s="67"/>
      <c r="JE31" s="67"/>
      <c r="JF31" s="67"/>
      <c r="JG31" s="67"/>
      <c r="JH31" s="67"/>
      <c r="JI31" s="67"/>
      <c r="JJ31" s="67"/>
      <c r="JK31" s="67"/>
      <c r="JL31" s="67"/>
      <c r="JM31" s="67"/>
      <c r="JN31" s="67"/>
      <c r="JO31" s="67"/>
      <c r="JP31" s="67"/>
      <c r="JQ31" s="67"/>
      <c r="JR31" s="67"/>
      <c r="JS31" s="67"/>
      <c r="JT31" s="67"/>
      <c r="JU31" s="68"/>
      <c r="JV31" s="66">
        <f>データ!DL7</f>
        <v>26.4</v>
      </c>
      <c r="JW31" s="67"/>
      <c r="JX31" s="67"/>
      <c r="JY31" s="67"/>
      <c r="JZ31" s="67"/>
      <c r="KA31" s="67"/>
      <c r="KB31" s="67"/>
      <c r="KC31" s="67"/>
      <c r="KD31" s="67"/>
      <c r="KE31" s="67"/>
      <c r="KF31" s="67"/>
      <c r="KG31" s="67"/>
      <c r="KH31" s="67"/>
      <c r="KI31" s="67"/>
      <c r="KJ31" s="67"/>
      <c r="KK31" s="67"/>
      <c r="KL31" s="67"/>
      <c r="KM31" s="67"/>
      <c r="KN31" s="68"/>
      <c r="KO31" s="66">
        <f>データ!DM7</f>
        <v>35.4</v>
      </c>
      <c r="KP31" s="67"/>
      <c r="KQ31" s="67"/>
      <c r="KR31" s="67"/>
      <c r="KS31" s="67"/>
      <c r="KT31" s="67"/>
      <c r="KU31" s="67"/>
      <c r="KV31" s="67"/>
      <c r="KW31" s="67"/>
      <c r="KX31" s="67"/>
      <c r="KY31" s="67"/>
      <c r="KZ31" s="67"/>
      <c r="LA31" s="67"/>
      <c r="LB31" s="67"/>
      <c r="LC31" s="67"/>
      <c r="LD31" s="67"/>
      <c r="LE31" s="67"/>
      <c r="LF31" s="67"/>
      <c r="LG31" s="68"/>
      <c r="LH31" s="66">
        <f>データ!DN7</f>
        <v>45.8</v>
      </c>
      <c r="LI31" s="67"/>
      <c r="LJ31" s="67"/>
      <c r="LK31" s="67"/>
      <c r="LL31" s="67"/>
      <c r="LM31" s="67"/>
      <c r="LN31" s="67"/>
      <c r="LO31" s="67"/>
      <c r="LP31" s="67"/>
      <c r="LQ31" s="67"/>
      <c r="LR31" s="67"/>
      <c r="LS31" s="67"/>
      <c r="LT31" s="67"/>
      <c r="LU31" s="67"/>
      <c r="LV31" s="67"/>
      <c r="LW31" s="67"/>
      <c r="LX31" s="67"/>
      <c r="LY31" s="67"/>
      <c r="LZ31" s="68"/>
      <c r="MA31" s="66">
        <f>データ!DO7</f>
        <v>47.9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3"/>
      <c r="NC31" s="2"/>
      <c r="ND31" s="73" t="s">
        <v>28</v>
      </c>
      <c r="NE31" s="74"/>
      <c r="NF31" s="74"/>
      <c r="NG31" s="74"/>
      <c r="NH31" s="74"/>
      <c r="NI31" s="74"/>
      <c r="NJ31" s="74"/>
      <c r="NK31" s="74"/>
      <c r="NL31" s="74"/>
      <c r="NM31" s="74"/>
      <c r="NN31" s="74"/>
      <c r="NO31" s="74"/>
      <c r="NP31" s="74"/>
      <c r="NQ31" s="74"/>
      <c r="NR31" s="75"/>
    </row>
    <row r="32" spans="1:382" ht="13.5" customHeight="1" x14ac:dyDescent="0.25">
      <c r="A32" s="2"/>
      <c r="B32" s="12"/>
      <c r="C32" s="2"/>
      <c r="D32" s="2"/>
      <c r="E32" s="2"/>
      <c r="F32" s="2"/>
      <c r="G32" s="2"/>
      <c r="H32" s="2"/>
      <c r="I32" s="17"/>
      <c r="J32" s="94" t="s">
        <v>29</v>
      </c>
      <c r="K32" s="95"/>
      <c r="L32" s="95"/>
      <c r="M32" s="95"/>
      <c r="N32" s="95"/>
      <c r="O32" s="95"/>
      <c r="P32" s="95"/>
      <c r="Q32" s="95"/>
      <c r="R32" s="95"/>
      <c r="S32" s="95"/>
      <c r="T32" s="96"/>
      <c r="U32" s="98">
        <f>データ!AD7</f>
        <v>754.2</v>
      </c>
      <c r="V32" s="98"/>
      <c r="W32" s="98"/>
      <c r="X32" s="98"/>
      <c r="Y32" s="98"/>
      <c r="Z32" s="98"/>
      <c r="AA32" s="98"/>
      <c r="AB32" s="98"/>
      <c r="AC32" s="98"/>
      <c r="AD32" s="98"/>
      <c r="AE32" s="98"/>
      <c r="AF32" s="98"/>
      <c r="AG32" s="98"/>
      <c r="AH32" s="98"/>
      <c r="AI32" s="98"/>
      <c r="AJ32" s="98"/>
      <c r="AK32" s="98"/>
      <c r="AL32" s="98"/>
      <c r="AM32" s="98"/>
      <c r="AN32" s="98">
        <f>データ!AE7</f>
        <v>383.4</v>
      </c>
      <c r="AO32" s="98"/>
      <c r="AP32" s="98"/>
      <c r="AQ32" s="98"/>
      <c r="AR32" s="98"/>
      <c r="AS32" s="98"/>
      <c r="AT32" s="98"/>
      <c r="AU32" s="98"/>
      <c r="AV32" s="98"/>
      <c r="AW32" s="98"/>
      <c r="AX32" s="98"/>
      <c r="AY32" s="98"/>
      <c r="AZ32" s="98"/>
      <c r="BA32" s="98"/>
      <c r="BB32" s="98"/>
      <c r="BC32" s="98"/>
      <c r="BD32" s="98"/>
      <c r="BE32" s="98"/>
      <c r="BF32" s="98"/>
      <c r="BG32" s="98">
        <f>データ!AF7</f>
        <v>338.4</v>
      </c>
      <c r="BH32" s="98"/>
      <c r="BI32" s="98"/>
      <c r="BJ32" s="98"/>
      <c r="BK32" s="98"/>
      <c r="BL32" s="98"/>
      <c r="BM32" s="98"/>
      <c r="BN32" s="98"/>
      <c r="BO32" s="98"/>
      <c r="BP32" s="98"/>
      <c r="BQ32" s="98"/>
      <c r="BR32" s="98"/>
      <c r="BS32" s="98"/>
      <c r="BT32" s="98"/>
      <c r="BU32" s="98"/>
      <c r="BV32" s="98"/>
      <c r="BW32" s="98"/>
      <c r="BX32" s="98"/>
      <c r="BY32" s="98"/>
      <c r="BZ32" s="98">
        <f>データ!AG7</f>
        <v>1268.9000000000001</v>
      </c>
      <c r="CA32" s="98"/>
      <c r="CB32" s="98"/>
      <c r="CC32" s="98"/>
      <c r="CD32" s="98"/>
      <c r="CE32" s="98"/>
      <c r="CF32" s="98"/>
      <c r="CG32" s="98"/>
      <c r="CH32" s="98"/>
      <c r="CI32" s="98"/>
      <c r="CJ32" s="98"/>
      <c r="CK32" s="98"/>
      <c r="CL32" s="98"/>
      <c r="CM32" s="98"/>
      <c r="CN32" s="98"/>
      <c r="CO32" s="98"/>
      <c r="CP32" s="98"/>
      <c r="CQ32" s="98"/>
      <c r="CR32" s="98"/>
      <c r="CS32" s="98">
        <f>データ!AH7</f>
        <v>2085.8000000000002</v>
      </c>
      <c r="CT32" s="98"/>
      <c r="CU32" s="98"/>
      <c r="CV32" s="98"/>
      <c r="CW32" s="98"/>
      <c r="CX32" s="98"/>
      <c r="CY32" s="98"/>
      <c r="CZ32" s="98"/>
      <c r="DA32" s="98"/>
      <c r="DB32" s="98"/>
      <c r="DC32" s="98"/>
      <c r="DD32" s="98"/>
      <c r="DE32" s="98"/>
      <c r="DF32" s="98"/>
      <c r="DG32" s="98"/>
      <c r="DH32" s="98"/>
      <c r="DI32" s="98"/>
      <c r="DJ32" s="98"/>
      <c r="DK32" s="98"/>
      <c r="DL32" s="18"/>
      <c r="DM32" s="18"/>
      <c r="DN32" s="18"/>
      <c r="DO32" s="18"/>
      <c r="DP32" s="18"/>
      <c r="DQ32" s="18"/>
      <c r="DR32" s="18"/>
      <c r="DS32" s="18"/>
      <c r="DT32" s="18"/>
      <c r="DU32" s="18"/>
      <c r="DV32" s="18"/>
      <c r="DW32" s="18"/>
      <c r="DX32" s="18"/>
      <c r="DY32" s="18"/>
      <c r="DZ32" s="18"/>
      <c r="EA32" s="94" t="s">
        <v>29</v>
      </c>
      <c r="EB32" s="95"/>
      <c r="EC32" s="95"/>
      <c r="ED32" s="95"/>
      <c r="EE32" s="95"/>
      <c r="EF32" s="95"/>
      <c r="EG32" s="95"/>
      <c r="EH32" s="95"/>
      <c r="EI32" s="95"/>
      <c r="EJ32" s="95"/>
      <c r="EK32" s="96"/>
      <c r="EL32" s="98">
        <f>データ!AO7</f>
        <v>2</v>
      </c>
      <c r="EM32" s="98"/>
      <c r="EN32" s="98"/>
      <c r="EO32" s="98"/>
      <c r="EP32" s="98"/>
      <c r="EQ32" s="98"/>
      <c r="ER32" s="98"/>
      <c r="ES32" s="98"/>
      <c r="ET32" s="98"/>
      <c r="EU32" s="98"/>
      <c r="EV32" s="98"/>
      <c r="EW32" s="98"/>
      <c r="EX32" s="98"/>
      <c r="EY32" s="98"/>
      <c r="EZ32" s="98"/>
      <c r="FA32" s="98"/>
      <c r="FB32" s="98"/>
      <c r="FC32" s="98"/>
      <c r="FD32" s="98"/>
      <c r="FE32" s="98">
        <f>データ!AP7</f>
        <v>10.199999999999999</v>
      </c>
      <c r="FF32" s="98"/>
      <c r="FG32" s="98"/>
      <c r="FH32" s="98"/>
      <c r="FI32" s="98"/>
      <c r="FJ32" s="98"/>
      <c r="FK32" s="98"/>
      <c r="FL32" s="98"/>
      <c r="FM32" s="98"/>
      <c r="FN32" s="98"/>
      <c r="FO32" s="98"/>
      <c r="FP32" s="98"/>
      <c r="FQ32" s="98"/>
      <c r="FR32" s="98"/>
      <c r="FS32" s="98"/>
      <c r="FT32" s="98"/>
      <c r="FU32" s="98"/>
      <c r="FV32" s="98"/>
      <c r="FW32" s="98"/>
      <c r="FX32" s="98">
        <f>データ!AQ7</f>
        <v>5.0999999999999996</v>
      </c>
      <c r="FY32" s="98"/>
      <c r="FZ32" s="98"/>
      <c r="GA32" s="98"/>
      <c r="GB32" s="98"/>
      <c r="GC32" s="98"/>
      <c r="GD32" s="98"/>
      <c r="GE32" s="98"/>
      <c r="GF32" s="98"/>
      <c r="GG32" s="98"/>
      <c r="GH32" s="98"/>
      <c r="GI32" s="98"/>
      <c r="GJ32" s="98"/>
      <c r="GK32" s="98"/>
      <c r="GL32" s="98"/>
      <c r="GM32" s="98"/>
      <c r="GN32" s="98"/>
      <c r="GO32" s="98"/>
      <c r="GP32" s="98"/>
      <c r="GQ32" s="98">
        <f>データ!AR7</f>
        <v>1.9</v>
      </c>
      <c r="GR32" s="98"/>
      <c r="GS32" s="98"/>
      <c r="GT32" s="98"/>
      <c r="GU32" s="98"/>
      <c r="GV32" s="98"/>
      <c r="GW32" s="98"/>
      <c r="GX32" s="98"/>
      <c r="GY32" s="98"/>
      <c r="GZ32" s="98"/>
      <c r="HA32" s="98"/>
      <c r="HB32" s="98"/>
      <c r="HC32" s="98"/>
      <c r="HD32" s="98"/>
      <c r="HE32" s="98"/>
      <c r="HF32" s="98"/>
      <c r="HG32" s="98"/>
      <c r="HH32" s="98"/>
      <c r="HI32" s="98"/>
      <c r="HJ32" s="98">
        <f>データ!AS7</f>
        <v>3</v>
      </c>
      <c r="HK32" s="98"/>
      <c r="HL32" s="98"/>
      <c r="HM32" s="98"/>
      <c r="HN32" s="98"/>
      <c r="HO32" s="98"/>
      <c r="HP32" s="98"/>
      <c r="HQ32" s="98"/>
      <c r="HR32" s="98"/>
      <c r="HS32" s="98"/>
      <c r="HT32" s="98"/>
      <c r="HU32" s="98"/>
      <c r="HV32" s="98"/>
      <c r="HW32" s="98"/>
      <c r="HX32" s="98"/>
      <c r="HY32" s="98"/>
      <c r="HZ32" s="98"/>
      <c r="IA32" s="98"/>
      <c r="IB32" s="98"/>
      <c r="IC32" s="19"/>
      <c r="ID32" s="19"/>
      <c r="IE32" s="19"/>
      <c r="IF32" s="19"/>
      <c r="IG32" s="19"/>
      <c r="IH32" s="19"/>
      <c r="II32" s="19"/>
      <c r="IJ32" s="20"/>
      <c r="IK32" s="19"/>
      <c r="IL32" s="19"/>
      <c r="IM32" s="19"/>
      <c r="IN32" s="19"/>
      <c r="IO32" s="19"/>
      <c r="IP32" s="19"/>
      <c r="IQ32" s="19"/>
      <c r="IR32" s="94" t="s">
        <v>29</v>
      </c>
      <c r="IS32" s="95"/>
      <c r="IT32" s="95"/>
      <c r="IU32" s="95"/>
      <c r="IV32" s="95"/>
      <c r="IW32" s="95"/>
      <c r="IX32" s="95"/>
      <c r="IY32" s="95"/>
      <c r="IZ32" s="95"/>
      <c r="JA32" s="95"/>
      <c r="JB32" s="96"/>
      <c r="JC32" s="66">
        <f>データ!DP7</f>
        <v>295.5</v>
      </c>
      <c r="JD32" s="67"/>
      <c r="JE32" s="67"/>
      <c r="JF32" s="67"/>
      <c r="JG32" s="67"/>
      <c r="JH32" s="67"/>
      <c r="JI32" s="67"/>
      <c r="JJ32" s="67"/>
      <c r="JK32" s="67"/>
      <c r="JL32" s="67"/>
      <c r="JM32" s="67"/>
      <c r="JN32" s="67"/>
      <c r="JO32" s="67"/>
      <c r="JP32" s="67"/>
      <c r="JQ32" s="67"/>
      <c r="JR32" s="67"/>
      <c r="JS32" s="67"/>
      <c r="JT32" s="67"/>
      <c r="JU32" s="68"/>
      <c r="JV32" s="66">
        <f>データ!DQ7</f>
        <v>224.4</v>
      </c>
      <c r="JW32" s="67"/>
      <c r="JX32" s="67"/>
      <c r="JY32" s="67"/>
      <c r="JZ32" s="67"/>
      <c r="KA32" s="67"/>
      <c r="KB32" s="67"/>
      <c r="KC32" s="67"/>
      <c r="KD32" s="67"/>
      <c r="KE32" s="67"/>
      <c r="KF32" s="67"/>
      <c r="KG32" s="67"/>
      <c r="KH32" s="67"/>
      <c r="KI32" s="67"/>
      <c r="KJ32" s="67"/>
      <c r="KK32" s="67"/>
      <c r="KL32" s="67"/>
      <c r="KM32" s="67"/>
      <c r="KN32" s="68"/>
      <c r="KO32" s="66">
        <f>データ!DR7</f>
        <v>251.9</v>
      </c>
      <c r="KP32" s="67"/>
      <c r="KQ32" s="67"/>
      <c r="KR32" s="67"/>
      <c r="KS32" s="67"/>
      <c r="KT32" s="67"/>
      <c r="KU32" s="67"/>
      <c r="KV32" s="67"/>
      <c r="KW32" s="67"/>
      <c r="KX32" s="67"/>
      <c r="KY32" s="67"/>
      <c r="KZ32" s="67"/>
      <c r="LA32" s="67"/>
      <c r="LB32" s="67"/>
      <c r="LC32" s="67"/>
      <c r="LD32" s="67"/>
      <c r="LE32" s="67"/>
      <c r="LF32" s="67"/>
      <c r="LG32" s="68"/>
      <c r="LH32" s="66">
        <f>データ!DS7</f>
        <v>291.5</v>
      </c>
      <c r="LI32" s="67"/>
      <c r="LJ32" s="67"/>
      <c r="LK32" s="67"/>
      <c r="LL32" s="67"/>
      <c r="LM32" s="67"/>
      <c r="LN32" s="67"/>
      <c r="LO32" s="67"/>
      <c r="LP32" s="67"/>
      <c r="LQ32" s="67"/>
      <c r="LR32" s="67"/>
      <c r="LS32" s="67"/>
      <c r="LT32" s="67"/>
      <c r="LU32" s="67"/>
      <c r="LV32" s="67"/>
      <c r="LW32" s="67"/>
      <c r="LX32" s="67"/>
      <c r="LY32" s="67"/>
      <c r="LZ32" s="68"/>
      <c r="MA32" s="66">
        <f>データ!DT7</f>
        <v>314.89999999999998</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3"/>
      <c r="NC32" s="2"/>
      <c r="ND32" s="76" t="s">
        <v>138</v>
      </c>
      <c r="NE32" s="77"/>
      <c r="NF32" s="77"/>
      <c r="NG32" s="77"/>
      <c r="NH32" s="77"/>
      <c r="NI32" s="77"/>
      <c r="NJ32" s="77"/>
      <c r="NK32" s="77"/>
      <c r="NL32" s="77"/>
      <c r="NM32" s="77"/>
      <c r="NN32" s="77"/>
      <c r="NO32" s="77"/>
      <c r="NP32" s="77"/>
      <c r="NQ32" s="77"/>
      <c r="NR32" s="78"/>
    </row>
    <row r="33" spans="1:382" ht="13.5" customHeight="1" x14ac:dyDescent="0.25">
      <c r="A33" s="2"/>
      <c r="B33" s="1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3"/>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3"/>
      <c r="NC33" s="2"/>
      <c r="ND33" s="76"/>
      <c r="NE33" s="77"/>
      <c r="NF33" s="77"/>
      <c r="NG33" s="77"/>
      <c r="NH33" s="77"/>
      <c r="NI33" s="77"/>
      <c r="NJ33" s="77"/>
      <c r="NK33" s="77"/>
      <c r="NL33" s="77"/>
      <c r="NM33" s="77"/>
      <c r="NN33" s="77"/>
      <c r="NO33" s="77"/>
      <c r="NP33" s="77"/>
      <c r="NQ33" s="77"/>
      <c r="NR33" s="78"/>
    </row>
    <row r="34" spans="1:382" ht="13.5" customHeight="1" x14ac:dyDescent="0.25">
      <c r="A34" s="2"/>
      <c r="B34" s="12"/>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4"/>
      <c r="IK34" s="2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4"/>
      <c r="NC34" s="2"/>
      <c r="ND34" s="76"/>
      <c r="NE34" s="77"/>
      <c r="NF34" s="77"/>
      <c r="NG34" s="77"/>
      <c r="NH34" s="77"/>
      <c r="NI34" s="77"/>
      <c r="NJ34" s="77"/>
      <c r="NK34" s="77"/>
      <c r="NL34" s="77"/>
      <c r="NM34" s="77"/>
      <c r="NN34" s="77"/>
      <c r="NO34" s="77"/>
      <c r="NP34" s="77"/>
      <c r="NQ34" s="77"/>
      <c r="NR34" s="78"/>
    </row>
    <row r="35" spans="1:382" ht="13.5" customHeight="1" x14ac:dyDescent="0.25">
      <c r="A35" s="2"/>
      <c r="B35" s="12"/>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4"/>
      <c r="IK35" s="22"/>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23"/>
      <c r="JP35" s="23"/>
      <c r="JQ35" s="23"/>
      <c r="JR35" s="23"/>
      <c r="JS35" s="23"/>
      <c r="JT35" s="23"/>
      <c r="JU35" s="23"/>
      <c r="JV35" s="23"/>
      <c r="JW35" s="23"/>
      <c r="JX35" s="23"/>
      <c r="JY35" s="23"/>
      <c r="JZ35" s="23"/>
      <c r="KA35" s="23"/>
      <c r="KB35" s="23"/>
      <c r="KC35" s="23"/>
      <c r="KD35" s="23"/>
      <c r="KE35" s="23"/>
      <c r="KF35" s="23"/>
      <c r="KG35" s="23"/>
      <c r="KH35" s="23"/>
      <c r="KI35" s="23"/>
      <c r="KJ35" s="23"/>
      <c r="KK35" s="23"/>
      <c r="KL35" s="23"/>
      <c r="KM35" s="23"/>
      <c r="KN35" s="23"/>
      <c r="KO35" s="23"/>
      <c r="KP35" s="23"/>
      <c r="KQ35" s="23"/>
      <c r="KR35" s="23"/>
      <c r="KS35" s="23"/>
      <c r="KT35" s="23"/>
      <c r="KU35" s="23"/>
      <c r="KV35" s="23"/>
      <c r="KW35" s="23"/>
      <c r="KX35" s="23"/>
      <c r="KY35" s="23"/>
      <c r="KZ35" s="23"/>
      <c r="LA35" s="23"/>
      <c r="LB35" s="23"/>
      <c r="LC35" s="23"/>
      <c r="LD35" s="23"/>
      <c r="LE35" s="23"/>
      <c r="LF35" s="23"/>
      <c r="LG35" s="23"/>
      <c r="LH35" s="23"/>
      <c r="LI35" s="23"/>
      <c r="LJ35" s="23"/>
      <c r="LK35" s="23"/>
      <c r="LL35" s="23"/>
      <c r="LM35" s="23"/>
      <c r="LN35" s="23"/>
      <c r="LO35" s="23"/>
      <c r="LP35" s="23"/>
      <c r="LQ35" s="23"/>
      <c r="LR35" s="23"/>
      <c r="LS35" s="23"/>
      <c r="LT35" s="23"/>
      <c r="LU35" s="23"/>
      <c r="LV35" s="23"/>
      <c r="LW35" s="23"/>
      <c r="LX35" s="23"/>
      <c r="LY35" s="23"/>
      <c r="LZ35" s="23"/>
      <c r="MA35" s="23"/>
      <c r="MB35" s="23"/>
      <c r="MC35" s="23"/>
      <c r="MD35" s="23"/>
      <c r="ME35" s="23"/>
      <c r="MF35" s="23"/>
      <c r="MG35" s="23"/>
      <c r="MH35" s="23"/>
      <c r="MI35" s="23"/>
      <c r="MJ35" s="23"/>
      <c r="MK35" s="23"/>
      <c r="ML35" s="23"/>
      <c r="MM35" s="23"/>
      <c r="MN35" s="23"/>
      <c r="MO35" s="23"/>
      <c r="MP35" s="23"/>
      <c r="MQ35" s="23"/>
      <c r="MR35" s="23"/>
      <c r="MS35" s="23"/>
      <c r="MT35" s="23"/>
      <c r="MU35" s="23"/>
      <c r="MV35" s="23"/>
      <c r="MW35" s="23"/>
      <c r="MX35" s="23"/>
      <c r="MY35" s="23"/>
      <c r="MZ35" s="23"/>
      <c r="NA35" s="23"/>
      <c r="NB35" s="24"/>
      <c r="NC35" s="2"/>
      <c r="ND35" s="76"/>
      <c r="NE35" s="77"/>
      <c r="NF35" s="77"/>
      <c r="NG35" s="77"/>
      <c r="NH35" s="77"/>
      <c r="NI35" s="77"/>
      <c r="NJ35" s="77"/>
      <c r="NK35" s="77"/>
      <c r="NL35" s="77"/>
      <c r="NM35" s="77"/>
      <c r="NN35" s="77"/>
      <c r="NO35" s="77"/>
      <c r="NP35" s="77"/>
      <c r="NQ35" s="77"/>
      <c r="NR35" s="78"/>
    </row>
    <row r="36" spans="1:382" ht="13.5" customHeight="1" x14ac:dyDescent="0.25">
      <c r="A36" s="2"/>
      <c r="B36" s="12"/>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10"/>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3"/>
      <c r="NC36" s="2"/>
      <c r="ND36" s="76"/>
      <c r="NE36" s="77"/>
      <c r="NF36" s="77"/>
      <c r="NG36" s="77"/>
      <c r="NH36" s="77"/>
      <c r="NI36" s="77"/>
      <c r="NJ36" s="77"/>
      <c r="NK36" s="77"/>
      <c r="NL36" s="77"/>
      <c r="NM36" s="77"/>
      <c r="NN36" s="77"/>
      <c r="NO36" s="77"/>
      <c r="NP36" s="77"/>
      <c r="NQ36" s="77"/>
      <c r="NR36" s="78"/>
    </row>
    <row r="37" spans="1:382" ht="13.5" customHeight="1" x14ac:dyDescent="0.25">
      <c r="A37" s="2"/>
      <c r="B37" s="1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3"/>
      <c r="NC37" s="2"/>
      <c r="ND37" s="76"/>
      <c r="NE37" s="77"/>
      <c r="NF37" s="77"/>
      <c r="NG37" s="77"/>
      <c r="NH37" s="77"/>
      <c r="NI37" s="77"/>
      <c r="NJ37" s="77"/>
      <c r="NK37" s="77"/>
      <c r="NL37" s="77"/>
      <c r="NM37" s="77"/>
      <c r="NN37" s="77"/>
      <c r="NO37" s="77"/>
      <c r="NP37" s="77"/>
      <c r="NQ37" s="77"/>
      <c r="NR37" s="78"/>
    </row>
    <row r="38" spans="1:382" ht="13.5" customHeight="1" x14ac:dyDescent="0.25">
      <c r="A38" s="2"/>
      <c r="B38" s="1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3"/>
      <c r="NC38" s="2"/>
      <c r="ND38" s="76"/>
      <c r="NE38" s="77"/>
      <c r="NF38" s="77"/>
      <c r="NG38" s="77"/>
      <c r="NH38" s="77"/>
      <c r="NI38" s="77"/>
      <c r="NJ38" s="77"/>
      <c r="NK38" s="77"/>
      <c r="NL38" s="77"/>
      <c r="NM38" s="77"/>
      <c r="NN38" s="77"/>
      <c r="NO38" s="77"/>
      <c r="NP38" s="77"/>
      <c r="NQ38" s="77"/>
      <c r="NR38" s="78"/>
    </row>
    <row r="39" spans="1:382" ht="13.5" customHeight="1" x14ac:dyDescent="0.25">
      <c r="A39" s="2"/>
      <c r="B39" s="1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3"/>
      <c r="NC39" s="2"/>
      <c r="ND39" s="76"/>
      <c r="NE39" s="77"/>
      <c r="NF39" s="77"/>
      <c r="NG39" s="77"/>
      <c r="NH39" s="77"/>
      <c r="NI39" s="77"/>
      <c r="NJ39" s="77"/>
      <c r="NK39" s="77"/>
      <c r="NL39" s="77"/>
      <c r="NM39" s="77"/>
      <c r="NN39" s="77"/>
      <c r="NO39" s="77"/>
      <c r="NP39" s="77"/>
      <c r="NQ39" s="77"/>
      <c r="NR39" s="78"/>
    </row>
    <row r="40" spans="1:382" ht="13.5" customHeight="1" x14ac:dyDescent="0.25">
      <c r="A40" s="2"/>
      <c r="B40" s="1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3"/>
      <c r="NC40" s="2"/>
      <c r="ND40" s="76"/>
      <c r="NE40" s="77"/>
      <c r="NF40" s="77"/>
      <c r="NG40" s="77"/>
      <c r="NH40" s="77"/>
      <c r="NI40" s="77"/>
      <c r="NJ40" s="77"/>
      <c r="NK40" s="77"/>
      <c r="NL40" s="77"/>
      <c r="NM40" s="77"/>
      <c r="NN40" s="77"/>
      <c r="NO40" s="77"/>
      <c r="NP40" s="77"/>
      <c r="NQ40" s="77"/>
      <c r="NR40" s="78"/>
    </row>
    <row r="41" spans="1:382" ht="13.5" customHeight="1" x14ac:dyDescent="0.25">
      <c r="A41" s="2"/>
      <c r="B41" s="1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3"/>
      <c r="NC41" s="2"/>
      <c r="ND41" s="76"/>
      <c r="NE41" s="77"/>
      <c r="NF41" s="77"/>
      <c r="NG41" s="77"/>
      <c r="NH41" s="77"/>
      <c r="NI41" s="77"/>
      <c r="NJ41" s="77"/>
      <c r="NK41" s="77"/>
      <c r="NL41" s="77"/>
      <c r="NM41" s="77"/>
      <c r="NN41" s="77"/>
      <c r="NO41" s="77"/>
      <c r="NP41" s="77"/>
      <c r="NQ41" s="77"/>
      <c r="NR41" s="78"/>
    </row>
    <row r="42" spans="1:382" ht="13.5" customHeight="1" x14ac:dyDescent="0.25">
      <c r="A42" s="2"/>
      <c r="B42" s="1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3"/>
      <c r="NC42" s="2"/>
      <c r="ND42" s="76"/>
      <c r="NE42" s="77"/>
      <c r="NF42" s="77"/>
      <c r="NG42" s="77"/>
      <c r="NH42" s="77"/>
      <c r="NI42" s="77"/>
      <c r="NJ42" s="77"/>
      <c r="NK42" s="77"/>
      <c r="NL42" s="77"/>
      <c r="NM42" s="77"/>
      <c r="NN42" s="77"/>
      <c r="NO42" s="77"/>
      <c r="NP42" s="77"/>
      <c r="NQ42" s="77"/>
      <c r="NR42" s="78"/>
    </row>
    <row r="43" spans="1:382" ht="13.5" customHeight="1" x14ac:dyDescent="0.25">
      <c r="A43" s="2"/>
      <c r="B43" s="1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3"/>
      <c r="NC43" s="2"/>
      <c r="ND43" s="76"/>
      <c r="NE43" s="77"/>
      <c r="NF43" s="77"/>
      <c r="NG43" s="77"/>
      <c r="NH43" s="77"/>
      <c r="NI43" s="77"/>
      <c r="NJ43" s="77"/>
      <c r="NK43" s="77"/>
      <c r="NL43" s="77"/>
      <c r="NM43" s="77"/>
      <c r="NN43" s="77"/>
      <c r="NO43" s="77"/>
      <c r="NP43" s="77"/>
      <c r="NQ43" s="77"/>
      <c r="NR43" s="78"/>
    </row>
    <row r="44" spans="1:382" ht="13.5" customHeight="1" x14ac:dyDescent="0.25">
      <c r="A44" s="2"/>
      <c r="B44" s="1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3"/>
      <c r="NC44" s="2"/>
      <c r="ND44" s="76"/>
      <c r="NE44" s="77"/>
      <c r="NF44" s="77"/>
      <c r="NG44" s="77"/>
      <c r="NH44" s="77"/>
      <c r="NI44" s="77"/>
      <c r="NJ44" s="77"/>
      <c r="NK44" s="77"/>
      <c r="NL44" s="77"/>
      <c r="NM44" s="77"/>
      <c r="NN44" s="77"/>
      <c r="NO44" s="77"/>
      <c r="NP44" s="77"/>
      <c r="NQ44" s="77"/>
      <c r="NR44" s="78"/>
    </row>
    <row r="45" spans="1:382" ht="13.5" customHeight="1" x14ac:dyDescent="0.25">
      <c r="A45" s="2"/>
      <c r="B45" s="1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3"/>
      <c r="NC45" s="2"/>
      <c r="ND45" s="76"/>
      <c r="NE45" s="77"/>
      <c r="NF45" s="77"/>
      <c r="NG45" s="77"/>
      <c r="NH45" s="77"/>
      <c r="NI45" s="77"/>
      <c r="NJ45" s="77"/>
      <c r="NK45" s="77"/>
      <c r="NL45" s="77"/>
      <c r="NM45" s="77"/>
      <c r="NN45" s="77"/>
      <c r="NO45" s="77"/>
      <c r="NP45" s="77"/>
      <c r="NQ45" s="77"/>
      <c r="NR45" s="78"/>
    </row>
    <row r="46" spans="1:382" ht="13.5" customHeight="1" x14ac:dyDescent="0.25">
      <c r="A46" s="2"/>
      <c r="B46" s="1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3"/>
      <c r="NC46" s="2"/>
      <c r="ND46" s="76"/>
      <c r="NE46" s="77"/>
      <c r="NF46" s="77"/>
      <c r="NG46" s="77"/>
      <c r="NH46" s="77"/>
      <c r="NI46" s="77"/>
      <c r="NJ46" s="77"/>
      <c r="NK46" s="77"/>
      <c r="NL46" s="77"/>
      <c r="NM46" s="77"/>
      <c r="NN46" s="77"/>
      <c r="NO46" s="77"/>
      <c r="NP46" s="77"/>
      <c r="NQ46" s="77"/>
      <c r="NR46" s="78"/>
    </row>
    <row r="47" spans="1:382" ht="13.5" customHeight="1" x14ac:dyDescent="0.25">
      <c r="A47" s="2"/>
      <c r="B47" s="1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3"/>
      <c r="NC47" s="2"/>
      <c r="ND47" s="76"/>
      <c r="NE47" s="77"/>
      <c r="NF47" s="77"/>
      <c r="NG47" s="77"/>
      <c r="NH47" s="77"/>
      <c r="NI47" s="77"/>
      <c r="NJ47" s="77"/>
      <c r="NK47" s="77"/>
      <c r="NL47" s="77"/>
      <c r="NM47" s="77"/>
      <c r="NN47" s="77"/>
      <c r="NO47" s="77"/>
      <c r="NP47" s="77"/>
      <c r="NQ47" s="77"/>
      <c r="NR47" s="78"/>
    </row>
    <row r="48" spans="1:382" ht="13.5" customHeight="1" x14ac:dyDescent="0.25">
      <c r="A48" s="2"/>
      <c r="B48" s="1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3"/>
      <c r="NC48" s="2"/>
      <c r="ND48" s="73" t="s">
        <v>30</v>
      </c>
      <c r="NE48" s="74"/>
      <c r="NF48" s="74"/>
      <c r="NG48" s="74"/>
      <c r="NH48" s="74"/>
      <c r="NI48" s="74"/>
      <c r="NJ48" s="74"/>
      <c r="NK48" s="74"/>
      <c r="NL48" s="74"/>
      <c r="NM48" s="74"/>
      <c r="NN48" s="74"/>
      <c r="NO48" s="74"/>
      <c r="NP48" s="74"/>
      <c r="NQ48" s="74"/>
      <c r="NR48" s="75"/>
    </row>
    <row r="49" spans="1:382" ht="13.5" customHeight="1" x14ac:dyDescent="0.25">
      <c r="A49" s="2"/>
      <c r="B49" s="1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3"/>
      <c r="NC49" s="2"/>
      <c r="ND49" s="76" t="s">
        <v>139</v>
      </c>
      <c r="NE49" s="77"/>
      <c r="NF49" s="77"/>
      <c r="NG49" s="77"/>
      <c r="NH49" s="77"/>
      <c r="NI49" s="77"/>
      <c r="NJ49" s="77"/>
      <c r="NK49" s="77"/>
      <c r="NL49" s="77"/>
      <c r="NM49" s="77"/>
      <c r="NN49" s="77"/>
      <c r="NO49" s="77"/>
      <c r="NP49" s="77"/>
      <c r="NQ49" s="77"/>
      <c r="NR49" s="78"/>
    </row>
    <row r="50" spans="1:382" ht="13.5" customHeight="1" x14ac:dyDescent="0.25">
      <c r="A50" s="2"/>
      <c r="B50" s="12"/>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3"/>
      <c r="NC50" s="2"/>
      <c r="ND50" s="76"/>
      <c r="NE50" s="77"/>
      <c r="NF50" s="77"/>
      <c r="NG50" s="77"/>
      <c r="NH50" s="77"/>
      <c r="NI50" s="77"/>
      <c r="NJ50" s="77"/>
      <c r="NK50" s="77"/>
      <c r="NL50" s="77"/>
      <c r="NM50" s="77"/>
      <c r="NN50" s="77"/>
      <c r="NO50" s="77"/>
      <c r="NP50" s="77"/>
      <c r="NQ50" s="77"/>
      <c r="NR50" s="78"/>
    </row>
    <row r="51" spans="1:382" ht="13.5" customHeight="1" x14ac:dyDescent="0.25">
      <c r="A51" s="2"/>
      <c r="B51" s="12"/>
      <c r="C51" s="2"/>
      <c r="D51" s="2"/>
      <c r="E51" s="2"/>
      <c r="F51" s="2"/>
      <c r="I51" s="2"/>
      <c r="J51" s="2"/>
      <c r="K51" s="2"/>
      <c r="L51" s="2"/>
      <c r="M51" s="2"/>
      <c r="N51" s="2"/>
      <c r="O51" s="2"/>
      <c r="P51" s="2"/>
      <c r="Q51" s="2"/>
      <c r="R51" s="15"/>
      <c r="S51" s="15"/>
      <c r="T51" s="15"/>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5"/>
      <c r="DM51" s="15"/>
      <c r="DN51" s="15"/>
      <c r="DO51" s="15"/>
      <c r="DP51" s="15"/>
      <c r="DQ51" s="15"/>
      <c r="DR51" s="15"/>
      <c r="DS51" s="15"/>
      <c r="DT51" s="15"/>
      <c r="DU51" s="15"/>
      <c r="DV51" s="15"/>
      <c r="DW51" s="15"/>
      <c r="DX51" s="15"/>
      <c r="DY51" s="15"/>
      <c r="DZ51" s="15"/>
      <c r="EA51" s="2"/>
      <c r="EB51" s="2"/>
      <c r="EC51" s="2"/>
      <c r="ED51" s="2"/>
      <c r="EE51" s="2"/>
      <c r="EF51" s="2"/>
      <c r="EG51" s="2"/>
      <c r="EH51" s="2"/>
      <c r="EI51" s="15"/>
      <c r="EJ51" s="15"/>
      <c r="EK51" s="15"/>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5"/>
      <c r="ID51" s="15"/>
      <c r="IE51" s="15"/>
      <c r="IF51" s="15"/>
      <c r="IG51" s="15"/>
      <c r="IH51" s="15"/>
      <c r="II51" s="15"/>
      <c r="IJ51" s="15"/>
      <c r="IK51" s="15"/>
      <c r="IL51" s="15"/>
      <c r="IM51" s="15"/>
      <c r="IN51" s="15"/>
      <c r="IO51" s="15"/>
      <c r="IP51" s="15"/>
      <c r="IQ51" s="15"/>
      <c r="IR51" s="2"/>
      <c r="IS51" s="2"/>
      <c r="IT51" s="2"/>
      <c r="IU51" s="2"/>
      <c r="IV51" s="2"/>
      <c r="IW51" s="2"/>
      <c r="IX51" s="2"/>
      <c r="IY51" s="2"/>
      <c r="IZ51" s="15"/>
      <c r="JA51" s="15"/>
      <c r="JB51" s="15"/>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3"/>
      <c r="NC51" s="2"/>
      <c r="ND51" s="76"/>
      <c r="NE51" s="77"/>
      <c r="NF51" s="77"/>
      <c r="NG51" s="77"/>
      <c r="NH51" s="77"/>
      <c r="NI51" s="77"/>
      <c r="NJ51" s="77"/>
      <c r="NK51" s="77"/>
      <c r="NL51" s="77"/>
      <c r="NM51" s="77"/>
      <c r="NN51" s="77"/>
      <c r="NO51" s="77"/>
      <c r="NP51" s="77"/>
      <c r="NQ51" s="77"/>
      <c r="NR51" s="78"/>
    </row>
    <row r="52" spans="1:382" ht="13.5" customHeight="1" x14ac:dyDescent="0.25">
      <c r="A52" s="2"/>
      <c r="B52" s="12"/>
      <c r="C52" s="2"/>
      <c r="D52" s="2"/>
      <c r="E52" s="2"/>
      <c r="F52" s="2"/>
      <c r="I52" s="17"/>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8"/>
      <c r="DM52" s="18"/>
      <c r="DN52" s="18"/>
      <c r="DO52" s="18"/>
      <c r="DP52" s="18"/>
      <c r="DQ52" s="18"/>
      <c r="DR52" s="18"/>
      <c r="DS52" s="18"/>
      <c r="DT52" s="18"/>
      <c r="DU52" s="18"/>
      <c r="DV52" s="18"/>
      <c r="DW52" s="18"/>
      <c r="DX52" s="18"/>
      <c r="DY52" s="18"/>
      <c r="DZ52" s="18"/>
      <c r="EA52" s="94" t="s">
        <v>27</v>
      </c>
      <c r="EB52" s="95"/>
      <c r="EC52" s="95"/>
      <c r="ED52" s="95"/>
      <c r="EE52" s="95"/>
      <c r="EF52" s="95"/>
      <c r="EG52" s="95"/>
      <c r="EH52" s="95"/>
      <c r="EI52" s="95"/>
      <c r="EJ52" s="95"/>
      <c r="EK52" s="96"/>
      <c r="EL52" s="98">
        <f>データ!BF7</f>
        <v>65.599999999999994</v>
      </c>
      <c r="EM52" s="98"/>
      <c r="EN52" s="98"/>
      <c r="EO52" s="98"/>
      <c r="EP52" s="98"/>
      <c r="EQ52" s="98"/>
      <c r="ER52" s="98"/>
      <c r="ES52" s="98"/>
      <c r="ET52" s="98"/>
      <c r="EU52" s="98"/>
      <c r="EV52" s="98"/>
      <c r="EW52" s="98"/>
      <c r="EX52" s="98"/>
      <c r="EY52" s="98"/>
      <c r="EZ52" s="98"/>
      <c r="FA52" s="98"/>
      <c r="FB52" s="98"/>
      <c r="FC52" s="98"/>
      <c r="FD52" s="98"/>
      <c r="FE52" s="98">
        <f>データ!BG7</f>
        <v>48.9</v>
      </c>
      <c r="FF52" s="98"/>
      <c r="FG52" s="98"/>
      <c r="FH52" s="98"/>
      <c r="FI52" s="98"/>
      <c r="FJ52" s="98"/>
      <c r="FK52" s="98"/>
      <c r="FL52" s="98"/>
      <c r="FM52" s="98"/>
      <c r="FN52" s="98"/>
      <c r="FO52" s="98"/>
      <c r="FP52" s="98"/>
      <c r="FQ52" s="98"/>
      <c r="FR52" s="98"/>
      <c r="FS52" s="98"/>
      <c r="FT52" s="98"/>
      <c r="FU52" s="98"/>
      <c r="FV52" s="98"/>
      <c r="FW52" s="98"/>
      <c r="FX52" s="98">
        <f>データ!BH7</f>
        <v>53.8</v>
      </c>
      <c r="FY52" s="98"/>
      <c r="FZ52" s="98"/>
      <c r="GA52" s="98"/>
      <c r="GB52" s="98"/>
      <c r="GC52" s="98"/>
      <c r="GD52" s="98"/>
      <c r="GE52" s="98"/>
      <c r="GF52" s="98"/>
      <c r="GG52" s="98"/>
      <c r="GH52" s="98"/>
      <c r="GI52" s="98"/>
      <c r="GJ52" s="98"/>
      <c r="GK52" s="98"/>
      <c r="GL52" s="98"/>
      <c r="GM52" s="98"/>
      <c r="GN52" s="98"/>
      <c r="GO52" s="98"/>
      <c r="GP52" s="98"/>
      <c r="GQ52" s="98">
        <f>データ!BI7</f>
        <v>56.6</v>
      </c>
      <c r="GR52" s="98"/>
      <c r="GS52" s="98"/>
      <c r="GT52" s="98"/>
      <c r="GU52" s="98"/>
      <c r="GV52" s="98"/>
      <c r="GW52" s="98"/>
      <c r="GX52" s="98"/>
      <c r="GY52" s="98"/>
      <c r="GZ52" s="98"/>
      <c r="HA52" s="98"/>
      <c r="HB52" s="98"/>
      <c r="HC52" s="98"/>
      <c r="HD52" s="98"/>
      <c r="HE52" s="98"/>
      <c r="HF52" s="98"/>
      <c r="HG52" s="98"/>
      <c r="HH52" s="98"/>
      <c r="HI52" s="98"/>
      <c r="HJ52" s="98">
        <f>データ!BJ7</f>
        <v>65.599999999999994</v>
      </c>
      <c r="HK52" s="98"/>
      <c r="HL52" s="98"/>
      <c r="HM52" s="98"/>
      <c r="HN52" s="98"/>
      <c r="HO52" s="98"/>
      <c r="HP52" s="98"/>
      <c r="HQ52" s="98"/>
      <c r="HR52" s="98"/>
      <c r="HS52" s="98"/>
      <c r="HT52" s="98"/>
      <c r="HU52" s="98"/>
      <c r="HV52" s="98"/>
      <c r="HW52" s="98"/>
      <c r="HX52" s="98"/>
      <c r="HY52" s="98"/>
      <c r="HZ52" s="98"/>
      <c r="IA52" s="98"/>
      <c r="IB52" s="98"/>
      <c r="IC52" s="19"/>
      <c r="ID52" s="19"/>
      <c r="IE52" s="19"/>
      <c r="IF52" s="19"/>
      <c r="IG52" s="19"/>
      <c r="IH52" s="19"/>
      <c r="II52" s="19"/>
      <c r="IJ52" s="19"/>
      <c r="IK52" s="19"/>
      <c r="IL52" s="19"/>
      <c r="IM52" s="19"/>
      <c r="IN52" s="19"/>
      <c r="IO52" s="19"/>
      <c r="IP52" s="19"/>
      <c r="IQ52" s="19"/>
      <c r="IR52" s="94" t="s">
        <v>27</v>
      </c>
      <c r="IS52" s="95"/>
      <c r="IT52" s="95"/>
      <c r="IU52" s="95"/>
      <c r="IV52" s="95"/>
      <c r="IW52" s="95"/>
      <c r="IX52" s="95"/>
      <c r="IY52" s="95"/>
      <c r="IZ52" s="95"/>
      <c r="JA52" s="95"/>
      <c r="JB52" s="96"/>
      <c r="JC52" s="97">
        <f>データ!BQ7</f>
        <v>2614</v>
      </c>
      <c r="JD52" s="97"/>
      <c r="JE52" s="97"/>
      <c r="JF52" s="97"/>
      <c r="JG52" s="97"/>
      <c r="JH52" s="97"/>
      <c r="JI52" s="97"/>
      <c r="JJ52" s="97"/>
      <c r="JK52" s="97"/>
      <c r="JL52" s="97"/>
      <c r="JM52" s="97"/>
      <c r="JN52" s="97"/>
      <c r="JO52" s="97"/>
      <c r="JP52" s="97"/>
      <c r="JQ52" s="97"/>
      <c r="JR52" s="97"/>
      <c r="JS52" s="97"/>
      <c r="JT52" s="97"/>
      <c r="JU52" s="97"/>
      <c r="JV52" s="97">
        <f>データ!BR7</f>
        <v>1354</v>
      </c>
      <c r="JW52" s="97"/>
      <c r="JX52" s="97"/>
      <c r="JY52" s="97"/>
      <c r="JZ52" s="97"/>
      <c r="KA52" s="97"/>
      <c r="KB52" s="97"/>
      <c r="KC52" s="97"/>
      <c r="KD52" s="97"/>
      <c r="KE52" s="97"/>
      <c r="KF52" s="97"/>
      <c r="KG52" s="97"/>
      <c r="KH52" s="97"/>
      <c r="KI52" s="97"/>
      <c r="KJ52" s="97"/>
      <c r="KK52" s="97"/>
      <c r="KL52" s="97"/>
      <c r="KM52" s="97"/>
      <c r="KN52" s="97"/>
      <c r="KO52" s="97">
        <f>データ!BS7</f>
        <v>1661</v>
      </c>
      <c r="KP52" s="97"/>
      <c r="KQ52" s="97"/>
      <c r="KR52" s="97"/>
      <c r="KS52" s="97"/>
      <c r="KT52" s="97"/>
      <c r="KU52" s="97"/>
      <c r="KV52" s="97"/>
      <c r="KW52" s="97"/>
      <c r="KX52" s="97"/>
      <c r="KY52" s="97"/>
      <c r="KZ52" s="97"/>
      <c r="LA52" s="97"/>
      <c r="LB52" s="97"/>
      <c r="LC52" s="97"/>
      <c r="LD52" s="97"/>
      <c r="LE52" s="97"/>
      <c r="LF52" s="97"/>
      <c r="LG52" s="97"/>
      <c r="LH52" s="97">
        <f>データ!BT7</f>
        <v>2008</v>
      </c>
      <c r="LI52" s="97"/>
      <c r="LJ52" s="97"/>
      <c r="LK52" s="97"/>
      <c r="LL52" s="97"/>
      <c r="LM52" s="97"/>
      <c r="LN52" s="97"/>
      <c r="LO52" s="97"/>
      <c r="LP52" s="97"/>
      <c r="LQ52" s="97"/>
      <c r="LR52" s="97"/>
      <c r="LS52" s="97"/>
      <c r="LT52" s="97"/>
      <c r="LU52" s="97"/>
      <c r="LV52" s="97"/>
      <c r="LW52" s="97"/>
      <c r="LX52" s="97"/>
      <c r="LY52" s="97"/>
      <c r="LZ52" s="97"/>
      <c r="MA52" s="97">
        <f>データ!BU7</f>
        <v>2748</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3"/>
      <c r="NC52" s="2"/>
      <c r="ND52" s="76"/>
      <c r="NE52" s="77"/>
      <c r="NF52" s="77"/>
      <c r="NG52" s="77"/>
      <c r="NH52" s="77"/>
      <c r="NI52" s="77"/>
      <c r="NJ52" s="77"/>
      <c r="NK52" s="77"/>
      <c r="NL52" s="77"/>
      <c r="NM52" s="77"/>
      <c r="NN52" s="77"/>
      <c r="NO52" s="77"/>
      <c r="NP52" s="77"/>
      <c r="NQ52" s="77"/>
      <c r="NR52" s="78"/>
    </row>
    <row r="53" spans="1:382" ht="13.5" customHeight="1" x14ac:dyDescent="0.25">
      <c r="A53" s="2"/>
      <c r="B53" s="12"/>
      <c r="C53" s="2"/>
      <c r="D53" s="2"/>
      <c r="E53" s="2"/>
      <c r="F53" s="2"/>
      <c r="G53" s="2"/>
      <c r="H53" s="2"/>
      <c r="I53" s="17"/>
      <c r="J53" s="94" t="s">
        <v>29</v>
      </c>
      <c r="K53" s="95"/>
      <c r="L53" s="95"/>
      <c r="M53" s="95"/>
      <c r="N53" s="95"/>
      <c r="O53" s="95"/>
      <c r="P53" s="95"/>
      <c r="Q53" s="95"/>
      <c r="R53" s="95"/>
      <c r="S53" s="95"/>
      <c r="T53" s="96"/>
      <c r="U53" s="97">
        <f>データ!AZ7</f>
        <v>15</v>
      </c>
      <c r="V53" s="97"/>
      <c r="W53" s="97"/>
      <c r="X53" s="97"/>
      <c r="Y53" s="97"/>
      <c r="Z53" s="97"/>
      <c r="AA53" s="97"/>
      <c r="AB53" s="97"/>
      <c r="AC53" s="97"/>
      <c r="AD53" s="97"/>
      <c r="AE53" s="97"/>
      <c r="AF53" s="97"/>
      <c r="AG53" s="97"/>
      <c r="AH53" s="97"/>
      <c r="AI53" s="97"/>
      <c r="AJ53" s="97"/>
      <c r="AK53" s="97"/>
      <c r="AL53" s="97"/>
      <c r="AM53" s="97"/>
      <c r="AN53" s="97">
        <f>データ!BA7</f>
        <v>407</v>
      </c>
      <c r="AO53" s="97"/>
      <c r="AP53" s="97"/>
      <c r="AQ53" s="97"/>
      <c r="AR53" s="97"/>
      <c r="AS53" s="97"/>
      <c r="AT53" s="97"/>
      <c r="AU53" s="97"/>
      <c r="AV53" s="97"/>
      <c r="AW53" s="97"/>
      <c r="AX53" s="97"/>
      <c r="AY53" s="97"/>
      <c r="AZ53" s="97"/>
      <c r="BA53" s="97"/>
      <c r="BB53" s="97"/>
      <c r="BC53" s="97"/>
      <c r="BD53" s="97"/>
      <c r="BE53" s="97"/>
      <c r="BF53" s="97"/>
      <c r="BG53" s="97">
        <f>データ!BB7</f>
        <v>166</v>
      </c>
      <c r="BH53" s="97"/>
      <c r="BI53" s="97"/>
      <c r="BJ53" s="97"/>
      <c r="BK53" s="97"/>
      <c r="BL53" s="97"/>
      <c r="BM53" s="97"/>
      <c r="BN53" s="97"/>
      <c r="BO53" s="97"/>
      <c r="BP53" s="97"/>
      <c r="BQ53" s="97"/>
      <c r="BR53" s="97"/>
      <c r="BS53" s="97"/>
      <c r="BT53" s="97"/>
      <c r="BU53" s="97"/>
      <c r="BV53" s="97"/>
      <c r="BW53" s="97"/>
      <c r="BX53" s="97"/>
      <c r="BY53" s="97"/>
      <c r="BZ53" s="97">
        <f>データ!BC7</f>
        <v>18</v>
      </c>
      <c r="CA53" s="97"/>
      <c r="CB53" s="97"/>
      <c r="CC53" s="97"/>
      <c r="CD53" s="97"/>
      <c r="CE53" s="97"/>
      <c r="CF53" s="97"/>
      <c r="CG53" s="97"/>
      <c r="CH53" s="97"/>
      <c r="CI53" s="97"/>
      <c r="CJ53" s="97"/>
      <c r="CK53" s="97"/>
      <c r="CL53" s="97"/>
      <c r="CM53" s="97"/>
      <c r="CN53" s="97"/>
      <c r="CO53" s="97"/>
      <c r="CP53" s="97"/>
      <c r="CQ53" s="97"/>
      <c r="CR53" s="97"/>
      <c r="CS53" s="97">
        <f>データ!BD7</f>
        <v>18</v>
      </c>
      <c r="CT53" s="97"/>
      <c r="CU53" s="97"/>
      <c r="CV53" s="97"/>
      <c r="CW53" s="97"/>
      <c r="CX53" s="97"/>
      <c r="CY53" s="97"/>
      <c r="CZ53" s="97"/>
      <c r="DA53" s="97"/>
      <c r="DB53" s="97"/>
      <c r="DC53" s="97"/>
      <c r="DD53" s="97"/>
      <c r="DE53" s="97"/>
      <c r="DF53" s="97"/>
      <c r="DG53" s="97"/>
      <c r="DH53" s="97"/>
      <c r="DI53" s="97"/>
      <c r="DJ53" s="97"/>
      <c r="DK53" s="97"/>
      <c r="DL53" s="18"/>
      <c r="DM53" s="18"/>
      <c r="DN53" s="18"/>
      <c r="DO53" s="18"/>
      <c r="DP53" s="18"/>
      <c r="DQ53" s="18"/>
      <c r="DR53" s="18"/>
      <c r="DS53" s="18"/>
      <c r="DT53" s="18"/>
      <c r="DU53" s="18"/>
      <c r="DV53" s="18"/>
      <c r="DW53" s="18"/>
      <c r="DX53" s="18"/>
      <c r="DY53" s="18"/>
      <c r="DZ53" s="18"/>
      <c r="EA53" s="94" t="s">
        <v>29</v>
      </c>
      <c r="EB53" s="95"/>
      <c r="EC53" s="95"/>
      <c r="ED53" s="95"/>
      <c r="EE53" s="95"/>
      <c r="EF53" s="95"/>
      <c r="EG53" s="95"/>
      <c r="EH53" s="95"/>
      <c r="EI53" s="95"/>
      <c r="EJ53" s="95"/>
      <c r="EK53" s="96"/>
      <c r="EL53" s="98">
        <f>データ!BK7</f>
        <v>33.6</v>
      </c>
      <c r="EM53" s="98"/>
      <c r="EN53" s="98"/>
      <c r="EO53" s="98"/>
      <c r="EP53" s="98"/>
      <c r="EQ53" s="98"/>
      <c r="ER53" s="98"/>
      <c r="ES53" s="98"/>
      <c r="ET53" s="98"/>
      <c r="EU53" s="98"/>
      <c r="EV53" s="98"/>
      <c r="EW53" s="98"/>
      <c r="EX53" s="98"/>
      <c r="EY53" s="98"/>
      <c r="EZ53" s="98"/>
      <c r="FA53" s="98"/>
      <c r="FB53" s="98"/>
      <c r="FC53" s="98"/>
      <c r="FD53" s="98"/>
      <c r="FE53" s="98">
        <f>データ!BL7</f>
        <v>-122.5</v>
      </c>
      <c r="FF53" s="98"/>
      <c r="FG53" s="98"/>
      <c r="FH53" s="98"/>
      <c r="FI53" s="98"/>
      <c r="FJ53" s="98"/>
      <c r="FK53" s="98"/>
      <c r="FL53" s="98"/>
      <c r="FM53" s="98"/>
      <c r="FN53" s="98"/>
      <c r="FO53" s="98"/>
      <c r="FP53" s="98"/>
      <c r="FQ53" s="98"/>
      <c r="FR53" s="98"/>
      <c r="FS53" s="98"/>
      <c r="FT53" s="98"/>
      <c r="FU53" s="98"/>
      <c r="FV53" s="98"/>
      <c r="FW53" s="98"/>
      <c r="FX53" s="98">
        <f>データ!BM7</f>
        <v>8.5</v>
      </c>
      <c r="FY53" s="98"/>
      <c r="FZ53" s="98"/>
      <c r="GA53" s="98"/>
      <c r="GB53" s="98"/>
      <c r="GC53" s="98"/>
      <c r="GD53" s="98"/>
      <c r="GE53" s="98"/>
      <c r="GF53" s="98"/>
      <c r="GG53" s="98"/>
      <c r="GH53" s="98"/>
      <c r="GI53" s="98"/>
      <c r="GJ53" s="98"/>
      <c r="GK53" s="98"/>
      <c r="GL53" s="98"/>
      <c r="GM53" s="98"/>
      <c r="GN53" s="98"/>
      <c r="GO53" s="98"/>
      <c r="GP53" s="98"/>
      <c r="GQ53" s="98">
        <f>データ!BN7</f>
        <v>26.6</v>
      </c>
      <c r="GR53" s="98"/>
      <c r="GS53" s="98"/>
      <c r="GT53" s="98"/>
      <c r="GU53" s="98"/>
      <c r="GV53" s="98"/>
      <c r="GW53" s="98"/>
      <c r="GX53" s="98"/>
      <c r="GY53" s="98"/>
      <c r="GZ53" s="98"/>
      <c r="HA53" s="98"/>
      <c r="HB53" s="98"/>
      <c r="HC53" s="98"/>
      <c r="HD53" s="98"/>
      <c r="HE53" s="98"/>
      <c r="HF53" s="98"/>
      <c r="HG53" s="98"/>
      <c r="HH53" s="98"/>
      <c r="HI53" s="98"/>
      <c r="HJ53" s="98">
        <f>データ!BO7</f>
        <v>36.5</v>
      </c>
      <c r="HK53" s="98"/>
      <c r="HL53" s="98"/>
      <c r="HM53" s="98"/>
      <c r="HN53" s="98"/>
      <c r="HO53" s="98"/>
      <c r="HP53" s="98"/>
      <c r="HQ53" s="98"/>
      <c r="HR53" s="98"/>
      <c r="HS53" s="98"/>
      <c r="HT53" s="98"/>
      <c r="HU53" s="98"/>
      <c r="HV53" s="98"/>
      <c r="HW53" s="98"/>
      <c r="HX53" s="98"/>
      <c r="HY53" s="98"/>
      <c r="HZ53" s="98"/>
      <c r="IA53" s="98"/>
      <c r="IB53" s="98"/>
      <c r="IC53" s="19"/>
      <c r="ID53" s="19"/>
      <c r="IE53" s="19"/>
      <c r="IF53" s="19"/>
      <c r="IG53" s="19"/>
      <c r="IH53" s="19"/>
      <c r="II53" s="19"/>
      <c r="IJ53" s="19"/>
      <c r="IK53" s="19"/>
      <c r="IL53" s="19"/>
      <c r="IM53" s="19"/>
      <c r="IN53" s="19"/>
      <c r="IO53" s="19"/>
      <c r="IP53" s="19"/>
      <c r="IQ53" s="19"/>
      <c r="IR53" s="94" t="s">
        <v>29</v>
      </c>
      <c r="IS53" s="95"/>
      <c r="IT53" s="95"/>
      <c r="IU53" s="95"/>
      <c r="IV53" s="95"/>
      <c r="IW53" s="95"/>
      <c r="IX53" s="95"/>
      <c r="IY53" s="95"/>
      <c r="IZ53" s="95"/>
      <c r="JA53" s="95"/>
      <c r="JB53" s="96"/>
      <c r="JC53" s="97">
        <f>データ!BV7</f>
        <v>7940</v>
      </c>
      <c r="JD53" s="97"/>
      <c r="JE53" s="97"/>
      <c r="JF53" s="97"/>
      <c r="JG53" s="97"/>
      <c r="JH53" s="97"/>
      <c r="JI53" s="97"/>
      <c r="JJ53" s="97"/>
      <c r="JK53" s="97"/>
      <c r="JL53" s="97"/>
      <c r="JM53" s="97"/>
      <c r="JN53" s="97"/>
      <c r="JO53" s="97"/>
      <c r="JP53" s="97"/>
      <c r="JQ53" s="97"/>
      <c r="JR53" s="97"/>
      <c r="JS53" s="97"/>
      <c r="JT53" s="97"/>
      <c r="JU53" s="97"/>
      <c r="JV53" s="97">
        <f>データ!BW7</f>
        <v>2576</v>
      </c>
      <c r="JW53" s="97"/>
      <c r="JX53" s="97"/>
      <c r="JY53" s="97"/>
      <c r="JZ53" s="97"/>
      <c r="KA53" s="97"/>
      <c r="KB53" s="97"/>
      <c r="KC53" s="97"/>
      <c r="KD53" s="97"/>
      <c r="KE53" s="97"/>
      <c r="KF53" s="97"/>
      <c r="KG53" s="97"/>
      <c r="KH53" s="97"/>
      <c r="KI53" s="97"/>
      <c r="KJ53" s="97"/>
      <c r="KK53" s="97"/>
      <c r="KL53" s="97"/>
      <c r="KM53" s="97"/>
      <c r="KN53" s="97"/>
      <c r="KO53" s="97">
        <f>データ!BX7</f>
        <v>4153</v>
      </c>
      <c r="KP53" s="97"/>
      <c r="KQ53" s="97"/>
      <c r="KR53" s="97"/>
      <c r="KS53" s="97"/>
      <c r="KT53" s="97"/>
      <c r="KU53" s="97"/>
      <c r="KV53" s="97"/>
      <c r="KW53" s="97"/>
      <c r="KX53" s="97"/>
      <c r="KY53" s="97"/>
      <c r="KZ53" s="97"/>
      <c r="LA53" s="97"/>
      <c r="LB53" s="97"/>
      <c r="LC53" s="97"/>
      <c r="LD53" s="97"/>
      <c r="LE53" s="97"/>
      <c r="LF53" s="97"/>
      <c r="LG53" s="97"/>
      <c r="LH53" s="97">
        <f>データ!BY7</f>
        <v>6140</v>
      </c>
      <c r="LI53" s="97"/>
      <c r="LJ53" s="97"/>
      <c r="LK53" s="97"/>
      <c r="LL53" s="97"/>
      <c r="LM53" s="97"/>
      <c r="LN53" s="97"/>
      <c r="LO53" s="97"/>
      <c r="LP53" s="97"/>
      <c r="LQ53" s="97"/>
      <c r="LR53" s="97"/>
      <c r="LS53" s="97"/>
      <c r="LT53" s="97"/>
      <c r="LU53" s="97"/>
      <c r="LV53" s="97"/>
      <c r="LW53" s="97"/>
      <c r="LX53" s="97"/>
      <c r="LY53" s="97"/>
      <c r="LZ53" s="97"/>
      <c r="MA53" s="97">
        <f>データ!BZ7</f>
        <v>9395</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3"/>
      <c r="NC53" s="2"/>
      <c r="ND53" s="76"/>
      <c r="NE53" s="77"/>
      <c r="NF53" s="77"/>
      <c r="NG53" s="77"/>
      <c r="NH53" s="77"/>
      <c r="NI53" s="77"/>
      <c r="NJ53" s="77"/>
      <c r="NK53" s="77"/>
      <c r="NL53" s="77"/>
      <c r="NM53" s="77"/>
      <c r="NN53" s="77"/>
      <c r="NO53" s="77"/>
      <c r="NP53" s="77"/>
      <c r="NQ53" s="77"/>
      <c r="NR53" s="78"/>
    </row>
    <row r="54" spans="1:382" ht="13.5" customHeight="1" x14ac:dyDescent="0.25">
      <c r="A54" s="2"/>
      <c r="B54" s="1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3"/>
      <c r="NC54" s="2"/>
      <c r="ND54" s="76"/>
      <c r="NE54" s="77"/>
      <c r="NF54" s="77"/>
      <c r="NG54" s="77"/>
      <c r="NH54" s="77"/>
      <c r="NI54" s="77"/>
      <c r="NJ54" s="77"/>
      <c r="NK54" s="77"/>
      <c r="NL54" s="77"/>
      <c r="NM54" s="77"/>
      <c r="NN54" s="77"/>
      <c r="NO54" s="77"/>
      <c r="NP54" s="77"/>
      <c r="NQ54" s="77"/>
      <c r="NR54" s="78"/>
    </row>
    <row r="55" spans="1:382" ht="13.5" customHeight="1" x14ac:dyDescent="0.25">
      <c r="A55" s="2"/>
      <c r="B55" s="12"/>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3"/>
      <c r="NC55" s="2"/>
      <c r="ND55" s="76"/>
      <c r="NE55" s="77"/>
      <c r="NF55" s="77"/>
      <c r="NG55" s="77"/>
      <c r="NH55" s="77"/>
      <c r="NI55" s="77"/>
      <c r="NJ55" s="77"/>
      <c r="NK55" s="77"/>
      <c r="NL55" s="77"/>
      <c r="NM55" s="77"/>
      <c r="NN55" s="77"/>
      <c r="NO55" s="77"/>
      <c r="NP55" s="77"/>
      <c r="NQ55" s="77"/>
      <c r="NR55" s="78"/>
    </row>
    <row r="56" spans="1:382" ht="13.5" customHeight="1" x14ac:dyDescent="0.25">
      <c r="A56" s="2"/>
      <c r="B56" s="12"/>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3"/>
      <c r="NC56" s="2"/>
      <c r="ND56" s="76"/>
      <c r="NE56" s="77"/>
      <c r="NF56" s="77"/>
      <c r="NG56" s="77"/>
      <c r="NH56" s="77"/>
      <c r="NI56" s="77"/>
      <c r="NJ56" s="77"/>
      <c r="NK56" s="77"/>
      <c r="NL56" s="77"/>
      <c r="NM56" s="77"/>
      <c r="NN56" s="77"/>
      <c r="NO56" s="77"/>
      <c r="NP56" s="77"/>
      <c r="NQ56" s="77"/>
      <c r="NR56" s="78"/>
    </row>
    <row r="57" spans="1:382" ht="13.5" customHeight="1" x14ac:dyDescent="0.2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5">
      <c r="A58" s="2"/>
      <c r="B58" s="12"/>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3"/>
      <c r="NC58" s="2"/>
      <c r="ND58" s="76"/>
      <c r="NE58" s="77"/>
      <c r="NF58" s="77"/>
      <c r="NG58" s="77"/>
      <c r="NH58" s="77"/>
      <c r="NI58" s="77"/>
      <c r="NJ58" s="77"/>
      <c r="NK58" s="77"/>
      <c r="NL58" s="77"/>
      <c r="NM58" s="77"/>
      <c r="NN58" s="77"/>
      <c r="NO58" s="77"/>
      <c r="NP58" s="77"/>
      <c r="NQ58" s="77"/>
      <c r="NR58" s="78"/>
    </row>
    <row r="59" spans="1:382" ht="13.5" customHeight="1" x14ac:dyDescent="0.2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5">
      <c r="A60" s="13"/>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1"/>
      <c r="NC60" s="2"/>
      <c r="ND60" s="76"/>
      <c r="NE60" s="77"/>
      <c r="NF60" s="77"/>
      <c r="NG60" s="77"/>
      <c r="NH60" s="77"/>
      <c r="NI60" s="77"/>
      <c r="NJ60" s="77"/>
      <c r="NK60" s="77"/>
      <c r="NL60" s="77"/>
      <c r="NM60" s="77"/>
      <c r="NN60" s="77"/>
      <c r="NO60" s="77"/>
      <c r="NP60" s="77"/>
      <c r="NQ60" s="77"/>
      <c r="NR60" s="78"/>
    </row>
    <row r="61" spans="1:382" ht="13.5" customHeight="1" x14ac:dyDescent="0.25">
      <c r="A61" s="13"/>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1"/>
      <c r="NC61" s="2"/>
      <c r="ND61" s="76"/>
      <c r="NE61" s="77"/>
      <c r="NF61" s="77"/>
      <c r="NG61" s="77"/>
      <c r="NH61" s="77"/>
      <c r="NI61" s="77"/>
      <c r="NJ61" s="77"/>
      <c r="NK61" s="77"/>
      <c r="NL61" s="77"/>
      <c r="NM61" s="77"/>
      <c r="NN61" s="77"/>
      <c r="NO61" s="77"/>
      <c r="NP61" s="77"/>
      <c r="NQ61" s="77"/>
      <c r="NR61" s="78"/>
    </row>
    <row r="62" spans="1:382" ht="13.5" customHeight="1" x14ac:dyDescent="0.25">
      <c r="A62" s="2"/>
      <c r="B62" s="1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3"/>
      <c r="NC62" s="2"/>
      <c r="ND62" s="76"/>
      <c r="NE62" s="77"/>
      <c r="NF62" s="77"/>
      <c r="NG62" s="77"/>
      <c r="NH62" s="77"/>
      <c r="NI62" s="77"/>
      <c r="NJ62" s="77"/>
      <c r="NK62" s="77"/>
      <c r="NL62" s="77"/>
      <c r="NM62" s="77"/>
      <c r="NN62" s="77"/>
      <c r="NO62" s="77"/>
      <c r="NP62" s="77"/>
      <c r="NQ62" s="77"/>
      <c r="NR62" s="78"/>
    </row>
    <row r="63" spans="1:382" ht="13.5" customHeight="1" x14ac:dyDescent="0.25">
      <c r="A63" s="2"/>
      <c r="B63" s="1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3"/>
      <c r="NC63" s="2"/>
      <c r="ND63" s="76"/>
      <c r="NE63" s="77"/>
      <c r="NF63" s="77"/>
      <c r="NG63" s="77"/>
      <c r="NH63" s="77"/>
      <c r="NI63" s="77"/>
      <c r="NJ63" s="77"/>
      <c r="NK63" s="77"/>
      <c r="NL63" s="77"/>
      <c r="NM63" s="77"/>
      <c r="NN63" s="77"/>
      <c r="NO63" s="77"/>
      <c r="NP63" s="77"/>
      <c r="NQ63" s="77"/>
      <c r="NR63" s="78"/>
    </row>
    <row r="64" spans="1:382" ht="13.5" customHeight="1" x14ac:dyDescent="0.25">
      <c r="A64" s="2"/>
      <c r="B64" s="1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3"/>
      <c r="NC64" s="2"/>
      <c r="ND64" s="79"/>
      <c r="NE64" s="80"/>
      <c r="NF64" s="80"/>
      <c r="NG64" s="80"/>
      <c r="NH64" s="80"/>
      <c r="NI64" s="80"/>
      <c r="NJ64" s="80"/>
      <c r="NK64" s="80"/>
      <c r="NL64" s="80"/>
      <c r="NM64" s="80"/>
      <c r="NN64" s="80"/>
      <c r="NO64" s="80"/>
      <c r="NP64" s="80"/>
      <c r="NQ64" s="80"/>
      <c r="NR64" s="81"/>
    </row>
    <row r="65" spans="1:382" ht="13.5" customHeight="1" x14ac:dyDescent="0.25">
      <c r="A65" s="2"/>
      <c r="B65" s="1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3"/>
      <c r="NC65" s="2"/>
      <c r="ND65" s="73" t="s">
        <v>33</v>
      </c>
      <c r="NE65" s="74"/>
      <c r="NF65" s="74"/>
      <c r="NG65" s="74"/>
      <c r="NH65" s="74"/>
      <c r="NI65" s="74"/>
      <c r="NJ65" s="74"/>
      <c r="NK65" s="74"/>
      <c r="NL65" s="74"/>
      <c r="NM65" s="74"/>
      <c r="NN65" s="74"/>
      <c r="NO65" s="74"/>
      <c r="NP65" s="74"/>
      <c r="NQ65" s="74"/>
      <c r="NR65" s="75"/>
    </row>
    <row r="66" spans="1:382" ht="13.5" customHeight="1" x14ac:dyDescent="0.25">
      <c r="A66" s="2"/>
      <c r="B66" s="1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3"/>
      <c r="NC66" s="2"/>
      <c r="ND66" s="76" t="s">
        <v>140</v>
      </c>
      <c r="NE66" s="77"/>
      <c r="NF66" s="77"/>
      <c r="NG66" s="77"/>
      <c r="NH66" s="77"/>
      <c r="NI66" s="77"/>
      <c r="NJ66" s="77"/>
      <c r="NK66" s="77"/>
      <c r="NL66" s="77"/>
      <c r="NM66" s="77"/>
      <c r="NN66" s="77"/>
      <c r="NO66" s="77"/>
      <c r="NP66" s="77"/>
      <c r="NQ66" s="77"/>
      <c r="NR66" s="78"/>
    </row>
    <row r="67" spans="1:382" ht="13.5" customHeight="1" x14ac:dyDescent="0.25">
      <c r="A67" s="2"/>
      <c r="B67" s="1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71106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3"/>
      <c r="NC67" s="2"/>
      <c r="ND67" s="76"/>
      <c r="NE67" s="77"/>
      <c r="NF67" s="77"/>
      <c r="NG67" s="77"/>
      <c r="NH67" s="77"/>
      <c r="NI67" s="77"/>
      <c r="NJ67" s="77"/>
      <c r="NK67" s="77"/>
      <c r="NL67" s="77"/>
      <c r="NM67" s="77"/>
      <c r="NN67" s="77"/>
      <c r="NO67" s="77"/>
      <c r="NP67" s="77"/>
      <c r="NQ67" s="77"/>
      <c r="NR67" s="78"/>
    </row>
    <row r="68" spans="1:382" ht="13.5" customHeight="1" x14ac:dyDescent="0.25">
      <c r="A68" s="2"/>
      <c r="B68" s="1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3"/>
      <c r="NC68" s="2"/>
      <c r="ND68" s="76"/>
      <c r="NE68" s="77"/>
      <c r="NF68" s="77"/>
      <c r="NG68" s="77"/>
      <c r="NH68" s="77"/>
      <c r="NI68" s="77"/>
      <c r="NJ68" s="77"/>
      <c r="NK68" s="77"/>
      <c r="NL68" s="77"/>
      <c r="NM68" s="77"/>
      <c r="NN68" s="77"/>
      <c r="NO68" s="77"/>
      <c r="NP68" s="77"/>
      <c r="NQ68" s="77"/>
      <c r="NR68" s="78"/>
    </row>
    <row r="69" spans="1:382" ht="13.5" customHeight="1" x14ac:dyDescent="0.25">
      <c r="A69" s="2"/>
      <c r="B69" s="1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3"/>
      <c r="NC69" s="2"/>
      <c r="ND69" s="76"/>
      <c r="NE69" s="77"/>
      <c r="NF69" s="77"/>
      <c r="NG69" s="77"/>
      <c r="NH69" s="77"/>
      <c r="NI69" s="77"/>
      <c r="NJ69" s="77"/>
      <c r="NK69" s="77"/>
      <c r="NL69" s="77"/>
      <c r="NM69" s="77"/>
      <c r="NN69" s="77"/>
      <c r="NO69" s="77"/>
      <c r="NP69" s="77"/>
      <c r="NQ69" s="77"/>
      <c r="NR69" s="78"/>
    </row>
    <row r="70" spans="1:382" ht="13.5" customHeight="1" x14ac:dyDescent="0.25">
      <c r="A70" s="2"/>
      <c r="B70" s="1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3"/>
      <c r="NC70" s="2"/>
      <c r="ND70" s="76"/>
      <c r="NE70" s="77"/>
      <c r="NF70" s="77"/>
      <c r="NG70" s="77"/>
      <c r="NH70" s="77"/>
      <c r="NI70" s="77"/>
      <c r="NJ70" s="77"/>
      <c r="NK70" s="77"/>
      <c r="NL70" s="77"/>
      <c r="NM70" s="77"/>
      <c r="NN70" s="77"/>
      <c r="NO70" s="77"/>
      <c r="NP70" s="77"/>
      <c r="NQ70" s="77"/>
      <c r="NR70" s="78"/>
    </row>
    <row r="71" spans="1:382" ht="13.5" customHeight="1" x14ac:dyDescent="0.25">
      <c r="A71" s="2"/>
      <c r="B71" s="1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3"/>
      <c r="NC71" s="2"/>
      <c r="ND71" s="76"/>
      <c r="NE71" s="77"/>
      <c r="NF71" s="77"/>
      <c r="NG71" s="77"/>
      <c r="NH71" s="77"/>
      <c r="NI71" s="77"/>
      <c r="NJ71" s="77"/>
      <c r="NK71" s="77"/>
      <c r="NL71" s="77"/>
      <c r="NM71" s="77"/>
      <c r="NN71" s="77"/>
      <c r="NO71" s="77"/>
      <c r="NP71" s="77"/>
      <c r="NQ71" s="77"/>
      <c r="NR71" s="78"/>
    </row>
    <row r="72" spans="1:382" ht="13.5" customHeight="1" x14ac:dyDescent="0.25">
      <c r="A72" s="2"/>
      <c r="B72" s="1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3"/>
      <c r="NC72" s="2"/>
      <c r="ND72" s="76"/>
      <c r="NE72" s="77"/>
      <c r="NF72" s="77"/>
      <c r="NG72" s="77"/>
      <c r="NH72" s="77"/>
      <c r="NI72" s="77"/>
      <c r="NJ72" s="77"/>
      <c r="NK72" s="77"/>
      <c r="NL72" s="77"/>
      <c r="NM72" s="77"/>
      <c r="NN72" s="77"/>
      <c r="NO72" s="77"/>
      <c r="NP72" s="77"/>
      <c r="NQ72" s="77"/>
      <c r="NR72" s="78"/>
    </row>
    <row r="73" spans="1:382" ht="13.5" customHeight="1" x14ac:dyDescent="0.25">
      <c r="A73" s="2"/>
      <c r="B73" s="1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3"/>
      <c r="NC73" s="2"/>
      <c r="ND73" s="76"/>
      <c r="NE73" s="77"/>
      <c r="NF73" s="77"/>
      <c r="NG73" s="77"/>
      <c r="NH73" s="77"/>
      <c r="NI73" s="77"/>
      <c r="NJ73" s="77"/>
      <c r="NK73" s="77"/>
      <c r="NL73" s="77"/>
      <c r="NM73" s="77"/>
      <c r="NN73" s="77"/>
      <c r="NO73" s="77"/>
      <c r="NP73" s="77"/>
      <c r="NQ73" s="77"/>
      <c r="NR73" s="78"/>
    </row>
    <row r="74" spans="1:382" ht="13.5" customHeight="1" x14ac:dyDescent="0.25">
      <c r="A74" s="2"/>
      <c r="B74" s="1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5">
      <c r="A75" s="2"/>
      <c r="B75" s="12"/>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5">
      <c r="A76" s="2"/>
      <c r="B76" s="12"/>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19600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5">
      <c r="A77" s="2"/>
      <c r="B77" s="12"/>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5">
      <c r="A78" s="2"/>
      <c r="B78" s="12"/>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54.4</v>
      </c>
      <c r="KB78" s="67"/>
      <c r="KC78" s="67"/>
      <c r="KD78" s="67"/>
      <c r="KE78" s="67"/>
      <c r="KF78" s="67"/>
      <c r="KG78" s="67"/>
      <c r="KH78" s="67"/>
      <c r="KI78" s="67"/>
      <c r="KJ78" s="67"/>
      <c r="KK78" s="67"/>
      <c r="KL78" s="67"/>
      <c r="KM78" s="67"/>
      <c r="KN78" s="67"/>
      <c r="KO78" s="68"/>
      <c r="KP78" s="66">
        <f>データ!DF7</f>
        <v>70.3</v>
      </c>
      <c r="KQ78" s="67"/>
      <c r="KR78" s="67"/>
      <c r="KS78" s="67"/>
      <c r="KT78" s="67"/>
      <c r="KU78" s="67"/>
      <c r="KV78" s="67"/>
      <c r="KW78" s="67"/>
      <c r="KX78" s="67"/>
      <c r="KY78" s="67"/>
      <c r="KZ78" s="67"/>
      <c r="LA78" s="67"/>
      <c r="LB78" s="67"/>
      <c r="LC78" s="67"/>
      <c r="LD78" s="68"/>
      <c r="LE78" s="66">
        <f>データ!DG7</f>
        <v>70</v>
      </c>
      <c r="LF78" s="67"/>
      <c r="LG78" s="67"/>
      <c r="LH78" s="67"/>
      <c r="LI78" s="67"/>
      <c r="LJ78" s="67"/>
      <c r="LK78" s="67"/>
      <c r="LL78" s="67"/>
      <c r="LM78" s="67"/>
      <c r="LN78" s="67"/>
      <c r="LO78" s="67"/>
      <c r="LP78" s="67"/>
      <c r="LQ78" s="67"/>
      <c r="LR78" s="67"/>
      <c r="LS78" s="68"/>
      <c r="LT78" s="66">
        <f>データ!DH7</f>
        <v>47.6</v>
      </c>
      <c r="LU78" s="67"/>
      <c r="LV78" s="67"/>
      <c r="LW78" s="67"/>
      <c r="LX78" s="67"/>
      <c r="LY78" s="67"/>
      <c r="LZ78" s="67"/>
      <c r="MA78" s="67"/>
      <c r="MB78" s="67"/>
      <c r="MC78" s="67"/>
      <c r="MD78" s="67"/>
      <c r="ME78" s="67"/>
      <c r="MF78" s="67"/>
      <c r="MG78" s="67"/>
      <c r="MH78" s="68"/>
      <c r="MI78" s="66">
        <f>データ!DI7</f>
        <v>36.1</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5">
      <c r="A79" s="2"/>
      <c r="B79" s="1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5">
      <c r="A80" s="2"/>
      <c r="B80" s="12"/>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3"/>
      <c r="NC80" s="2"/>
      <c r="ND80" s="76"/>
      <c r="NE80" s="77"/>
      <c r="NF80" s="77"/>
      <c r="NG80" s="77"/>
      <c r="NH80" s="77"/>
      <c r="NI80" s="77"/>
      <c r="NJ80" s="77"/>
      <c r="NK80" s="77"/>
      <c r="NL80" s="77"/>
      <c r="NM80" s="77"/>
      <c r="NN80" s="77"/>
      <c r="NO80" s="77"/>
      <c r="NP80" s="77"/>
      <c r="NQ80" s="77"/>
      <c r="NR80" s="78"/>
    </row>
    <row r="81" spans="1:382" ht="13.5" customHeight="1" x14ac:dyDescent="0.25">
      <c r="A81" s="2"/>
      <c r="B81" s="12"/>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3"/>
      <c r="NC81" s="2"/>
      <c r="ND81" s="76"/>
      <c r="NE81" s="77"/>
      <c r="NF81" s="77"/>
      <c r="NG81" s="77"/>
      <c r="NH81" s="77"/>
      <c r="NI81" s="77"/>
      <c r="NJ81" s="77"/>
      <c r="NK81" s="77"/>
      <c r="NL81" s="77"/>
      <c r="NM81" s="77"/>
      <c r="NN81" s="77"/>
      <c r="NO81" s="77"/>
      <c r="NP81" s="77"/>
      <c r="NQ81" s="77"/>
      <c r="NR81" s="78"/>
    </row>
    <row r="82" spans="1:382" ht="13.5" customHeight="1" x14ac:dyDescent="0.2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5">
      <c r="C83" s="2"/>
      <c r="BH83" s="2"/>
      <c r="GN83" s="2"/>
      <c r="IT83" s="2"/>
      <c r="KY83" s="2"/>
    </row>
    <row r="84" spans="1:382" x14ac:dyDescent="0.25">
      <c r="C84" s="2"/>
      <c r="BH84" s="2"/>
      <c r="GN84" s="2"/>
      <c r="IT84" s="2"/>
      <c r="KY84" s="2"/>
    </row>
    <row r="86" spans="1:382" hidden="1" x14ac:dyDescent="0.2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5">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Fk1nmHCWFe8xnOMk2r9Z1k5sijgoAa+pX9dzET5rXMT5U2sYR7EEWXgDLnbJoW8tVK9fhJqtcsbt4F1r4ZndEA==" saltValue="tnclE+ZkJAZgsVnNibtpm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3" x14ac:dyDescent="0.25"/>
  <cols>
    <col min="1" max="1" width="14.61328125" customWidth="1"/>
    <col min="2" max="90" width="11.84375" customWidth="1"/>
    <col min="91" max="92" width="15.4609375" customWidth="1"/>
    <col min="93" max="125" width="11.84375" customWidth="1"/>
  </cols>
  <sheetData>
    <row r="1" spans="1:125" x14ac:dyDescent="0.2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2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2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101</v>
      </c>
      <c r="AL5" s="47" t="s">
        <v>102</v>
      </c>
      <c r="AM5" s="47" t="s">
        <v>92</v>
      </c>
      <c r="AN5" s="47" t="s">
        <v>103</v>
      </c>
      <c r="AO5" s="47" t="s">
        <v>94</v>
      </c>
      <c r="AP5" s="47" t="s">
        <v>95</v>
      </c>
      <c r="AQ5" s="47" t="s">
        <v>96</v>
      </c>
      <c r="AR5" s="47" t="s">
        <v>97</v>
      </c>
      <c r="AS5" s="47" t="s">
        <v>98</v>
      </c>
      <c r="AT5" s="47" t="s">
        <v>99</v>
      </c>
      <c r="AU5" s="47" t="s">
        <v>104</v>
      </c>
      <c r="AV5" s="47" t="s">
        <v>101</v>
      </c>
      <c r="AW5" s="47" t="s">
        <v>102</v>
      </c>
      <c r="AX5" s="47" t="s">
        <v>92</v>
      </c>
      <c r="AY5" s="47" t="s">
        <v>105</v>
      </c>
      <c r="AZ5" s="47" t="s">
        <v>94</v>
      </c>
      <c r="BA5" s="47" t="s">
        <v>95</v>
      </c>
      <c r="BB5" s="47" t="s">
        <v>96</v>
      </c>
      <c r="BC5" s="47" t="s">
        <v>97</v>
      </c>
      <c r="BD5" s="47" t="s">
        <v>98</v>
      </c>
      <c r="BE5" s="47" t="s">
        <v>99</v>
      </c>
      <c r="BF5" s="47" t="s">
        <v>100</v>
      </c>
      <c r="BG5" s="47" t="s">
        <v>101</v>
      </c>
      <c r="BH5" s="47" t="s">
        <v>102</v>
      </c>
      <c r="BI5" s="47" t="s">
        <v>92</v>
      </c>
      <c r="BJ5" s="47" t="s">
        <v>103</v>
      </c>
      <c r="BK5" s="47" t="s">
        <v>94</v>
      </c>
      <c r="BL5" s="47" t="s">
        <v>95</v>
      </c>
      <c r="BM5" s="47" t="s">
        <v>96</v>
      </c>
      <c r="BN5" s="47" t="s">
        <v>97</v>
      </c>
      <c r="BO5" s="47" t="s">
        <v>98</v>
      </c>
      <c r="BP5" s="47" t="s">
        <v>99</v>
      </c>
      <c r="BQ5" s="47" t="s">
        <v>89</v>
      </c>
      <c r="BR5" s="47" t="s">
        <v>106</v>
      </c>
      <c r="BS5" s="47" t="s">
        <v>107</v>
      </c>
      <c r="BT5" s="47" t="s">
        <v>92</v>
      </c>
      <c r="BU5" s="47" t="s">
        <v>103</v>
      </c>
      <c r="BV5" s="47" t="s">
        <v>94</v>
      </c>
      <c r="BW5" s="47" t="s">
        <v>95</v>
      </c>
      <c r="BX5" s="47" t="s">
        <v>96</v>
      </c>
      <c r="BY5" s="47" t="s">
        <v>97</v>
      </c>
      <c r="BZ5" s="47" t="s">
        <v>98</v>
      </c>
      <c r="CA5" s="47" t="s">
        <v>99</v>
      </c>
      <c r="CB5" s="47" t="s">
        <v>100</v>
      </c>
      <c r="CC5" s="47" t="s">
        <v>106</v>
      </c>
      <c r="CD5" s="47" t="s">
        <v>102</v>
      </c>
      <c r="CE5" s="47" t="s">
        <v>108</v>
      </c>
      <c r="CF5" s="47" t="s">
        <v>109</v>
      </c>
      <c r="CG5" s="47" t="s">
        <v>94</v>
      </c>
      <c r="CH5" s="47" t="s">
        <v>95</v>
      </c>
      <c r="CI5" s="47" t="s">
        <v>96</v>
      </c>
      <c r="CJ5" s="47" t="s">
        <v>97</v>
      </c>
      <c r="CK5" s="47" t="s">
        <v>98</v>
      </c>
      <c r="CL5" s="47" t="s">
        <v>99</v>
      </c>
      <c r="CM5" s="145"/>
      <c r="CN5" s="145"/>
      <c r="CO5" s="47" t="s">
        <v>110</v>
      </c>
      <c r="CP5" s="47" t="s">
        <v>106</v>
      </c>
      <c r="CQ5" s="47" t="s">
        <v>102</v>
      </c>
      <c r="CR5" s="47" t="s">
        <v>111</v>
      </c>
      <c r="CS5" s="47" t="s">
        <v>103</v>
      </c>
      <c r="CT5" s="47" t="s">
        <v>94</v>
      </c>
      <c r="CU5" s="47" t="s">
        <v>95</v>
      </c>
      <c r="CV5" s="47" t="s">
        <v>96</v>
      </c>
      <c r="CW5" s="47" t="s">
        <v>97</v>
      </c>
      <c r="CX5" s="47" t="s">
        <v>98</v>
      </c>
      <c r="CY5" s="47" t="s">
        <v>99</v>
      </c>
      <c r="CZ5" s="47" t="s">
        <v>89</v>
      </c>
      <c r="DA5" s="47" t="s">
        <v>101</v>
      </c>
      <c r="DB5" s="47" t="s">
        <v>107</v>
      </c>
      <c r="DC5" s="47" t="s">
        <v>112</v>
      </c>
      <c r="DD5" s="47" t="s">
        <v>103</v>
      </c>
      <c r="DE5" s="47" t="s">
        <v>94</v>
      </c>
      <c r="DF5" s="47" t="s">
        <v>95</v>
      </c>
      <c r="DG5" s="47" t="s">
        <v>96</v>
      </c>
      <c r="DH5" s="47" t="s">
        <v>97</v>
      </c>
      <c r="DI5" s="47" t="s">
        <v>98</v>
      </c>
      <c r="DJ5" s="47" t="s">
        <v>35</v>
      </c>
      <c r="DK5" s="47" t="s">
        <v>113</v>
      </c>
      <c r="DL5" s="47" t="s">
        <v>106</v>
      </c>
      <c r="DM5" s="47" t="s">
        <v>102</v>
      </c>
      <c r="DN5" s="47" t="s">
        <v>92</v>
      </c>
      <c r="DO5" s="47" t="s">
        <v>109</v>
      </c>
      <c r="DP5" s="47" t="s">
        <v>94</v>
      </c>
      <c r="DQ5" s="47" t="s">
        <v>95</v>
      </c>
      <c r="DR5" s="47" t="s">
        <v>96</v>
      </c>
      <c r="DS5" s="47" t="s">
        <v>97</v>
      </c>
      <c r="DT5" s="47" t="s">
        <v>98</v>
      </c>
      <c r="DU5" s="47" t="s">
        <v>99</v>
      </c>
    </row>
    <row r="6" spans="1:125" s="54" customFormat="1" x14ac:dyDescent="0.25">
      <c r="A6" s="37" t="s">
        <v>114</v>
      </c>
      <c r="B6" s="48">
        <f>B8</f>
        <v>2023</v>
      </c>
      <c r="C6" s="48">
        <f t="shared" ref="C6:X6" si="1">C8</f>
        <v>232076</v>
      </c>
      <c r="D6" s="48">
        <f t="shared" si="1"/>
        <v>47</v>
      </c>
      <c r="E6" s="48">
        <f t="shared" si="1"/>
        <v>14</v>
      </c>
      <c r="F6" s="48">
        <f t="shared" si="1"/>
        <v>0</v>
      </c>
      <c r="G6" s="48">
        <f t="shared" si="1"/>
        <v>4</v>
      </c>
      <c r="H6" s="48" t="str">
        <f>SUBSTITUTE(H8,"　","")</f>
        <v>愛知県豊川市</v>
      </c>
      <c r="I6" s="48" t="str">
        <f t="shared" si="1"/>
        <v>西小坂井駅前駐車場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届出駐車場</v>
      </c>
      <c r="Q6" s="50" t="str">
        <f t="shared" si="1"/>
        <v>広場式</v>
      </c>
      <c r="R6" s="51">
        <f t="shared" si="1"/>
        <v>29</v>
      </c>
      <c r="S6" s="50" t="str">
        <f t="shared" si="1"/>
        <v>駅</v>
      </c>
      <c r="T6" s="50" t="str">
        <f t="shared" si="1"/>
        <v>無</v>
      </c>
      <c r="U6" s="51">
        <f t="shared" si="1"/>
        <v>1255</v>
      </c>
      <c r="V6" s="51">
        <f t="shared" si="1"/>
        <v>48</v>
      </c>
      <c r="W6" s="51">
        <f t="shared" si="1"/>
        <v>100</v>
      </c>
      <c r="X6" s="50" t="str">
        <f t="shared" si="1"/>
        <v>代行制</v>
      </c>
      <c r="Y6" s="52">
        <f>IF(Y8="-",NA(),Y8)</f>
        <v>290.5</v>
      </c>
      <c r="Z6" s="52">
        <f t="shared" ref="Z6:AH6" si="2">IF(Z8="-",NA(),Z8)</f>
        <v>195.8</v>
      </c>
      <c r="AA6" s="52">
        <f t="shared" si="2"/>
        <v>216.5</v>
      </c>
      <c r="AB6" s="52">
        <f t="shared" si="2"/>
        <v>230.5</v>
      </c>
      <c r="AC6" s="52">
        <f t="shared" si="2"/>
        <v>290.8</v>
      </c>
      <c r="AD6" s="52">
        <f t="shared" si="2"/>
        <v>754.2</v>
      </c>
      <c r="AE6" s="52">
        <f t="shared" si="2"/>
        <v>383.4</v>
      </c>
      <c r="AF6" s="52">
        <f t="shared" si="2"/>
        <v>338.4</v>
      </c>
      <c r="AG6" s="52">
        <f t="shared" si="2"/>
        <v>1268.9000000000001</v>
      </c>
      <c r="AH6" s="52">
        <f t="shared" si="2"/>
        <v>2085.8000000000002</v>
      </c>
      <c r="AI6" s="49" t="str">
        <f>IF(AI8="-","",IF(AI8="-","【-】","【"&amp;SUBSTITUTE(TEXT(AI8,"#,##0.0"),"-","△")&amp;"】"))</f>
        <v>【1,905.8】</v>
      </c>
      <c r="AJ6" s="52">
        <f>IF(AJ8="-",NA(),AJ8)</f>
        <v>0</v>
      </c>
      <c r="AK6" s="52">
        <f t="shared" ref="AK6:AS6" si="3">IF(AK8="-",NA(),AK8)</f>
        <v>0</v>
      </c>
      <c r="AL6" s="52">
        <f t="shared" si="3"/>
        <v>0</v>
      </c>
      <c r="AM6" s="52">
        <f t="shared" si="3"/>
        <v>0</v>
      </c>
      <c r="AN6" s="52">
        <f t="shared" si="3"/>
        <v>0</v>
      </c>
      <c r="AO6" s="52">
        <f t="shared" si="3"/>
        <v>2</v>
      </c>
      <c r="AP6" s="52">
        <f t="shared" si="3"/>
        <v>10.199999999999999</v>
      </c>
      <c r="AQ6" s="52">
        <f t="shared" si="3"/>
        <v>5.0999999999999996</v>
      </c>
      <c r="AR6" s="52">
        <f t="shared" si="3"/>
        <v>1.9</v>
      </c>
      <c r="AS6" s="52">
        <f t="shared" si="3"/>
        <v>3</v>
      </c>
      <c r="AT6" s="49" t="str">
        <f>IF(AT8="-","",IF(AT8="-","【-】","【"&amp;SUBSTITUTE(TEXT(AT8,"#,##0.0"),"-","△")&amp;"】"))</f>
        <v>【3.9】</v>
      </c>
      <c r="AU6" s="53">
        <f>IF(AU8="-",NA(),AU8)</f>
        <v>0</v>
      </c>
      <c r="AV6" s="53">
        <f t="shared" ref="AV6:BD6" si="4">IF(AV8="-",NA(),AV8)</f>
        <v>0</v>
      </c>
      <c r="AW6" s="53">
        <f t="shared" si="4"/>
        <v>0</v>
      </c>
      <c r="AX6" s="53">
        <f t="shared" si="4"/>
        <v>0</v>
      </c>
      <c r="AY6" s="53">
        <f t="shared" si="4"/>
        <v>0</v>
      </c>
      <c r="AZ6" s="53">
        <f t="shared" si="4"/>
        <v>15</v>
      </c>
      <c r="BA6" s="53">
        <f t="shared" si="4"/>
        <v>407</v>
      </c>
      <c r="BB6" s="53">
        <f t="shared" si="4"/>
        <v>166</v>
      </c>
      <c r="BC6" s="53">
        <f t="shared" si="4"/>
        <v>18</v>
      </c>
      <c r="BD6" s="53">
        <f t="shared" si="4"/>
        <v>18</v>
      </c>
      <c r="BE6" s="51" t="str">
        <f>IF(BE8="-","",IF(BE8="-","【-】","【"&amp;SUBSTITUTE(TEXT(BE8,"#,##0"),"-","△")&amp;"】"))</f>
        <v>【127】</v>
      </c>
      <c r="BF6" s="52">
        <f>IF(BF8="-",NA(),BF8)</f>
        <v>65.599999999999994</v>
      </c>
      <c r="BG6" s="52">
        <f t="shared" ref="BG6:BO6" si="5">IF(BG8="-",NA(),BG8)</f>
        <v>48.9</v>
      </c>
      <c r="BH6" s="52">
        <f t="shared" si="5"/>
        <v>53.8</v>
      </c>
      <c r="BI6" s="52">
        <f t="shared" si="5"/>
        <v>56.6</v>
      </c>
      <c r="BJ6" s="52">
        <f t="shared" si="5"/>
        <v>65.599999999999994</v>
      </c>
      <c r="BK6" s="52">
        <f t="shared" si="5"/>
        <v>33.6</v>
      </c>
      <c r="BL6" s="52">
        <f t="shared" si="5"/>
        <v>-122.5</v>
      </c>
      <c r="BM6" s="52">
        <f t="shared" si="5"/>
        <v>8.5</v>
      </c>
      <c r="BN6" s="52">
        <f t="shared" si="5"/>
        <v>26.6</v>
      </c>
      <c r="BO6" s="52">
        <f t="shared" si="5"/>
        <v>36.5</v>
      </c>
      <c r="BP6" s="49" t="str">
        <f>IF(BP8="-","",IF(BP8="-","【-】","【"&amp;SUBSTITUTE(TEXT(BP8,"#,##0.0"),"-","△")&amp;"】"))</f>
        <v>【△55.6】</v>
      </c>
      <c r="BQ6" s="53">
        <f>IF(BQ8="-",NA(),BQ8)</f>
        <v>2614</v>
      </c>
      <c r="BR6" s="53">
        <f t="shared" ref="BR6:BZ6" si="6">IF(BR8="-",NA(),BR8)</f>
        <v>1354</v>
      </c>
      <c r="BS6" s="53">
        <f t="shared" si="6"/>
        <v>1661</v>
      </c>
      <c r="BT6" s="53">
        <f t="shared" si="6"/>
        <v>2008</v>
      </c>
      <c r="BU6" s="53">
        <f t="shared" si="6"/>
        <v>2748</v>
      </c>
      <c r="BV6" s="53">
        <f t="shared" si="6"/>
        <v>7940</v>
      </c>
      <c r="BW6" s="53">
        <f t="shared" si="6"/>
        <v>2576</v>
      </c>
      <c r="BX6" s="53">
        <f t="shared" si="6"/>
        <v>4153</v>
      </c>
      <c r="BY6" s="53">
        <f t="shared" si="6"/>
        <v>6140</v>
      </c>
      <c r="BZ6" s="53">
        <f t="shared" si="6"/>
        <v>9395</v>
      </c>
      <c r="CA6" s="51" t="str">
        <f>IF(CA8="-","",IF(CA8="-","【-】","【"&amp;SUBSTITUTE(TEXT(CA8,"#,##0"),"-","△")&amp;"】"))</f>
        <v>【12,639】</v>
      </c>
      <c r="CB6" s="52"/>
      <c r="CC6" s="52"/>
      <c r="CD6" s="52"/>
      <c r="CE6" s="52"/>
      <c r="CF6" s="52"/>
      <c r="CG6" s="52"/>
      <c r="CH6" s="52"/>
      <c r="CI6" s="52"/>
      <c r="CJ6" s="52"/>
      <c r="CK6" s="52"/>
      <c r="CL6" s="49" t="s">
        <v>115</v>
      </c>
      <c r="CM6" s="51">
        <f t="shared" ref="CM6:CN6" si="7">CM8</f>
        <v>71106</v>
      </c>
      <c r="CN6" s="51">
        <f t="shared" si="7"/>
        <v>19600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54.4</v>
      </c>
      <c r="DF6" s="52">
        <f t="shared" si="8"/>
        <v>70.3</v>
      </c>
      <c r="DG6" s="52">
        <f t="shared" si="8"/>
        <v>70</v>
      </c>
      <c r="DH6" s="52">
        <f t="shared" si="8"/>
        <v>47.6</v>
      </c>
      <c r="DI6" s="52">
        <f t="shared" si="8"/>
        <v>36.1</v>
      </c>
      <c r="DJ6" s="49" t="str">
        <f>IF(DJ8="-","",IF(DJ8="-","【-】","【"&amp;SUBSTITUTE(TEXT(DJ8,"#,##0.0"),"-","△")&amp;"】"))</f>
        <v>【79.0】</v>
      </c>
      <c r="DK6" s="52">
        <f>IF(DK8="-",NA(),DK8)</f>
        <v>34</v>
      </c>
      <c r="DL6" s="52">
        <f t="shared" ref="DL6:DT6" si="9">IF(DL8="-",NA(),DL8)</f>
        <v>26.4</v>
      </c>
      <c r="DM6" s="52">
        <f t="shared" si="9"/>
        <v>35.4</v>
      </c>
      <c r="DN6" s="52">
        <f t="shared" si="9"/>
        <v>45.8</v>
      </c>
      <c r="DO6" s="52">
        <f t="shared" si="9"/>
        <v>47.9</v>
      </c>
      <c r="DP6" s="52">
        <f t="shared" si="9"/>
        <v>295.5</v>
      </c>
      <c r="DQ6" s="52">
        <f t="shared" si="9"/>
        <v>224.4</v>
      </c>
      <c r="DR6" s="52">
        <f t="shared" si="9"/>
        <v>251.9</v>
      </c>
      <c r="DS6" s="52">
        <f t="shared" si="9"/>
        <v>291.5</v>
      </c>
      <c r="DT6" s="52">
        <f t="shared" si="9"/>
        <v>314.89999999999998</v>
      </c>
      <c r="DU6" s="49" t="str">
        <f>IF(DU8="-","",IF(DU8="-","【-】","【"&amp;SUBSTITUTE(TEXT(DU8,"#,##0.0"),"-","△")&amp;"】"))</f>
        <v>【210.9】</v>
      </c>
    </row>
    <row r="7" spans="1:125" s="54" customFormat="1" x14ac:dyDescent="0.25">
      <c r="A7" s="37" t="s">
        <v>117</v>
      </c>
      <c r="B7" s="48">
        <f t="shared" ref="B7:X7" si="10">B8</f>
        <v>2023</v>
      </c>
      <c r="C7" s="48">
        <f t="shared" si="10"/>
        <v>232076</v>
      </c>
      <c r="D7" s="48">
        <f t="shared" si="10"/>
        <v>47</v>
      </c>
      <c r="E7" s="48">
        <f t="shared" si="10"/>
        <v>14</v>
      </c>
      <c r="F7" s="48">
        <f t="shared" si="10"/>
        <v>0</v>
      </c>
      <c r="G7" s="48">
        <f t="shared" si="10"/>
        <v>4</v>
      </c>
      <c r="H7" s="48" t="str">
        <f t="shared" si="10"/>
        <v>愛知県　豊川市</v>
      </c>
      <c r="I7" s="48" t="str">
        <f t="shared" si="10"/>
        <v>西小坂井駅前駐車場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届出駐車場</v>
      </c>
      <c r="Q7" s="50" t="str">
        <f t="shared" si="10"/>
        <v>広場式</v>
      </c>
      <c r="R7" s="51">
        <f t="shared" si="10"/>
        <v>29</v>
      </c>
      <c r="S7" s="50" t="str">
        <f t="shared" si="10"/>
        <v>駅</v>
      </c>
      <c r="T7" s="50" t="str">
        <f t="shared" si="10"/>
        <v>無</v>
      </c>
      <c r="U7" s="51">
        <f t="shared" si="10"/>
        <v>1255</v>
      </c>
      <c r="V7" s="51">
        <f t="shared" si="10"/>
        <v>48</v>
      </c>
      <c r="W7" s="51">
        <f t="shared" si="10"/>
        <v>100</v>
      </c>
      <c r="X7" s="50" t="str">
        <f t="shared" si="10"/>
        <v>代行制</v>
      </c>
      <c r="Y7" s="52">
        <f>Y8</f>
        <v>290.5</v>
      </c>
      <c r="Z7" s="52">
        <f t="shared" ref="Z7:AH7" si="11">Z8</f>
        <v>195.8</v>
      </c>
      <c r="AA7" s="52">
        <f t="shared" si="11"/>
        <v>216.5</v>
      </c>
      <c r="AB7" s="52">
        <f t="shared" si="11"/>
        <v>230.5</v>
      </c>
      <c r="AC7" s="52">
        <f t="shared" si="11"/>
        <v>290.8</v>
      </c>
      <c r="AD7" s="52">
        <f t="shared" si="11"/>
        <v>754.2</v>
      </c>
      <c r="AE7" s="52">
        <f t="shared" si="11"/>
        <v>383.4</v>
      </c>
      <c r="AF7" s="52">
        <f t="shared" si="11"/>
        <v>338.4</v>
      </c>
      <c r="AG7" s="52">
        <f t="shared" si="11"/>
        <v>1268.9000000000001</v>
      </c>
      <c r="AH7" s="52">
        <f t="shared" si="11"/>
        <v>2085.8000000000002</v>
      </c>
      <c r="AI7" s="49"/>
      <c r="AJ7" s="52">
        <f>AJ8</f>
        <v>0</v>
      </c>
      <c r="AK7" s="52">
        <f t="shared" ref="AK7:AS7" si="12">AK8</f>
        <v>0</v>
      </c>
      <c r="AL7" s="52">
        <f t="shared" si="12"/>
        <v>0</v>
      </c>
      <c r="AM7" s="52">
        <f t="shared" si="12"/>
        <v>0</v>
      </c>
      <c r="AN7" s="52">
        <f t="shared" si="12"/>
        <v>0</v>
      </c>
      <c r="AO7" s="52">
        <f t="shared" si="12"/>
        <v>2</v>
      </c>
      <c r="AP7" s="52">
        <f t="shared" si="12"/>
        <v>10.199999999999999</v>
      </c>
      <c r="AQ7" s="52">
        <f t="shared" si="12"/>
        <v>5.0999999999999996</v>
      </c>
      <c r="AR7" s="52">
        <f t="shared" si="12"/>
        <v>1.9</v>
      </c>
      <c r="AS7" s="52">
        <f t="shared" si="12"/>
        <v>3</v>
      </c>
      <c r="AT7" s="49"/>
      <c r="AU7" s="53">
        <f>AU8</f>
        <v>0</v>
      </c>
      <c r="AV7" s="53">
        <f t="shared" ref="AV7:BD7" si="13">AV8</f>
        <v>0</v>
      </c>
      <c r="AW7" s="53">
        <f t="shared" si="13"/>
        <v>0</v>
      </c>
      <c r="AX7" s="53">
        <f t="shared" si="13"/>
        <v>0</v>
      </c>
      <c r="AY7" s="53">
        <f t="shared" si="13"/>
        <v>0</v>
      </c>
      <c r="AZ7" s="53">
        <f t="shared" si="13"/>
        <v>15</v>
      </c>
      <c r="BA7" s="53">
        <f t="shared" si="13"/>
        <v>407</v>
      </c>
      <c r="BB7" s="53">
        <f t="shared" si="13"/>
        <v>166</v>
      </c>
      <c r="BC7" s="53">
        <f t="shared" si="13"/>
        <v>18</v>
      </c>
      <c r="BD7" s="53">
        <f t="shared" si="13"/>
        <v>18</v>
      </c>
      <c r="BE7" s="51"/>
      <c r="BF7" s="52">
        <f>BF8</f>
        <v>65.599999999999994</v>
      </c>
      <c r="BG7" s="52">
        <f t="shared" ref="BG7:BO7" si="14">BG8</f>
        <v>48.9</v>
      </c>
      <c r="BH7" s="52">
        <f t="shared" si="14"/>
        <v>53.8</v>
      </c>
      <c r="BI7" s="52">
        <f t="shared" si="14"/>
        <v>56.6</v>
      </c>
      <c r="BJ7" s="52">
        <f t="shared" si="14"/>
        <v>65.599999999999994</v>
      </c>
      <c r="BK7" s="52">
        <f t="shared" si="14"/>
        <v>33.6</v>
      </c>
      <c r="BL7" s="52">
        <f t="shared" si="14"/>
        <v>-122.5</v>
      </c>
      <c r="BM7" s="52">
        <f t="shared" si="14"/>
        <v>8.5</v>
      </c>
      <c r="BN7" s="52">
        <f t="shared" si="14"/>
        <v>26.6</v>
      </c>
      <c r="BO7" s="52">
        <f t="shared" si="14"/>
        <v>36.5</v>
      </c>
      <c r="BP7" s="49"/>
      <c r="BQ7" s="53">
        <f>BQ8</f>
        <v>2614</v>
      </c>
      <c r="BR7" s="53">
        <f t="shared" ref="BR7:BZ7" si="15">BR8</f>
        <v>1354</v>
      </c>
      <c r="BS7" s="53">
        <f t="shared" si="15"/>
        <v>1661</v>
      </c>
      <c r="BT7" s="53">
        <f t="shared" si="15"/>
        <v>2008</v>
      </c>
      <c r="BU7" s="53">
        <f t="shared" si="15"/>
        <v>2748</v>
      </c>
      <c r="BV7" s="53">
        <f t="shared" si="15"/>
        <v>7940</v>
      </c>
      <c r="BW7" s="53">
        <f t="shared" si="15"/>
        <v>2576</v>
      </c>
      <c r="BX7" s="53">
        <f t="shared" si="15"/>
        <v>4153</v>
      </c>
      <c r="BY7" s="53">
        <f t="shared" si="15"/>
        <v>6140</v>
      </c>
      <c r="BZ7" s="53">
        <f t="shared" si="15"/>
        <v>9395</v>
      </c>
      <c r="CA7" s="51"/>
      <c r="CB7" s="52" t="s">
        <v>118</v>
      </c>
      <c r="CC7" s="52" t="s">
        <v>118</v>
      </c>
      <c r="CD7" s="52" t="s">
        <v>118</v>
      </c>
      <c r="CE7" s="52" t="s">
        <v>118</v>
      </c>
      <c r="CF7" s="52" t="s">
        <v>118</v>
      </c>
      <c r="CG7" s="52" t="s">
        <v>118</v>
      </c>
      <c r="CH7" s="52" t="s">
        <v>118</v>
      </c>
      <c r="CI7" s="52" t="s">
        <v>118</v>
      </c>
      <c r="CJ7" s="52" t="s">
        <v>118</v>
      </c>
      <c r="CK7" s="52" t="s">
        <v>116</v>
      </c>
      <c r="CL7" s="49"/>
      <c r="CM7" s="51">
        <f>CM8</f>
        <v>71106</v>
      </c>
      <c r="CN7" s="51">
        <f>CN8</f>
        <v>19600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54.4</v>
      </c>
      <c r="DF7" s="52">
        <f t="shared" si="16"/>
        <v>70.3</v>
      </c>
      <c r="DG7" s="52">
        <f t="shared" si="16"/>
        <v>70</v>
      </c>
      <c r="DH7" s="52">
        <f t="shared" si="16"/>
        <v>47.6</v>
      </c>
      <c r="DI7" s="52">
        <f t="shared" si="16"/>
        <v>36.1</v>
      </c>
      <c r="DJ7" s="49"/>
      <c r="DK7" s="52">
        <f>DK8</f>
        <v>34</v>
      </c>
      <c r="DL7" s="52">
        <f t="shared" ref="DL7:DT7" si="17">DL8</f>
        <v>26.4</v>
      </c>
      <c r="DM7" s="52">
        <f t="shared" si="17"/>
        <v>35.4</v>
      </c>
      <c r="DN7" s="52">
        <f t="shared" si="17"/>
        <v>45.8</v>
      </c>
      <c r="DO7" s="52">
        <f t="shared" si="17"/>
        <v>47.9</v>
      </c>
      <c r="DP7" s="52">
        <f t="shared" si="17"/>
        <v>295.5</v>
      </c>
      <c r="DQ7" s="52">
        <f t="shared" si="17"/>
        <v>224.4</v>
      </c>
      <c r="DR7" s="52">
        <f t="shared" si="17"/>
        <v>251.9</v>
      </c>
      <c r="DS7" s="52">
        <f t="shared" si="17"/>
        <v>291.5</v>
      </c>
      <c r="DT7" s="52">
        <f t="shared" si="17"/>
        <v>314.89999999999998</v>
      </c>
      <c r="DU7" s="49"/>
    </row>
    <row r="8" spans="1:125" s="54" customFormat="1" x14ac:dyDescent="0.25">
      <c r="A8" s="37"/>
      <c r="B8" s="55">
        <v>2023</v>
      </c>
      <c r="C8" s="55">
        <v>232076</v>
      </c>
      <c r="D8" s="55">
        <v>47</v>
      </c>
      <c r="E8" s="55">
        <v>14</v>
      </c>
      <c r="F8" s="55">
        <v>0</v>
      </c>
      <c r="G8" s="55">
        <v>4</v>
      </c>
      <c r="H8" s="55" t="s">
        <v>119</v>
      </c>
      <c r="I8" s="55" t="s">
        <v>120</v>
      </c>
      <c r="J8" s="55" t="s">
        <v>121</v>
      </c>
      <c r="K8" s="55" t="s">
        <v>122</v>
      </c>
      <c r="L8" s="55" t="s">
        <v>123</v>
      </c>
      <c r="M8" s="55" t="s">
        <v>124</v>
      </c>
      <c r="N8" s="55" t="s">
        <v>125</v>
      </c>
      <c r="O8" s="56" t="s">
        <v>126</v>
      </c>
      <c r="P8" s="57" t="s">
        <v>127</v>
      </c>
      <c r="Q8" s="57" t="s">
        <v>128</v>
      </c>
      <c r="R8" s="58">
        <v>29</v>
      </c>
      <c r="S8" s="57" t="s">
        <v>129</v>
      </c>
      <c r="T8" s="57" t="s">
        <v>130</v>
      </c>
      <c r="U8" s="58">
        <v>1255</v>
      </c>
      <c r="V8" s="58">
        <v>48</v>
      </c>
      <c r="W8" s="58">
        <v>100</v>
      </c>
      <c r="X8" s="57" t="s">
        <v>131</v>
      </c>
      <c r="Y8" s="59">
        <v>290.5</v>
      </c>
      <c r="Z8" s="59">
        <v>195.8</v>
      </c>
      <c r="AA8" s="59">
        <v>216.5</v>
      </c>
      <c r="AB8" s="59">
        <v>230.5</v>
      </c>
      <c r="AC8" s="59">
        <v>290.8</v>
      </c>
      <c r="AD8" s="59">
        <v>754.2</v>
      </c>
      <c r="AE8" s="59">
        <v>383.4</v>
      </c>
      <c r="AF8" s="59">
        <v>338.4</v>
      </c>
      <c r="AG8" s="59">
        <v>1268.9000000000001</v>
      </c>
      <c r="AH8" s="59">
        <v>2085.8000000000002</v>
      </c>
      <c r="AI8" s="56">
        <v>1905.8</v>
      </c>
      <c r="AJ8" s="59">
        <v>0</v>
      </c>
      <c r="AK8" s="59">
        <v>0</v>
      </c>
      <c r="AL8" s="59">
        <v>0</v>
      </c>
      <c r="AM8" s="59">
        <v>0</v>
      </c>
      <c r="AN8" s="59">
        <v>0</v>
      </c>
      <c r="AO8" s="59">
        <v>2</v>
      </c>
      <c r="AP8" s="59">
        <v>10.199999999999999</v>
      </c>
      <c r="AQ8" s="59">
        <v>5.0999999999999996</v>
      </c>
      <c r="AR8" s="59">
        <v>1.9</v>
      </c>
      <c r="AS8" s="59">
        <v>3</v>
      </c>
      <c r="AT8" s="56">
        <v>3.9</v>
      </c>
      <c r="AU8" s="60">
        <v>0</v>
      </c>
      <c r="AV8" s="60">
        <v>0</v>
      </c>
      <c r="AW8" s="60">
        <v>0</v>
      </c>
      <c r="AX8" s="60">
        <v>0</v>
      </c>
      <c r="AY8" s="60">
        <v>0</v>
      </c>
      <c r="AZ8" s="60">
        <v>15</v>
      </c>
      <c r="BA8" s="60">
        <v>407</v>
      </c>
      <c r="BB8" s="60">
        <v>166</v>
      </c>
      <c r="BC8" s="60">
        <v>18</v>
      </c>
      <c r="BD8" s="60">
        <v>18</v>
      </c>
      <c r="BE8" s="60">
        <v>127</v>
      </c>
      <c r="BF8" s="59">
        <v>65.599999999999994</v>
      </c>
      <c r="BG8" s="59">
        <v>48.9</v>
      </c>
      <c r="BH8" s="59">
        <v>53.8</v>
      </c>
      <c r="BI8" s="59">
        <v>56.6</v>
      </c>
      <c r="BJ8" s="59">
        <v>65.599999999999994</v>
      </c>
      <c r="BK8" s="59">
        <v>33.6</v>
      </c>
      <c r="BL8" s="59">
        <v>-122.5</v>
      </c>
      <c r="BM8" s="59">
        <v>8.5</v>
      </c>
      <c r="BN8" s="59">
        <v>26.6</v>
      </c>
      <c r="BO8" s="59">
        <v>36.5</v>
      </c>
      <c r="BP8" s="56">
        <v>-55.6</v>
      </c>
      <c r="BQ8" s="60">
        <v>2614</v>
      </c>
      <c r="BR8" s="60">
        <v>1354</v>
      </c>
      <c r="BS8" s="60">
        <v>1661</v>
      </c>
      <c r="BT8" s="61">
        <v>2008</v>
      </c>
      <c r="BU8" s="61">
        <v>2748</v>
      </c>
      <c r="BV8" s="60">
        <v>7940</v>
      </c>
      <c r="BW8" s="60">
        <v>2576</v>
      </c>
      <c r="BX8" s="60">
        <v>4153</v>
      </c>
      <c r="BY8" s="60">
        <v>6140</v>
      </c>
      <c r="BZ8" s="60">
        <v>9395</v>
      </c>
      <c r="CA8" s="58">
        <v>12639</v>
      </c>
      <c r="CB8" s="59" t="s">
        <v>123</v>
      </c>
      <c r="CC8" s="59" t="s">
        <v>123</v>
      </c>
      <c r="CD8" s="59" t="s">
        <v>123</v>
      </c>
      <c r="CE8" s="59" t="s">
        <v>123</v>
      </c>
      <c r="CF8" s="59" t="s">
        <v>123</v>
      </c>
      <c r="CG8" s="59" t="s">
        <v>123</v>
      </c>
      <c r="CH8" s="59" t="s">
        <v>123</v>
      </c>
      <c r="CI8" s="59" t="s">
        <v>123</v>
      </c>
      <c r="CJ8" s="59" t="s">
        <v>123</v>
      </c>
      <c r="CK8" s="59" t="s">
        <v>123</v>
      </c>
      <c r="CL8" s="56" t="s">
        <v>123</v>
      </c>
      <c r="CM8" s="58">
        <v>71106</v>
      </c>
      <c r="CN8" s="58">
        <v>19600</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54.4</v>
      </c>
      <c r="DF8" s="59">
        <v>70.3</v>
      </c>
      <c r="DG8" s="59">
        <v>70</v>
      </c>
      <c r="DH8" s="59">
        <v>47.6</v>
      </c>
      <c r="DI8" s="59">
        <v>36.1</v>
      </c>
      <c r="DJ8" s="56">
        <v>79</v>
      </c>
      <c r="DK8" s="59">
        <v>34</v>
      </c>
      <c r="DL8" s="59">
        <v>26.4</v>
      </c>
      <c r="DM8" s="59">
        <v>35.4</v>
      </c>
      <c r="DN8" s="59">
        <v>45.8</v>
      </c>
      <c r="DO8" s="59">
        <v>47.9</v>
      </c>
      <c r="DP8" s="59">
        <v>295.5</v>
      </c>
      <c r="DQ8" s="59">
        <v>224.4</v>
      </c>
      <c r="DR8" s="59">
        <v>251.9</v>
      </c>
      <c r="DS8" s="59">
        <v>291.5</v>
      </c>
      <c r="DT8" s="59">
        <v>314.89999999999998</v>
      </c>
      <c r="DU8" s="56">
        <v>210.9</v>
      </c>
    </row>
    <row r="9" spans="1:125" x14ac:dyDescent="0.2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5">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　孝充</cp:lastModifiedBy>
  <cp:lastPrinted>2025-02-17T01:23:36Z</cp:lastPrinted>
  <dcterms:created xsi:type="dcterms:W3CDTF">2024-12-19T01:05:12Z</dcterms:created>
  <dcterms:modified xsi:type="dcterms:W3CDTF">2025-02-17T01:23:38Z</dcterms:modified>
  <cp:category/>
</cp:coreProperties>
</file>