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1.41.49\rizai\★理財Gフォルダ（R6～）\023  経営比較分析表\R6\06_公開用データ\08 駐車場\"/>
    </mc:Choice>
  </mc:AlternateContent>
  <xr:revisionPtr revIDLastSave="0" documentId="13_ncr:1_{067A2495-3291-402E-A7C2-6511BB261BDE}" xr6:coauthVersionLast="47" xr6:coauthVersionMax="47" xr10:uidLastSave="{00000000-0000-0000-0000-000000000000}"/>
  <workbookProtection workbookAlgorithmName="SHA-512" workbookHashValue="9ZzI7T3/bnWVMtrRmXQMkrgq8jh/6EYRxD7Yh1z6cTMn5aKIphCJIZKpVhQQZo8sPfMYSHkrmLuBthSAQhhIog==" workbookSaltValue="YSbsF/WQzuKWjFZW+7tGSg==" workbookSpinCount="100000" lockStructure="1"/>
  <bookViews>
    <workbookView xWindow="-103" yWindow="-103" windowWidth="19543" windowHeight="12497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LE77" i="4" s="1"/>
  <c r="DA7" i="5"/>
  <c r="CZ7" i="5"/>
  <c r="CN7" i="5"/>
  <c r="CM7" i="5"/>
  <c r="CV67" i="4" s="1"/>
  <c r="BZ7" i="5"/>
  <c r="BY7" i="5"/>
  <c r="BX7" i="5"/>
  <c r="BW7" i="5"/>
  <c r="JV53" i="4" s="1"/>
  <c r="BV7" i="5"/>
  <c r="BU7" i="5"/>
  <c r="BT7" i="5"/>
  <c r="BS7" i="5"/>
  <c r="KO52" i="4" s="1"/>
  <c r="BR7" i="5"/>
  <c r="BQ7" i="5"/>
  <c r="BO7" i="5"/>
  <c r="BN7" i="5"/>
  <c r="GQ53" i="4" s="1"/>
  <c r="BM7" i="5"/>
  <c r="BL7" i="5"/>
  <c r="BK7" i="5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AW7" i="5"/>
  <c r="BG52" i="4" s="1"/>
  <c r="AV7" i="5"/>
  <c r="AU7" i="5"/>
  <c r="AS7" i="5"/>
  <c r="AR7" i="5"/>
  <c r="GQ32" i="4" s="1"/>
  <c r="AQ7" i="5"/>
  <c r="AP7" i="5"/>
  <c r="AO7" i="5"/>
  <c r="AN7" i="5"/>
  <c r="HJ31" i="4" s="1"/>
  <c r="AM7" i="5"/>
  <c r="AL7" i="5"/>
  <c r="AK7" i="5"/>
  <c r="AJ7" i="5"/>
  <c r="EL31" i="4" s="1"/>
  <c r="AH7" i="5"/>
  <c r="AG7" i="5"/>
  <c r="AF7" i="5"/>
  <c r="AE7" i="5"/>
  <c r="AN32" i="4" s="1"/>
  <c r="AD7" i="5"/>
  <c r="AC7" i="5"/>
  <c r="AB7" i="5"/>
  <c r="AA7" i="5"/>
  <c r="Z7" i="5"/>
  <c r="Y7" i="5"/>
  <c r="X7" i="5"/>
  <c r="W7" i="5"/>
  <c r="JQ10" i="4" s="1"/>
  <c r="V7" i="5"/>
  <c r="U7" i="5"/>
  <c r="T7" i="5"/>
  <c r="S7" i="5"/>
  <c r="HX8" i="4" s="1"/>
  <c r="R7" i="5"/>
  <c r="Q7" i="5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E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LH53" i="4"/>
  <c r="KO53" i="4"/>
  <c r="JC53" i="4"/>
  <c r="HJ53" i="4"/>
  <c r="FX53" i="4"/>
  <c r="FE53" i="4"/>
  <c r="EL53" i="4"/>
  <c r="CS53" i="4"/>
  <c r="BZ53" i="4"/>
  <c r="BG53" i="4"/>
  <c r="U53" i="4"/>
  <c r="MA52" i="4"/>
  <c r="LH52" i="4"/>
  <c r="JV52" i="4"/>
  <c r="JC52" i="4"/>
  <c r="HJ52" i="4"/>
  <c r="GQ52" i="4"/>
  <c r="FX52" i="4"/>
  <c r="FE52" i="4"/>
  <c r="EL52" i="4"/>
  <c r="CS52" i="4"/>
  <c r="BZ52" i="4"/>
  <c r="AN52" i="4"/>
  <c r="U52" i="4"/>
  <c r="MA32" i="4"/>
  <c r="KO32" i="4"/>
  <c r="JV32" i="4"/>
  <c r="JC32" i="4"/>
  <c r="HJ32" i="4"/>
  <c r="FX32" i="4"/>
  <c r="FE32" i="4"/>
  <c r="EL32" i="4"/>
  <c r="CS32" i="4"/>
  <c r="BZ32" i="4"/>
  <c r="BG32" i="4"/>
  <c r="U32" i="4"/>
  <c r="MA31" i="4"/>
  <c r="LH31" i="4"/>
  <c r="KO31" i="4"/>
  <c r="JV31" i="4"/>
  <c r="JC31" i="4"/>
  <c r="GQ31" i="4"/>
  <c r="FX31" i="4"/>
  <c r="FE31" i="4"/>
  <c r="CS31" i="4"/>
  <c r="BZ31" i="4"/>
  <c r="BG31" i="4"/>
  <c r="AN31" i="4"/>
  <c r="U31" i="4"/>
  <c r="LJ10" i="4"/>
  <c r="HX10" i="4"/>
  <c r="DU10" i="4"/>
  <c r="CF10" i="4"/>
  <c r="B10" i="4"/>
  <c r="LJ8" i="4"/>
  <c r="JQ8" i="4"/>
  <c r="FJ8" i="4"/>
  <c r="DU8" i="4"/>
  <c r="CF8" i="4"/>
  <c r="B8" i="4"/>
  <c r="D11" i="5" l="1"/>
  <c r="BG30" i="4" s="1"/>
  <c r="MA30" i="4"/>
  <c r="CS30" i="4"/>
  <c r="BZ76" i="4"/>
  <c r="MA51" i="4"/>
  <c r="MI76" i="4"/>
  <c r="HJ51" i="4"/>
  <c r="IT76" i="4"/>
  <c r="CS51" i="4"/>
  <c r="HJ30" i="4"/>
  <c r="C11" i="5"/>
  <c r="E11" i="5"/>
  <c r="B11" i="5"/>
  <c r="FX51" i="4" l="1"/>
  <c r="KO30" i="4"/>
  <c r="HP76" i="4"/>
  <c r="BG51" i="4"/>
  <c r="FX30" i="4"/>
  <c r="LE76" i="4"/>
  <c r="KO51" i="4"/>
  <c r="AV76" i="4"/>
  <c r="KP76" i="4"/>
  <c r="FE51" i="4"/>
  <c r="JV30" i="4"/>
  <c r="AN30" i="4"/>
  <c r="AG76" i="4"/>
  <c r="JV51" i="4"/>
  <c r="HA76" i="4"/>
  <c r="AN51" i="4"/>
  <c r="FE30" i="4"/>
  <c r="U30" i="4"/>
  <c r="R76" i="4"/>
  <c r="JC51" i="4"/>
  <c r="KA76" i="4"/>
  <c r="EL51" i="4"/>
  <c r="JC30" i="4"/>
  <c r="GL76" i="4"/>
  <c r="U51" i="4"/>
  <c r="EL30" i="4"/>
  <c r="IE76" i="4"/>
  <c r="BZ51" i="4"/>
  <c r="GQ30" i="4"/>
  <c r="BZ30" i="4"/>
  <c r="BK76" i="4"/>
  <c r="LH51" i="4"/>
  <c r="LT76" i="4"/>
  <c r="GQ51" i="4"/>
  <c r="LH30" i="4"/>
</calcChain>
</file>

<file path=xl/sharedStrings.xml><?xml version="1.0" encoding="utf-8"?>
<sst xmlns="http://schemas.openxmlformats.org/spreadsheetml/2006/main" count="278" uniqueCount="130">
  <si>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</si>
  <si>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</si>
  <si>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</si>
  <si>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</si>
  <si>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</si>
  <si>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</si>
  <si>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</si>
  <si>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</si>
  <si>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</si>
  <si>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</si>
  <si>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</si>
  <si>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</si>
  <si>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</si>
  <si>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</si>
  <si>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</si>
  <si>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</si>
  <si>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</si>
  <si>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</si>
  <si>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</si>
  <si>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</si>
  <si>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</si>
  <si>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</si>
  <si>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</si>
  <si>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</si>
  <si>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</si>
  <si>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</si>
  <si>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</si>
  <si>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</si>
  <si>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</si>
  <si>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</si>
  <si>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</si>
  <si>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</si>
  <si>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</si>
  <si>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</si>
  <si>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</si>
  <si>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</si>
  <si>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</si>
  <si>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</si>
  <si>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</si>
  <si>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</si>
  <si>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</si>
  <si>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</si>
  <si>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</si>
  <si>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</si>
  <si>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</si>
  <si>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</si>
  <si>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</si>
  <si>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</si>
  <si>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</si>
  <si>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</si>
  <si>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</si>
  <si>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</si>
  <si>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</si>
  <si>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</si>
  <si>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</si>
  <si>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</si>
  <si>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</si>
  <si>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</si>
  <si>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</si>
  <si>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</si>
  <si>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</si>
  <si>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</si>
  <si>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</si>
  <si>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</si>
  <si>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</si>
  <si>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</si>
  <si>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</si>
  <si>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</si>
  <si>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</si>
  <si>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</si>
  <si>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</si>
  <si>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</si>
  <si>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</si>
  <si>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</si>
  <si>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</si>
  <si>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</si>
  <si>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</si>
  <si>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</si>
  <si>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</si>
  <si>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</si>
  <si>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</si>
  <si>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</si>
  <si>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</si>
  <si>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</si>
  <si>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</si>
  <si>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</si>
  <si>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</si>
  <si>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</si>
  <si>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</si>
  <si>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</si>
  <si>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</si>
  <si>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</si>
  <si>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</si>
  <si>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</si>
  <si>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</si>
  <si>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</si>
  <si>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</si>
  <si>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</si>
  <si>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</si>
  <si>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</si>
  <si>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</si>
  <si>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</si>
  <si>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</si>
  <si>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</si>
  <si>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</si>
  <si>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</si>
  <si>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</si>
  <si>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</si>
  <si>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愛知県　安城市</t>
  </si>
  <si>
    <t>御幸本町駐車場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</si>
  <si>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</si>
  <si>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</si>
  <si>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</si>
  <si>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</si>
  <si>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</si>
  <si>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</si>
  <si>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</si>
  <si>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</si>
  <si>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</si>
  <si>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</si>
  <si>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</si>
  <si>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</si>
  <si>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</si>
  <si>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</si>
  <si>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</si>
  <si>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</si>
  <si>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他施設と比較し駅からの距離があるため、時間貸・定期貸併用駐車場である。定期利用が多く時間貸利用が少ないため、①収益的収支比率及び⑤EBITDAの値が平均値を下回っていると考えられる。しかし、定期利用により①収益的収支比率は100％を超え収入は安定している。また、②他会計補助金等に頼ることなく、④売上高GOP比率は平均値を上回り、健全な経営を続けている。</t>
    <phoneticPr fontId="5"/>
  </si>
  <si>
    <t>地方公営企業法を適用していないため、⑥有形固定資産減価償却率及び⑨累積欠損金比率について「該当なし」となっている。また、⑩企業債残高対料金収入比率については、企業債残高が無いため０となる。なお、細かな施設の更新や修繕は今後必要に応じて行っていく。</t>
    <phoneticPr fontId="5"/>
  </si>
  <si>
    <t>時間貸・定期貸併用駐車場であり、定期利用が多いため、１台あたりの駐車時間が長く、１日の平均台数が少ない状況となっている。⑪稼働率について、平均値と比べ低く、１００％前後で推移している。市主要駅や公共施設が周辺にあり、利用者の傾向として通勤、施設利用目的であるため、駐車場としてのニーズはあると考えられる。</t>
    <rPh sb="97" eb="101">
      <t>コウキョウシセツ</t>
    </rPh>
    <rPh sb="120" eb="124">
      <t>シセツリヨウ</t>
    </rPh>
    <phoneticPr fontId="5"/>
  </si>
  <si>
    <t>収益等は平均値より低い部分も見受けられるものの、他会計補助金等に頼ることなく概ね黒字経営を続けられている。稼働率は平均を下回るが、パーク＆ライド等による長時間利用を目的としているためであり、需要があるため、今後も継続して経営していく必要がある。</t>
    <rPh sb="72" eb="73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</si>
</sst>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180.1</c:v>
                </c:pt>
                <c:pt idx="1">
                  <c:v>162.69999999999999</c:v>
                </c:pt>
                <c:pt idx="2">
                  <c:v>188.9</c:v>
                </c:pt>
                <c:pt idx="3">
                  <c:v>179.3</c:v>
                </c:pt>
                <c:pt idx="4">
                  <c:v>220.4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A-4495-8896-A9D81106A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6A-4495-8896-A9D81106A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1-4056-A8F2-06E53ACF1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E1-4056-A8F2-06E53ACF1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286-4F62-BA31-4EE839542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86-4F62-BA31-4EE839542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8BF-454B-8403-6F2AAB4AE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BF-454B-8403-6F2AAB4AE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7-4203-A5D5-9E4518505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57-4203-A5D5-9E4518505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A-4A24-A47C-E145325D1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8A-4A24-A47C-E145325D1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106.9</c:v>
                </c:pt>
                <c:pt idx="1">
                  <c:v>91.7</c:v>
                </c:pt>
                <c:pt idx="2">
                  <c:v>93.1</c:v>
                </c:pt>
                <c:pt idx="3">
                  <c:v>109.7</c:v>
                </c:pt>
                <c:pt idx="4">
                  <c:v>115.3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5-4527-9FFC-2DF9D1ECD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35-4527-9FFC-2DF9D1ECD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44.5</c:v>
                </c:pt>
                <c:pt idx="1">
                  <c:v>38.5</c:v>
                </c:pt>
                <c:pt idx="2">
                  <c:v>47.1</c:v>
                </c:pt>
                <c:pt idx="3">
                  <c:v>44.2</c:v>
                </c:pt>
                <c:pt idx="4">
                  <c:v>54.6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22-4326-B311-59E79345E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22-4326-B311-59E79345E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3387</c:v>
                </c:pt>
                <c:pt idx="1">
                  <c:v>2873</c:v>
                </c:pt>
                <c:pt idx="2">
                  <c:v>3762</c:v>
                </c:pt>
                <c:pt idx="3">
                  <c:v>3762</c:v>
                </c:pt>
                <c:pt idx="4">
                  <c:v>4931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7-4A41-AA75-E3368F5F1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67-4A41-AA75-E3368F5F1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9140625" defaultRowHeight="13.3" x14ac:dyDescent="0.25"/>
  <cols>
    <col min="1" max="1" width="2.69140625" customWidth="1"/>
    <col min="2" max="2" width="0.84375" customWidth="1"/>
    <col min="3" max="244" width="0.69140625" customWidth="1"/>
    <col min="245" max="245" width="0.84375" customWidth="1"/>
    <col min="246" max="366" width="0.69140625" customWidth="1"/>
    <col min="368" max="382" width="3.07421875" customWidth="1"/>
  </cols>
  <sheetData>
    <row r="1" spans="1:382" ht="17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5">
      <c r="A6" s="2"/>
      <c r="B6" s="130" t="str">
        <f>データ!H6&amp;"　"&amp;データ!I6</f>
        <v>愛知県安城市　御幸本町駐車場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1997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116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46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72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140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126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180.1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162.69999999999999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188.9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179.3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220.4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106.9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91.7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93.1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109.7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115.3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1736.5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383.4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338.4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1268.9000000000001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2085.8000000000002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1.3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10.199999999999999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224.4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251.9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291.5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314.89999999999998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127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128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44.5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38.5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47.1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44.2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54.6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3387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2873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3762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3762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4931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407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-122.5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8.5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36.5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8262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2576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4153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6140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9395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129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198996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4557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70.3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47.6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36.1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5">
      <c r="C83" s="2"/>
      <c r="BH83" s="2"/>
      <c r="GN83" s="2"/>
      <c r="IT83" s="2"/>
      <c r="KY83" s="2"/>
    </row>
    <row r="84" spans="1:382" x14ac:dyDescent="0.25">
      <c r="C84" s="2"/>
      <c r="BH84" s="2"/>
      <c r="GN84" s="2"/>
      <c r="IT84" s="2"/>
      <c r="KY84" s="2"/>
    </row>
    <row r="86" spans="1:382" hidden="1" x14ac:dyDescent="0.2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hE38dVTlUhfraupI2oy5e+rktpdrn57vR5xQiSnHbNbcv/MkEdlH5kf15loavGRoBIg1Ve9t8tlEEtQPGfeQrg==" saltValue="LbyeFpCf4/LkhA5lKqmpl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3" x14ac:dyDescent="0.25"/>
  <cols>
    <col min="1" max="1" width="14.69140625" customWidth="1"/>
    <col min="2" max="90" width="11.84375" customWidth="1"/>
    <col min="91" max="92" width="15.4609375" customWidth="1"/>
    <col min="93" max="125" width="11.84375" customWidth="1"/>
  </cols>
  <sheetData>
    <row r="1" spans="1:125" x14ac:dyDescent="0.2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90</v>
      </c>
      <c r="BH5" s="47" t="s">
        <v>91</v>
      </c>
      <c r="BI5" s="47" t="s">
        <v>101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102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5">
      <c r="A6" s="37" t="s">
        <v>103</v>
      </c>
      <c r="B6" s="48">
        <f>B8</f>
        <v>2023</v>
      </c>
      <c r="C6" s="48">
        <f t="shared" ref="C6:X6" si="1">C8</f>
        <v>232122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愛知県安城市</v>
      </c>
      <c r="I6" s="48" t="str">
        <f t="shared" si="1"/>
        <v>御幸本町駐車場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46</v>
      </c>
      <c r="S6" s="50" t="str">
        <f t="shared" si="1"/>
        <v>駅</v>
      </c>
      <c r="T6" s="50" t="str">
        <f t="shared" si="1"/>
        <v>無</v>
      </c>
      <c r="U6" s="51">
        <f t="shared" si="1"/>
        <v>1997</v>
      </c>
      <c r="V6" s="51">
        <f t="shared" si="1"/>
        <v>72</v>
      </c>
      <c r="W6" s="51">
        <f t="shared" si="1"/>
        <v>140</v>
      </c>
      <c r="X6" s="50" t="str">
        <f t="shared" si="1"/>
        <v>代行制</v>
      </c>
      <c r="Y6" s="52">
        <f>IF(Y8="-",NA(),Y8)</f>
        <v>180.1</v>
      </c>
      <c r="Z6" s="52">
        <f t="shared" ref="Z6:AH6" si="2">IF(Z8="-",NA(),Z8)</f>
        <v>162.69999999999999</v>
      </c>
      <c r="AA6" s="52">
        <f t="shared" si="2"/>
        <v>188.9</v>
      </c>
      <c r="AB6" s="52">
        <f t="shared" si="2"/>
        <v>179.3</v>
      </c>
      <c r="AC6" s="52">
        <f t="shared" si="2"/>
        <v>220.4</v>
      </c>
      <c r="AD6" s="52">
        <f t="shared" si="2"/>
        <v>1736.5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44.5</v>
      </c>
      <c r="BG6" s="52">
        <f t="shared" ref="BG6:BO6" si="5">IF(BG8="-",NA(),BG8)</f>
        <v>38.5</v>
      </c>
      <c r="BH6" s="52">
        <f t="shared" si="5"/>
        <v>47.1</v>
      </c>
      <c r="BI6" s="52">
        <f t="shared" si="5"/>
        <v>44.2</v>
      </c>
      <c r="BJ6" s="52">
        <f t="shared" si="5"/>
        <v>54.6</v>
      </c>
      <c r="BK6" s="52">
        <f t="shared" si="5"/>
        <v>28.9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3387</v>
      </c>
      <c r="BR6" s="53">
        <f t="shared" ref="BR6:BZ6" si="6">IF(BR8="-",NA(),BR8)</f>
        <v>2873</v>
      </c>
      <c r="BS6" s="53">
        <f t="shared" si="6"/>
        <v>3762</v>
      </c>
      <c r="BT6" s="53">
        <f t="shared" si="6"/>
        <v>3762</v>
      </c>
      <c r="BU6" s="53">
        <f t="shared" si="6"/>
        <v>4931</v>
      </c>
      <c r="BV6" s="53">
        <f t="shared" si="6"/>
        <v>8262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104</v>
      </c>
      <c r="CM6" s="51">
        <f t="shared" ref="CM6:CN6" si="7">CM8</f>
        <v>198996</v>
      </c>
      <c r="CN6" s="51">
        <f t="shared" si="7"/>
        <v>4557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105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106.9</v>
      </c>
      <c r="DL6" s="52">
        <f t="shared" ref="DL6:DT6" si="9">IF(DL8="-",NA(),DL8)</f>
        <v>91.7</v>
      </c>
      <c r="DM6" s="52">
        <f t="shared" si="9"/>
        <v>93.1</v>
      </c>
      <c r="DN6" s="52">
        <f t="shared" si="9"/>
        <v>109.7</v>
      </c>
      <c r="DO6" s="52">
        <f t="shared" si="9"/>
        <v>115.3</v>
      </c>
      <c r="DP6" s="52">
        <f t="shared" si="9"/>
        <v>159.6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5">
      <c r="A7" s="37" t="s">
        <v>106</v>
      </c>
      <c r="B7" s="48">
        <f t="shared" ref="B7:X7" si="10">B8</f>
        <v>2023</v>
      </c>
      <c r="C7" s="48">
        <f t="shared" si="10"/>
        <v>232122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愛知県　安城市</v>
      </c>
      <c r="I7" s="48" t="str">
        <f t="shared" si="10"/>
        <v>御幸本町駐車場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46</v>
      </c>
      <c r="S7" s="50" t="str">
        <f t="shared" si="10"/>
        <v>駅</v>
      </c>
      <c r="T7" s="50" t="str">
        <f t="shared" si="10"/>
        <v>無</v>
      </c>
      <c r="U7" s="51">
        <f t="shared" si="10"/>
        <v>1997</v>
      </c>
      <c r="V7" s="51">
        <f t="shared" si="10"/>
        <v>72</v>
      </c>
      <c r="W7" s="51">
        <f t="shared" si="10"/>
        <v>140</v>
      </c>
      <c r="X7" s="50" t="str">
        <f t="shared" si="10"/>
        <v>代行制</v>
      </c>
      <c r="Y7" s="52">
        <f>Y8</f>
        <v>180.1</v>
      </c>
      <c r="Z7" s="52">
        <f t="shared" ref="Z7:AH7" si="11">Z8</f>
        <v>162.69999999999999</v>
      </c>
      <c r="AA7" s="52">
        <f t="shared" si="11"/>
        <v>188.9</v>
      </c>
      <c r="AB7" s="52">
        <f t="shared" si="11"/>
        <v>179.3</v>
      </c>
      <c r="AC7" s="52">
        <f t="shared" si="11"/>
        <v>220.4</v>
      </c>
      <c r="AD7" s="52">
        <f t="shared" si="11"/>
        <v>1736.5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44.5</v>
      </c>
      <c r="BG7" s="52">
        <f t="shared" ref="BG7:BO7" si="14">BG8</f>
        <v>38.5</v>
      </c>
      <c r="BH7" s="52">
        <f t="shared" si="14"/>
        <v>47.1</v>
      </c>
      <c r="BI7" s="52">
        <f t="shared" si="14"/>
        <v>44.2</v>
      </c>
      <c r="BJ7" s="52">
        <f t="shared" si="14"/>
        <v>54.6</v>
      </c>
      <c r="BK7" s="52">
        <f t="shared" si="14"/>
        <v>28.9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3387</v>
      </c>
      <c r="BR7" s="53">
        <f t="shared" ref="BR7:BZ7" si="15">BR8</f>
        <v>2873</v>
      </c>
      <c r="BS7" s="53">
        <f t="shared" si="15"/>
        <v>3762</v>
      </c>
      <c r="BT7" s="53">
        <f t="shared" si="15"/>
        <v>3762</v>
      </c>
      <c r="BU7" s="53">
        <f t="shared" si="15"/>
        <v>4931</v>
      </c>
      <c r="BV7" s="53">
        <f t="shared" si="15"/>
        <v>8262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107</v>
      </c>
      <c r="CC7" s="52" t="s">
        <v>107</v>
      </c>
      <c r="CD7" s="52" t="s">
        <v>107</v>
      </c>
      <c r="CE7" s="52" t="s">
        <v>107</v>
      </c>
      <c r="CF7" s="52" t="s">
        <v>107</v>
      </c>
      <c r="CG7" s="52" t="s">
        <v>107</v>
      </c>
      <c r="CH7" s="52" t="s">
        <v>107</v>
      </c>
      <c r="CI7" s="52" t="s">
        <v>107</v>
      </c>
      <c r="CJ7" s="52" t="s">
        <v>107</v>
      </c>
      <c r="CK7" s="52" t="s">
        <v>104</v>
      </c>
      <c r="CL7" s="49"/>
      <c r="CM7" s="51">
        <f>CM8</f>
        <v>198996</v>
      </c>
      <c r="CN7" s="51">
        <f>CN8</f>
        <v>4557</v>
      </c>
      <c r="CO7" s="52" t="s">
        <v>107</v>
      </c>
      <c r="CP7" s="52" t="s">
        <v>107</v>
      </c>
      <c r="CQ7" s="52" t="s">
        <v>107</v>
      </c>
      <c r="CR7" s="52" t="s">
        <v>107</v>
      </c>
      <c r="CS7" s="52" t="s">
        <v>107</v>
      </c>
      <c r="CT7" s="52" t="s">
        <v>107</v>
      </c>
      <c r="CU7" s="52" t="s">
        <v>107</v>
      </c>
      <c r="CV7" s="52" t="s">
        <v>107</v>
      </c>
      <c r="CW7" s="52" t="s">
        <v>107</v>
      </c>
      <c r="CX7" s="52" t="s">
        <v>104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106.9</v>
      </c>
      <c r="DL7" s="52">
        <f t="shared" ref="DL7:DT7" si="17">DL8</f>
        <v>91.7</v>
      </c>
      <c r="DM7" s="52">
        <f t="shared" si="17"/>
        <v>93.1</v>
      </c>
      <c r="DN7" s="52">
        <f t="shared" si="17"/>
        <v>109.7</v>
      </c>
      <c r="DO7" s="52">
        <f t="shared" si="17"/>
        <v>115.3</v>
      </c>
      <c r="DP7" s="52">
        <f t="shared" si="17"/>
        <v>159.6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25">
      <c r="A8" s="37"/>
      <c r="B8" s="55">
        <v>2023</v>
      </c>
      <c r="C8" s="55">
        <v>232122</v>
      </c>
      <c r="D8" s="55">
        <v>47</v>
      </c>
      <c r="E8" s="55">
        <v>14</v>
      </c>
      <c r="F8" s="55">
        <v>0</v>
      </c>
      <c r="G8" s="55">
        <v>1</v>
      </c>
      <c r="H8" s="55" t="s">
        <v>108</v>
      </c>
      <c r="I8" s="55" t="s">
        <v>109</v>
      </c>
      <c r="J8" s="55" t="s">
        <v>110</v>
      </c>
      <c r="K8" s="55" t="s">
        <v>111</v>
      </c>
      <c r="L8" s="55" t="s">
        <v>112</v>
      </c>
      <c r="M8" s="55" t="s">
        <v>113</v>
      </c>
      <c r="N8" s="55" t="s">
        <v>114</v>
      </c>
      <c r="O8" s="56" t="s">
        <v>115</v>
      </c>
      <c r="P8" s="57" t="s">
        <v>116</v>
      </c>
      <c r="Q8" s="57" t="s">
        <v>117</v>
      </c>
      <c r="R8" s="58">
        <v>46</v>
      </c>
      <c r="S8" s="57" t="s">
        <v>118</v>
      </c>
      <c r="T8" s="57" t="s">
        <v>119</v>
      </c>
      <c r="U8" s="58">
        <v>1997</v>
      </c>
      <c r="V8" s="58">
        <v>72</v>
      </c>
      <c r="W8" s="58">
        <v>140</v>
      </c>
      <c r="X8" s="57" t="s">
        <v>120</v>
      </c>
      <c r="Y8" s="59">
        <v>180.1</v>
      </c>
      <c r="Z8" s="59">
        <v>162.69999999999999</v>
      </c>
      <c r="AA8" s="59">
        <v>188.9</v>
      </c>
      <c r="AB8" s="59">
        <v>179.3</v>
      </c>
      <c r="AC8" s="59">
        <v>220.4</v>
      </c>
      <c r="AD8" s="59">
        <v>1736.5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44.5</v>
      </c>
      <c r="BG8" s="59">
        <v>38.5</v>
      </c>
      <c r="BH8" s="59">
        <v>47.1</v>
      </c>
      <c r="BI8" s="59">
        <v>44.2</v>
      </c>
      <c r="BJ8" s="59">
        <v>54.6</v>
      </c>
      <c r="BK8" s="59">
        <v>28.9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3387</v>
      </c>
      <c r="BR8" s="60">
        <v>2873</v>
      </c>
      <c r="BS8" s="60">
        <v>3762</v>
      </c>
      <c r="BT8" s="61">
        <v>3762</v>
      </c>
      <c r="BU8" s="61">
        <v>4931</v>
      </c>
      <c r="BV8" s="60">
        <v>8262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112</v>
      </c>
      <c r="CC8" s="59" t="s">
        <v>112</v>
      </c>
      <c r="CD8" s="59" t="s">
        <v>112</v>
      </c>
      <c r="CE8" s="59" t="s">
        <v>112</v>
      </c>
      <c r="CF8" s="59" t="s">
        <v>112</v>
      </c>
      <c r="CG8" s="59" t="s">
        <v>112</v>
      </c>
      <c r="CH8" s="59" t="s">
        <v>112</v>
      </c>
      <c r="CI8" s="59" t="s">
        <v>112</v>
      </c>
      <c r="CJ8" s="59" t="s">
        <v>112</v>
      </c>
      <c r="CK8" s="59" t="s">
        <v>112</v>
      </c>
      <c r="CL8" s="56" t="s">
        <v>112</v>
      </c>
      <c r="CM8" s="58">
        <v>198996</v>
      </c>
      <c r="CN8" s="58">
        <v>4557</v>
      </c>
      <c r="CO8" s="59" t="s">
        <v>112</v>
      </c>
      <c r="CP8" s="59" t="s">
        <v>112</v>
      </c>
      <c r="CQ8" s="59" t="s">
        <v>112</v>
      </c>
      <c r="CR8" s="59" t="s">
        <v>112</v>
      </c>
      <c r="CS8" s="59" t="s">
        <v>112</v>
      </c>
      <c r="CT8" s="59" t="s">
        <v>112</v>
      </c>
      <c r="CU8" s="59" t="s">
        <v>112</v>
      </c>
      <c r="CV8" s="59" t="s">
        <v>112</v>
      </c>
      <c r="CW8" s="59" t="s">
        <v>112</v>
      </c>
      <c r="CX8" s="59" t="s">
        <v>112</v>
      </c>
      <c r="CY8" s="56" t="s">
        <v>112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106.9</v>
      </c>
      <c r="DL8" s="59">
        <v>91.7</v>
      </c>
      <c r="DM8" s="59">
        <v>93.1</v>
      </c>
      <c r="DN8" s="59">
        <v>109.7</v>
      </c>
      <c r="DO8" s="59">
        <v>115.3</v>
      </c>
      <c r="DP8" s="59">
        <v>159.6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2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5">
      <c r="A10" s="64"/>
      <c r="B10" s="64" t="s">
        <v>121</v>
      </c>
      <c r="C10" s="64" t="s">
        <v>122</v>
      </c>
      <c r="D10" s="64" t="s">
        <v>123</v>
      </c>
      <c r="E10" s="64" t="s">
        <v>124</v>
      </c>
      <c r="F10" s="64" t="s">
        <v>125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Printed>2025-02-17T04:27:10Z</cp:lastPrinted>
  <dcterms:created xsi:type="dcterms:W3CDTF">2024-12-19T01:05:13Z</dcterms:created>
  <dcterms:modified xsi:type="dcterms:W3CDTF">2025-02-18T05:10:44Z</dcterms:modified>
  <cp:category/>
</cp:coreProperties>
</file>