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41.49\rizai\★理財Gフォルダ（R6～）\023  経営比較分析表\R6\06_公開用データ\08 駐車場\"/>
    </mc:Choice>
  </mc:AlternateContent>
  <xr:revisionPtr revIDLastSave="0" documentId="13_ncr:1_{7965B376-7454-4320-B77F-4D73076E8A59}" xr6:coauthVersionLast="47" xr6:coauthVersionMax="47" xr10:uidLastSave="{00000000-0000-0000-0000-000000000000}"/>
  <workbookProtection workbookAlgorithmName="SHA-512" workbookHashValue="U1/Tj2ykL+3UjbHZ4d/ppa7apN7C63Vv/DRPC3Kv6+EmFcB3uUIG9D+0tHmzTf1IEhirysvRs6n6B6cyLJ4NKA==" workbookSaltValue="CGKxtR7LkuBZMDIq+OV7DQ==" workbookSpinCount="100000" lockStructure="1"/>
  <bookViews>
    <workbookView xWindow="-103" yWindow="-103" windowWidth="19543" windowHeight="12497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DQ7" i="5"/>
  <c r="JV32" i="4" s="1"/>
  <c r="DP7" i="5"/>
  <c r="JC32" i="4" s="1"/>
  <c r="DO7" i="5"/>
  <c r="DN7" i="5"/>
  <c r="LH31" i="4" s="1"/>
  <c r="DM7" i="5"/>
  <c r="KO31" i="4" s="1"/>
  <c r="DL7" i="5"/>
  <c r="DK7" i="5"/>
  <c r="DI7" i="5"/>
  <c r="DH7" i="5"/>
  <c r="DG7" i="5"/>
  <c r="LE78" i="4" s="1"/>
  <c r="DF7" i="5"/>
  <c r="DE7" i="5"/>
  <c r="KA78" i="4" s="1"/>
  <c r="DD7" i="5"/>
  <c r="MI77" i="4" s="1"/>
  <c r="DC7" i="5"/>
  <c r="LT77" i="4" s="1"/>
  <c r="DB7" i="5"/>
  <c r="DA7" i="5"/>
  <c r="CZ7" i="5"/>
  <c r="KA77" i="4" s="1"/>
  <c r="CN7" i="5"/>
  <c r="CV76" i="4" s="1"/>
  <c r="CM7" i="5"/>
  <c r="BZ7" i="5"/>
  <c r="MA53" i="4" s="1"/>
  <c r="BY7" i="5"/>
  <c r="LH53" i="4" s="1"/>
  <c r="BX7" i="5"/>
  <c r="KO53" i="4" s="1"/>
  <c r="BW7" i="5"/>
  <c r="BV7" i="5"/>
  <c r="JC53" i="4" s="1"/>
  <c r="BU7" i="5"/>
  <c r="MA52" i="4" s="1"/>
  <c r="BT7" i="5"/>
  <c r="LH52" i="4" s="1"/>
  <c r="BS7" i="5"/>
  <c r="BR7" i="5"/>
  <c r="JV52" i="4" s="1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U53" i="4" s="1"/>
  <c r="AY7" i="5"/>
  <c r="CS52" i="4" s="1"/>
  <c r="AX7" i="5"/>
  <c r="BZ52" i="4" s="1"/>
  <c r="AW7" i="5"/>
  <c r="AV7" i="5"/>
  <c r="AN52" i="4" s="1"/>
  <c r="AU7" i="5"/>
  <c r="U52" i="4" s="1"/>
  <c r="AS7" i="5"/>
  <c r="HJ32" i="4" s="1"/>
  <c r="AR7" i="5"/>
  <c r="AQ7" i="5"/>
  <c r="FX32" i="4" s="1"/>
  <c r="AP7" i="5"/>
  <c r="FE32" i="4" s="1"/>
  <c r="AO7" i="5"/>
  <c r="EL32" i="4" s="1"/>
  <c r="AN7" i="5"/>
  <c r="AM7" i="5"/>
  <c r="AL7" i="5"/>
  <c r="FX31" i="4" s="1"/>
  <c r="AK7" i="5"/>
  <c r="FE31" i="4" s="1"/>
  <c r="AJ7" i="5"/>
  <c r="AH7" i="5"/>
  <c r="AG7" i="5"/>
  <c r="BZ32" i="4" s="1"/>
  <c r="AF7" i="5"/>
  <c r="BG32" i="4" s="1"/>
  <c r="AE7" i="5"/>
  <c r="AD7" i="5"/>
  <c r="AC7" i="5"/>
  <c r="CS31" i="4" s="1"/>
  <c r="AB7" i="5"/>
  <c r="BZ31" i="4" s="1"/>
  <c r="AA7" i="5"/>
  <c r="Z7" i="5"/>
  <c r="AN31" i="4" s="1"/>
  <c r="Y7" i="5"/>
  <c r="X7" i="5"/>
  <c r="LJ10" i="4" s="1"/>
  <c r="W7" i="5"/>
  <c r="V7" i="5"/>
  <c r="HX10" i="4" s="1"/>
  <c r="U7" i="5"/>
  <c r="LJ8" i="4" s="1"/>
  <c r="T7" i="5"/>
  <c r="JQ8" i="4" s="1"/>
  <c r="S7" i="5"/>
  <c r="R7" i="5"/>
  <c r="DU10" i="4" s="1"/>
  <c r="Q7" i="5"/>
  <c r="CF10" i="4" s="1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KP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JV53" i="4"/>
  <c r="GQ53" i="4"/>
  <c r="FX53" i="4"/>
  <c r="CS53" i="4"/>
  <c r="BZ53" i="4"/>
  <c r="AN53" i="4"/>
  <c r="KO52" i="4"/>
  <c r="JC52" i="4"/>
  <c r="HJ52" i="4"/>
  <c r="GQ52" i="4"/>
  <c r="FX52" i="4"/>
  <c r="FE52" i="4"/>
  <c r="EL52" i="4"/>
  <c r="BG52" i="4"/>
  <c r="KO32" i="4"/>
  <c r="GQ32" i="4"/>
  <c r="CS32" i="4"/>
  <c r="AN32" i="4"/>
  <c r="U32" i="4"/>
  <c r="MA31" i="4"/>
  <c r="JV31" i="4"/>
  <c r="JC31" i="4"/>
  <c r="HJ31" i="4"/>
  <c r="GQ31" i="4"/>
  <c r="EL31" i="4"/>
  <c r="BG31" i="4"/>
  <c r="U31" i="4"/>
  <c r="JQ10" i="4"/>
  <c r="B10" i="4"/>
  <c r="HX8" i="4"/>
  <c r="AQ8" i="4"/>
  <c r="IT76" i="4" l="1"/>
  <c r="CS51" i="4"/>
  <c r="HJ30" i="4"/>
  <c r="CS30" i="4"/>
  <c r="BZ76" i="4"/>
  <c r="MA51" i="4"/>
  <c r="MI76" i="4"/>
  <c r="HJ51" i="4"/>
  <c r="MA30" i="4"/>
  <c r="B11" i="5"/>
  <c r="C11" i="5"/>
  <c r="D11" i="5"/>
  <c r="E11" i="5"/>
  <c r="AN30" i="4" l="1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  <c r="LT76" i="4"/>
  <c r="GQ51" i="4"/>
  <c r="LH30" i="4"/>
  <c r="IE76" i="4"/>
  <c r="BZ51" i="4"/>
  <c r="GQ30" i="4"/>
  <c r="BZ30" i="4"/>
  <c r="BK76" i="4"/>
  <c r="LH51" i="4"/>
  <c r="AV76" i="4"/>
  <c r="KO51" i="4"/>
  <c r="LE76" i="4"/>
  <c r="FX51" i="4"/>
  <c r="KO30" i="4"/>
  <c r="HP76" i="4"/>
  <c r="BG51" i="4"/>
  <c r="FX30" i="4"/>
  <c r="BG30" i="4"/>
</calcChain>
</file>

<file path=xl/sharedStrings.xml><?xml version="1.0" encoding="utf-8"?>
<sst xmlns="http://schemas.openxmlformats.org/spreadsheetml/2006/main" count="278" uniqueCount="126">
  <si>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</si>
  <si>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</si>
  <si>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</si>
  <si>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</si>
  <si>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</si>
  <si>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</si>
  <si>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</si>
  <si>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</si>
  <si>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</si>
  <si>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</si>
  <si>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</si>
  <si>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</si>
  <si>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</si>
  <si>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</si>
  <si>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</si>
  <si>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</si>
  <si>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</si>
  <si>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</si>
  <si>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</si>
  <si>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</si>
  <si>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</si>
  <si>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</si>
  <si>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</si>
  <si>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</si>
  <si>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</si>
  <si>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</si>
  <si>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</si>
  <si>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</si>
  <si>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</si>
  <si>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</si>
  <si>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</si>
  <si>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</si>
  <si>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</si>
  <si>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</si>
  <si>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</si>
  <si>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</si>
  <si>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</si>
  <si>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</si>
  <si>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</si>
  <si>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</si>
  <si>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</si>
  <si>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</si>
  <si>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</si>
  <si>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</si>
  <si>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</si>
  <si>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</si>
  <si>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</si>
  <si>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</si>
  <si>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</si>
  <si>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</si>
  <si>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</si>
  <si>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</si>
  <si>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</si>
  <si>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</si>
  <si>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</si>
  <si>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</si>
  <si>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</si>
  <si>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</si>
  <si>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</si>
  <si>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</si>
  <si>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</si>
  <si>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</si>
  <si>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</si>
  <si>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</si>
  <si>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</si>
  <si>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</si>
  <si>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</si>
  <si>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</si>
  <si>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</si>
  <si>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</si>
  <si>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</si>
  <si>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</si>
  <si>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</si>
  <si>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</si>
  <si>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</si>
  <si>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</si>
  <si>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</si>
  <si>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</si>
  <si>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</si>
  <si>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</si>
  <si>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</si>
  <si>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</si>
  <si>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</si>
  <si>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</si>
  <si>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</si>
  <si>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</si>
  <si>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</si>
  <si>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</si>
  <si>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</si>
  <si>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</si>
  <si>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</si>
  <si>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</si>
  <si>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</si>
  <si>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</si>
  <si>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</si>
  <si>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</si>
  <si>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</si>
  <si>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</si>
  <si>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</si>
  <si>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</si>
  <si>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</si>
  <si>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</si>
  <si>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</si>
  <si>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</si>
  <si>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</si>
  <si>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安城駅西駐車場（屋外）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</si>
  <si>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</si>
  <si>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</si>
  <si>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</si>
  <si>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</si>
  <si>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</si>
  <si>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</si>
  <si>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</si>
  <si>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</si>
  <si>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</si>
  <si>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</si>
  <si>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</si>
  <si>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</si>
  <si>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</si>
  <si>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</si>
  <si>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</si>
  <si>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</si>
  <si>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100％以上であり、④売上高GOP比率及び⑤EBITDAの値は平均値を上回り、他会計補助金等に頼ることなく健全な経営を続けている。他駐車場と比較して⑤EBITDAが特段高い理由は、平面駐車場であるため維持費が少なく、駅に近接し利便性の良さから利用者が多いためである。</t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</si>
  <si>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phoneticPr fontId="5"/>
  </si>
  <si>
    <t>駅周辺の商店街利用が多く短時間利用が多いが、⑪稼働率は平均値を下回っている。これは、H29の料金改定で基本料金を値上げしたことと、１日内の上限金額を値下げしたことで１台当たりの駐車時間が長くなったことから、一日平均駐車台数が少なくなったためと考えられる。なお、当施設は市主要駅が周辺にあり、通勤等によるパーク＆ライドにも利用されており、一定の水準を維持していることから、駐車場としてのニーズはあると考えられる。</t>
    <phoneticPr fontId="5"/>
  </si>
  <si>
    <t>④稼働率は平均値を下回っているものの、他会計補助金等に頼ることなく概ね黒字経営を続けられている。本駐車場は、駅から比較的近く、基本料金も低価であるため多くの方に利用されており、収益性が高い。ゆえに今後も継続して経営し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</si>
</sst>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637.6</c:v>
                </c:pt>
                <c:pt idx="1">
                  <c:v>327.7</c:v>
                </c:pt>
                <c:pt idx="2">
                  <c:v>447.5</c:v>
                </c:pt>
                <c:pt idx="3">
                  <c:v>534.20000000000005</c:v>
                </c:pt>
                <c:pt idx="4">
                  <c:v>750.9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1-49BA-B1D1-DA19FCB98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51-49BA-B1D1-DA19FCB98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3-49FA-B633-869CD7D91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43-49FA-B633-869CD7D91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6EB-4C60-9484-54035B579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B-4C60-9484-54035B579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B01-4647-9C9F-1BCB2D642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647-9C9F-1BCB2D642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8-4DE8-BDAF-6D976184C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8-4DE8-BDAF-6D976184C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9-4DFC-82C5-059197469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9-4DFC-82C5-059197469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225</c:v>
                </c:pt>
                <c:pt idx="1">
                  <c:v>154.19999999999999</c:v>
                </c:pt>
                <c:pt idx="2">
                  <c:v>175</c:v>
                </c:pt>
                <c:pt idx="3">
                  <c:v>208.3</c:v>
                </c:pt>
                <c:pt idx="4">
                  <c:v>210.4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3-46BF-B461-4E1CF14D3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3-46BF-B461-4E1CF14D3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84.3</c:v>
                </c:pt>
                <c:pt idx="1">
                  <c:v>69.5</c:v>
                </c:pt>
                <c:pt idx="2">
                  <c:v>77.7</c:v>
                </c:pt>
                <c:pt idx="3">
                  <c:v>81.3</c:v>
                </c:pt>
                <c:pt idx="4">
                  <c:v>86.7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7-4944-B7B9-DD6143F37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7-4944-B7B9-DD6143F37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20542</c:v>
                </c:pt>
                <c:pt idx="1">
                  <c:v>8560</c:v>
                </c:pt>
                <c:pt idx="2">
                  <c:v>10977</c:v>
                </c:pt>
                <c:pt idx="3">
                  <c:v>15395</c:v>
                </c:pt>
                <c:pt idx="4">
                  <c:v>18102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E-4526-8153-627E9F94C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E-4526-8153-627E9F94C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9140625" defaultRowHeight="13.3" x14ac:dyDescent="0.25"/>
  <cols>
    <col min="1" max="1" width="2.69140625" customWidth="1"/>
    <col min="2" max="2" width="0.84375" customWidth="1"/>
    <col min="3" max="244" width="0.69140625" customWidth="1"/>
    <col min="245" max="245" width="0.84375" customWidth="1"/>
    <col min="246" max="366" width="0.69140625" customWidth="1"/>
    <col min="368" max="382" width="3.07421875" customWidth="1"/>
  </cols>
  <sheetData>
    <row r="1" spans="1:382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5">
      <c r="A6" s="2"/>
      <c r="B6" s="130" t="str">
        <f>データ!H6&amp;"　"&amp;データ!I6</f>
        <v>愛知県安城市　安城駅西駐車場（屋外）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1251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637.6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327.7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447.5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534.20000000000005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750.9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225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154.19999999999999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175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208.3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210.4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123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124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84.3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69.5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77.7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81.3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86.7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20542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8560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10977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15395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18102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125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149437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21038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5">
      <c r="C83" s="2"/>
      <c r="BH83" s="2"/>
      <c r="GN83" s="2"/>
      <c r="IT83" s="2"/>
      <c r="KY83" s="2"/>
    </row>
    <row r="84" spans="1:382" x14ac:dyDescent="0.25">
      <c r="C84" s="2"/>
      <c r="BH84" s="2"/>
      <c r="GN84" s="2"/>
      <c r="IT84" s="2"/>
      <c r="KY84" s="2"/>
    </row>
    <row r="86" spans="1:382" hidden="1" x14ac:dyDescent="0.2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44haeK+oqcAehH2Tuzqpwx7f9i2JOef44qq3L9hecJt1mq0Puk+4MyujFOarEbioe1DRM1XWJMg9bDxmit88jA==" saltValue="vN+2fJng35VTmz+jEtXex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3" x14ac:dyDescent="0.25"/>
  <cols>
    <col min="1" max="1" width="14.69140625" customWidth="1"/>
    <col min="2" max="90" width="11.84375" customWidth="1"/>
    <col min="91" max="92" width="15.4609375" customWidth="1"/>
    <col min="93" max="125" width="11.84375" customWidth="1"/>
  </cols>
  <sheetData>
    <row r="1" spans="1:125" x14ac:dyDescent="0.2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5">
      <c r="A6" s="37" t="s">
        <v>100</v>
      </c>
      <c r="B6" s="48">
        <f>B8</f>
        <v>2023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15</v>
      </c>
      <c r="H6" s="48" t="str">
        <f>SUBSTITUTE(H8,"　","")</f>
        <v>愛知県安城市</v>
      </c>
      <c r="I6" s="48" t="str">
        <f t="shared" si="1"/>
        <v>安城駅西駐車場（屋外）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23</v>
      </c>
      <c r="S6" s="50" t="str">
        <f t="shared" si="1"/>
        <v>駅</v>
      </c>
      <c r="T6" s="50" t="str">
        <f t="shared" si="1"/>
        <v>無</v>
      </c>
      <c r="U6" s="51">
        <f t="shared" si="1"/>
        <v>1251</v>
      </c>
      <c r="V6" s="51">
        <f t="shared" si="1"/>
        <v>48</v>
      </c>
      <c r="W6" s="51">
        <f t="shared" si="1"/>
        <v>200</v>
      </c>
      <c r="X6" s="50" t="str">
        <f t="shared" si="1"/>
        <v>代行制</v>
      </c>
      <c r="Y6" s="52">
        <f>IF(Y8="-",NA(),Y8)</f>
        <v>637.6</v>
      </c>
      <c r="Z6" s="52">
        <f t="shared" ref="Z6:AH6" si="2">IF(Z8="-",NA(),Z8)</f>
        <v>327.7</v>
      </c>
      <c r="AA6" s="52">
        <f t="shared" si="2"/>
        <v>447.5</v>
      </c>
      <c r="AB6" s="52">
        <f t="shared" si="2"/>
        <v>534.20000000000005</v>
      </c>
      <c r="AC6" s="52">
        <f t="shared" si="2"/>
        <v>750.9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84.3</v>
      </c>
      <c r="BG6" s="52">
        <f t="shared" ref="BG6:BO6" si="5">IF(BG8="-",NA(),BG8)</f>
        <v>69.5</v>
      </c>
      <c r="BH6" s="52">
        <f t="shared" si="5"/>
        <v>77.7</v>
      </c>
      <c r="BI6" s="52">
        <f t="shared" si="5"/>
        <v>81.3</v>
      </c>
      <c r="BJ6" s="52">
        <f t="shared" si="5"/>
        <v>86.7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20542</v>
      </c>
      <c r="BR6" s="53">
        <f t="shared" ref="BR6:BZ6" si="6">IF(BR8="-",NA(),BR8)</f>
        <v>8560</v>
      </c>
      <c r="BS6" s="53">
        <f t="shared" si="6"/>
        <v>10977</v>
      </c>
      <c r="BT6" s="53">
        <f t="shared" si="6"/>
        <v>15395</v>
      </c>
      <c r="BU6" s="53">
        <f t="shared" si="6"/>
        <v>18102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149437</v>
      </c>
      <c r="CN6" s="51">
        <f t="shared" si="7"/>
        <v>21038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225</v>
      </c>
      <c r="DL6" s="52">
        <f t="shared" ref="DL6:DT6" si="9">IF(DL8="-",NA(),DL8)</f>
        <v>154.19999999999999</v>
      </c>
      <c r="DM6" s="52">
        <f t="shared" si="9"/>
        <v>175</v>
      </c>
      <c r="DN6" s="52">
        <f t="shared" si="9"/>
        <v>208.3</v>
      </c>
      <c r="DO6" s="52">
        <f t="shared" si="9"/>
        <v>210.4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5">
      <c r="A7" s="37" t="s">
        <v>102</v>
      </c>
      <c r="B7" s="48">
        <f t="shared" ref="B7:X7" si="10">B8</f>
        <v>2023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15</v>
      </c>
      <c r="H7" s="48" t="str">
        <f t="shared" si="10"/>
        <v>愛知県　安城市</v>
      </c>
      <c r="I7" s="48" t="str">
        <f t="shared" si="10"/>
        <v>安城駅西駐車場（屋外）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23</v>
      </c>
      <c r="S7" s="50" t="str">
        <f t="shared" si="10"/>
        <v>駅</v>
      </c>
      <c r="T7" s="50" t="str">
        <f t="shared" si="10"/>
        <v>無</v>
      </c>
      <c r="U7" s="51">
        <f t="shared" si="10"/>
        <v>1251</v>
      </c>
      <c r="V7" s="51">
        <f t="shared" si="10"/>
        <v>48</v>
      </c>
      <c r="W7" s="51">
        <f t="shared" si="10"/>
        <v>200</v>
      </c>
      <c r="X7" s="50" t="str">
        <f t="shared" si="10"/>
        <v>代行制</v>
      </c>
      <c r="Y7" s="52">
        <f>Y8</f>
        <v>637.6</v>
      </c>
      <c r="Z7" s="52">
        <f t="shared" ref="Z7:AH7" si="11">Z8</f>
        <v>327.7</v>
      </c>
      <c r="AA7" s="52">
        <f t="shared" si="11"/>
        <v>447.5</v>
      </c>
      <c r="AB7" s="52">
        <f t="shared" si="11"/>
        <v>534.20000000000005</v>
      </c>
      <c r="AC7" s="52">
        <f t="shared" si="11"/>
        <v>750.9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84.3</v>
      </c>
      <c r="BG7" s="52">
        <f t="shared" ref="BG7:BO7" si="14">BG8</f>
        <v>69.5</v>
      </c>
      <c r="BH7" s="52">
        <f t="shared" si="14"/>
        <v>77.7</v>
      </c>
      <c r="BI7" s="52">
        <f t="shared" si="14"/>
        <v>81.3</v>
      </c>
      <c r="BJ7" s="52">
        <f t="shared" si="14"/>
        <v>86.7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20542</v>
      </c>
      <c r="BR7" s="53">
        <f t="shared" ref="BR7:BZ7" si="15">BR8</f>
        <v>8560</v>
      </c>
      <c r="BS7" s="53">
        <f t="shared" si="15"/>
        <v>10977</v>
      </c>
      <c r="BT7" s="53">
        <f t="shared" si="15"/>
        <v>15395</v>
      </c>
      <c r="BU7" s="53">
        <f t="shared" si="15"/>
        <v>18102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101</v>
      </c>
      <c r="CL7" s="49"/>
      <c r="CM7" s="51">
        <f>CM8</f>
        <v>149437</v>
      </c>
      <c r="CN7" s="51">
        <f>CN8</f>
        <v>21038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225</v>
      </c>
      <c r="DL7" s="52">
        <f t="shared" ref="DL7:DT7" si="17">DL8</f>
        <v>154.19999999999999</v>
      </c>
      <c r="DM7" s="52">
        <f t="shared" si="17"/>
        <v>175</v>
      </c>
      <c r="DN7" s="52">
        <f t="shared" si="17"/>
        <v>208.3</v>
      </c>
      <c r="DO7" s="52">
        <f t="shared" si="17"/>
        <v>210.4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5">
      <c r="A8" s="37"/>
      <c r="B8" s="55">
        <v>2023</v>
      </c>
      <c r="C8" s="55">
        <v>232122</v>
      </c>
      <c r="D8" s="55">
        <v>47</v>
      </c>
      <c r="E8" s="55">
        <v>14</v>
      </c>
      <c r="F8" s="55">
        <v>0</v>
      </c>
      <c r="G8" s="55">
        <v>15</v>
      </c>
      <c r="H8" s="55" t="s">
        <v>104</v>
      </c>
      <c r="I8" s="55" t="s">
        <v>105</v>
      </c>
      <c r="J8" s="55" t="s">
        <v>106</v>
      </c>
      <c r="K8" s="55" t="s">
        <v>107</v>
      </c>
      <c r="L8" s="55" t="s">
        <v>108</v>
      </c>
      <c r="M8" s="55" t="s">
        <v>109</v>
      </c>
      <c r="N8" s="55" t="s">
        <v>110</v>
      </c>
      <c r="O8" s="56" t="s">
        <v>111</v>
      </c>
      <c r="P8" s="57" t="s">
        <v>112</v>
      </c>
      <c r="Q8" s="57" t="s">
        <v>113</v>
      </c>
      <c r="R8" s="58">
        <v>23</v>
      </c>
      <c r="S8" s="57" t="s">
        <v>114</v>
      </c>
      <c r="T8" s="57" t="s">
        <v>115</v>
      </c>
      <c r="U8" s="58">
        <v>1251</v>
      </c>
      <c r="V8" s="58">
        <v>48</v>
      </c>
      <c r="W8" s="58">
        <v>200</v>
      </c>
      <c r="X8" s="57" t="s">
        <v>116</v>
      </c>
      <c r="Y8" s="59">
        <v>637.6</v>
      </c>
      <c r="Z8" s="59">
        <v>327.7</v>
      </c>
      <c r="AA8" s="59">
        <v>447.5</v>
      </c>
      <c r="AB8" s="59">
        <v>534.20000000000005</v>
      </c>
      <c r="AC8" s="59">
        <v>750.9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84.3</v>
      </c>
      <c r="BG8" s="59">
        <v>69.5</v>
      </c>
      <c r="BH8" s="59">
        <v>77.7</v>
      </c>
      <c r="BI8" s="59">
        <v>81.3</v>
      </c>
      <c r="BJ8" s="59">
        <v>86.7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20542</v>
      </c>
      <c r="BR8" s="60">
        <v>8560</v>
      </c>
      <c r="BS8" s="60">
        <v>10977</v>
      </c>
      <c r="BT8" s="61">
        <v>15395</v>
      </c>
      <c r="BU8" s="61">
        <v>18102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108</v>
      </c>
      <c r="CC8" s="59" t="s">
        <v>108</v>
      </c>
      <c r="CD8" s="59" t="s">
        <v>108</v>
      </c>
      <c r="CE8" s="59" t="s">
        <v>108</v>
      </c>
      <c r="CF8" s="59" t="s">
        <v>108</v>
      </c>
      <c r="CG8" s="59" t="s">
        <v>108</v>
      </c>
      <c r="CH8" s="59" t="s">
        <v>108</v>
      </c>
      <c r="CI8" s="59" t="s">
        <v>108</v>
      </c>
      <c r="CJ8" s="59" t="s">
        <v>108</v>
      </c>
      <c r="CK8" s="59" t="s">
        <v>108</v>
      </c>
      <c r="CL8" s="56" t="s">
        <v>108</v>
      </c>
      <c r="CM8" s="58">
        <v>149437</v>
      </c>
      <c r="CN8" s="58">
        <v>21038</v>
      </c>
      <c r="CO8" s="59" t="s">
        <v>108</v>
      </c>
      <c r="CP8" s="59" t="s">
        <v>108</v>
      </c>
      <c r="CQ8" s="59" t="s">
        <v>108</v>
      </c>
      <c r="CR8" s="59" t="s">
        <v>108</v>
      </c>
      <c r="CS8" s="59" t="s">
        <v>108</v>
      </c>
      <c r="CT8" s="59" t="s">
        <v>108</v>
      </c>
      <c r="CU8" s="59" t="s">
        <v>108</v>
      </c>
      <c r="CV8" s="59" t="s">
        <v>108</v>
      </c>
      <c r="CW8" s="59" t="s">
        <v>108</v>
      </c>
      <c r="CX8" s="59" t="s">
        <v>108</v>
      </c>
      <c r="CY8" s="56" t="s">
        <v>108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225</v>
      </c>
      <c r="DL8" s="59">
        <v>154.19999999999999</v>
      </c>
      <c r="DM8" s="59">
        <v>175</v>
      </c>
      <c r="DN8" s="59">
        <v>208.3</v>
      </c>
      <c r="DO8" s="59">
        <v>210.4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5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2025-02-17T04:39:28Z</cp:lastPrinted>
  <dcterms:created xsi:type="dcterms:W3CDTF">2024-12-19T01:05:21Z</dcterms:created>
  <dcterms:modified xsi:type="dcterms:W3CDTF">2025-02-18T05:05:59Z</dcterms:modified>
  <cp:category/>
</cp:coreProperties>
</file>