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8　豊川市　〇\病院事業\"/>
    </mc:Choice>
  </mc:AlternateContent>
  <xr:revisionPtr revIDLastSave="0" documentId="13_ncr:1_{2F71B3F2-7990-41FC-97D6-A6ADFF2A5646}" xr6:coauthVersionLast="47" xr6:coauthVersionMax="47" xr10:uidLastSave="{00000000-0000-0000-0000-000000000000}"/>
  <workbookProtection workbookAlgorithmName="SHA-512" workbookHashValue="cP/evLeevFFfE2wRLjeQhshBEn1tXBgIRyx6ctedM6qH83n+cB1ArQXR2fbbsAk4na1leMB7txU/SMcNcPngwQ==" workbookSaltValue="ogbiOokerzxT5eAQMweDHA=="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KV79" i="4" s="1"/>
  <c r="EZ7" i="5"/>
  <c r="KG79" i="4" s="1"/>
  <c r="EX7" i="5"/>
  <c r="JB80" i="4" s="1"/>
  <c r="EW7" i="5"/>
  <c r="IM80" i="4" s="1"/>
  <c r="EV7" i="5"/>
  <c r="EU7" i="5"/>
  <c r="ET7" i="5"/>
  <c r="ES7" i="5"/>
  <c r="ER7" i="5"/>
  <c r="EQ7" i="5"/>
  <c r="EP7" i="5"/>
  <c r="EO7" i="5"/>
  <c r="EM7" i="5"/>
  <c r="FO80" i="4" s="1"/>
  <c r="EL7" i="5"/>
  <c r="EZ80" i="4" s="1"/>
  <c r="EK7" i="5"/>
  <c r="EK80" i="4" s="1"/>
  <c r="EJ7" i="5"/>
  <c r="DV80" i="4" s="1"/>
  <c r="EI7" i="5"/>
  <c r="EH7" i="5"/>
  <c r="EG7" i="5"/>
  <c r="EZ79" i="4" s="1"/>
  <c r="EF7" i="5"/>
  <c r="EE7" i="5"/>
  <c r="DV79" i="4" s="1"/>
  <c r="ED7" i="5"/>
  <c r="DG79" i="4" s="1"/>
  <c r="EB7" i="5"/>
  <c r="BX80" i="4" s="1"/>
  <c r="EA7" i="5"/>
  <c r="DZ7" i="5"/>
  <c r="DY7" i="5"/>
  <c r="AE80" i="4" s="1"/>
  <c r="DX7" i="5"/>
  <c r="P80" i="4" s="1"/>
  <c r="DW7" i="5"/>
  <c r="BX79" i="4" s="1"/>
  <c r="DV7" i="5"/>
  <c r="DU7" i="5"/>
  <c r="DT7" i="5"/>
  <c r="DS7" i="5"/>
  <c r="DQ7" i="5"/>
  <c r="DP7" i="5"/>
  <c r="DO7" i="5"/>
  <c r="DN7" i="5"/>
  <c r="DM7" i="5"/>
  <c r="KF56" i="4" s="1"/>
  <c r="DL7" i="5"/>
  <c r="MN55" i="4" s="1"/>
  <c r="DK7" i="5"/>
  <c r="LY55" i="4" s="1"/>
  <c r="DJ7" i="5"/>
  <c r="LJ55" i="4" s="1"/>
  <c r="DI7" i="5"/>
  <c r="DH7" i="5"/>
  <c r="DF7" i="5"/>
  <c r="DE7" i="5"/>
  <c r="IK56" i="4" s="1"/>
  <c r="DD7" i="5"/>
  <c r="HV56" i="4" s="1"/>
  <c r="DC7" i="5"/>
  <c r="HG56" i="4" s="1"/>
  <c r="DB7" i="5"/>
  <c r="GR56" i="4" s="1"/>
  <c r="DA7" i="5"/>
  <c r="CZ7" i="5"/>
  <c r="CY7" i="5"/>
  <c r="CX7" i="5"/>
  <c r="CW7" i="5"/>
  <c r="CU7" i="5"/>
  <c r="CT7" i="5"/>
  <c r="CS7" i="5"/>
  <c r="CR7" i="5"/>
  <c r="CQ7" i="5"/>
  <c r="CP7" i="5"/>
  <c r="FL55" i="4" s="1"/>
  <c r="CO7" i="5"/>
  <c r="EW55" i="4" s="1"/>
  <c r="CN7" i="5"/>
  <c r="EH55" i="4" s="1"/>
  <c r="CM7" i="5"/>
  <c r="DS55" i="4" s="1"/>
  <c r="CL7" i="5"/>
  <c r="DD55" i="4" s="1"/>
  <c r="CJ7" i="5"/>
  <c r="BX56" i="4" s="1"/>
  <c r="CI7" i="5"/>
  <c r="CH7" i="5"/>
  <c r="CG7" i="5"/>
  <c r="CF7" i="5"/>
  <c r="P56" i="4" s="1"/>
  <c r="CE7" i="5"/>
  <c r="CD7" i="5"/>
  <c r="CC7" i="5"/>
  <c r="CB7" i="5"/>
  <c r="CA7" i="5"/>
  <c r="BY7" i="5"/>
  <c r="BX7" i="5"/>
  <c r="BW7" i="5"/>
  <c r="BV7" i="5"/>
  <c r="KU34" i="4" s="1"/>
  <c r="BU7" i="5"/>
  <c r="BT7" i="5"/>
  <c r="BS7" i="5"/>
  <c r="BR7" i="5"/>
  <c r="BQ7" i="5"/>
  <c r="BP7" i="5"/>
  <c r="BN7" i="5"/>
  <c r="IZ34" i="4" s="1"/>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BX34" i="4" s="1"/>
  <c r="AQ7" i="5"/>
  <c r="AP7" i="5"/>
  <c r="AT34" i="4" s="1"/>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MO80" i="4"/>
  <c r="LZ80" i="4"/>
  <c r="LK80" i="4"/>
  <c r="KV80" i="4"/>
  <c r="KG80" i="4"/>
  <c r="HX80" i="4"/>
  <c r="HI80" i="4"/>
  <c r="GT80" i="4"/>
  <c r="DG80" i="4"/>
  <c r="BI80" i="4"/>
  <c r="AT80" i="4"/>
  <c r="JB79" i="4"/>
  <c r="IM79" i="4"/>
  <c r="HX79" i="4"/>
  <c r="HI79" i="4"/>
  <c r="GT79" i="4"/>
  <c r="FO79" i="4"/>
  <c r="EK79" i="4"/>
  <c r="BI79" i="4"/>
  <c r="AT79" i="4"/>
  <c r="AE79" i="4"/>
  <c r="P79" i="4"/>
  <c r="MN56" i="4"/>
  <c r="LY56" i="4"/>
  <c r="LJ56" i="4"/>
  <c r="KU56" i="4"/>
  <c r="IZ56" i="4"/>
  <c r="FL56" i="4"/>
  <c r="EW56" i="4"/>
  <c r="EH56" i="4"/>
  <c r="DS56" i="4"/>
  <c r="DD56" i="4"/>
  <c r="BI56" i="4"/>
  <c r="AT56" i="4"/>
  <c r="AE56" i="4"/>
  <c r="KU55" i="4"/>
  <c r="KF55" i="4"/>
  <c r="IZ55" i="4"/>
  <c r="IK55" i="4"/>
  <c r="HV55" i="4"/>
  <c r="HG55" i="4"/>
  <c r="GR55" i="4"/>
  <c r="BX55" i="4"/>
  <c r="BI55" i="4"/>
  <c r="AT55" i="4"/>
  <c r="AE55" i="4"/>
  <c r="P55" i="4"/>
  <c r="MN34" i="4"/>
  <c r="LY34" i="4"/>
  <c r="LJ34" i="4"/>
  <c r="KF34" i="4"/>
  <c r="FL34" i="4"/>
  <c r="EW34" i="4"/>
  <c r="EH34" i="4"/>
  <c r="DS34" i="4"/>
  <c r="DD34" i="4"/>
  <c r="BI34" i="4"/>
  <c r="MN33" i="4"/>
  <c r="LY33" i="4"/>
  <c r="LJ33" i="4"/>
  <c r="KU33" i="4"/>
  <c r="KF33" i="4"/>
  <c r="IK33" i="4"/>
  <c r="HV33" i="4"/>
  <c r="HG33" i="4"/>
  <c r="GR33" i="4"/>
  <c r="DS33" i="4"/>
  <c r="DD33" i="4"/>
  <c r="LP12" i="4"/>
  <c r="JW12" i="4"/>
  <c r="JW8" i="4"/>
  <c r="ID8" i="4"/>
  <c r="FZ8" i="4"/>
  <c r="EG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LJ32" i="4"/>
  <c r="HX78" i="4"/>
  <c r="HV54" i="4"/>
  <c r="HV32" i="4"/>
  <c r="EK78" i="4"/>
  <c r="EH54" i="4"/>
  <c r="AT78" i="4"/>
  <c r="AT54" i="4"/>
  <c r="AT32" i="4"/>
  <c r="LK78" i="4"/>
  <c r="LJ54" i="4"/>
  <c r="EH32" i="4"/>
  <c r="KV78" i="4"/>
  <c r="KU54" i="4"/>
  <c r="KU32" i="4"/>
  <c r="HI78" i="4"/>
  <c r="HG54" i="4"/>
  <c r="HG32" i="4"/>
  <c r="DV78" i="4"/>
  <c r="DS54" i="4"/>
  <c r="DS32" i="4"/>
  <c r="AE54" i="4"/>
  <c r="AE32" i="4"/>
  <c r="AE78" i="4"/>
</calcChain>
</file>

<file path=xl/sharedStrings.xml><?xml version="1.0" encoding="utf-8"?>
<sst xmlns="http://schemas.openxmlformats.org/spreadsheetml/2006/main" count="342" uniqueCount="192">
  <si>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</si>
  <si>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</si>
  <si>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</si>
  <si>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</si>
  <si>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</si>
  <si>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</si>
  <si>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</si>
  <si>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</si>
  <si>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</si>
  <si>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</si>
  <si>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</si>
  <si>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</si>
  <si>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</si>
  <si>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</si>
  <si>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</si>
  <si>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</si>
  <si>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</si>
  <si>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</si>
  <si>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</si>
  <si>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</si>
  <si>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</si>
  <si>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</si>
  <si>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</si>
  <si>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</si>
  <si>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</si>
  <si>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</si>
  <si>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</si>
  <si>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</si>
  <si>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</si>
  <si>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</si>
  <si>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</si>
  <si>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</si>
  <si>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</si>
  <si>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</si>
  <si>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</si>
  <si>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</si>
  <si>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</si>
  <si>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</si>
  <si>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</si>
  <si>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</si>
  <si>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</si>
  <si>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</si>
  <si>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</si>
  <si>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</si>
  <si>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</si>
  <si>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</si>
  <si>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</si>
  <si>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</si>
  <si>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</si>
  <si>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</si>
  <si>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</si>
  <si>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</si>
  <si>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</si>
  <si>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</si>
  <si>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</si>
  <si>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</si>
  <si>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</si>
  <si>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</si>
  <si>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</si>
  <si>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</si>
  <si>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</si>
  <si>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</si>
  <si>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</si>
  <si>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</si>
  <si>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</si>
  <si>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</si>
  <si>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</si>
  <si>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</si>
  <si>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</si>
  <si>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</si>
  <si>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</si>
  <si>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</si>
  <si>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</si>
  <si>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</si>
  <si>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</si>
  <si>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</si>
  <si>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</si>
  <si>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</si>
  <si>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</si>
  <si>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</si>
  <si>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</si>
  <si>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</si>
  <si>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</si>
  <si>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</si>
  <si>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</si>
  <si>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</si>
  <si>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</si>
  <si>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</si>
  <si>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</si>
  <si>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</si>
  <si>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</si>
  <si>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</si>
  <si>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</si>
  <si>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</si>
  <si>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</si>
  <si>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</si>
  <si>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</si>
  <si>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</si>
  <si>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</si>
  <si>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</si>
  <si>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</si>
  <si>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</si>
  <si>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</si>
  <si>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</si>
  <si>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</si>
  <si>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</si>
  <si>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</si>
  <si>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</si>
  <si>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</si>
  <si>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</si>
  <si>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</si>
  <si>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</si>
  <si>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</si>
  <si>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</si>
  <si>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</si>
  <si>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</si>
  <si>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</si>
  <si>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</si>
  <si>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</si>
  <si>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</si>
  <si>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</si>
  <si>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</si>
  <si>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</si>
  <si>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</si>
  <si>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</si>
  <si>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</si>
  <si>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</si>
  <si>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</si>
  <si>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</si>
  <si>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</si>
  <si>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</si>
  <si>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</si>
  <si>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</si>
  <si>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</si>
  <si>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</si>
  <si>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</si>
  <si>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</si>
  <si>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</si>
  <si>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</si>
  <si>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</si>
  <si>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</si>
  <si>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</si>
  <si>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</si>
  <si>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</si>
  <si>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</si>
  <si>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</si>
  <si>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</si>
  <si>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</si>
  <si>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</si>
  <si>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</si>
  <si>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</si>
  <si>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</si>
  <si>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</si>
  <si>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</si>
  <si>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</si>
  <si>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</si>
  <si>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</si>
  <si>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</si>
  <si>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</si>
  <si>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</si>
  <si>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</si>
  <si>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</si>
  <si>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</si>
  <si>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</si>
  <si>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</si>
  <si>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</si>
  <si>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</si>
  <si>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</si>
  <si>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</si>
  <si>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愛知県</t>
  </si>
  <si>
    <t>豊川市</t>
  </si>
  <si>
    <t>豊川市民病院</t>
  </si>
  <si>
    <t>条例全部</t>
  </si>
  <si>
    <t>病院事業</t>
  </si>
  <si>
    <t>一般病院</t>
  </si>
  <si>
    <t>500床以上</t>
  </si>
  <si>
    <t>自治体職員</t>
  </si>
  <si>
    <t>直営</t>
  </si>
  <si>
    <t>対象</t>
  </si>
  <si>
    <t>ド 透 I 訓 ガ</t>
  </si>
  <si>
    <t>救 臨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</si>
  <si>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</si>
  <si>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</si>
  <si>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</si>
  <si>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</si>
  <si>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</si>
  <si>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</si>
  <si>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</si>
  <si>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救命救急センターを有し、高度急性期・急性期機能を担うとともに、東三河南部医療圏唯一となる精神病床を有する総合病院である。
また、県指定のがん診療拠点病院として地域における専門的な医療を提供する役割を担っている。</t>
    <phoneticPr fontId="5"/>
  </si>
  <si>
    <t>「①有形固定資産減価償却率」は、令和2年度以降継続して上昇している。これは当院の移転新築から10年以上が経過し、施設の老朽化が進んだことが要因である。
「②器械備品減価償却率」は、①と同様に上昇しており、平均値を上回っている。これは移転新築から10年以上が経過し、当時購入した器械備品が順次法定耐用年数を経過していることが要因である。
地域の基幹病院として、持続的に高度な医療体制を地域住民に提供していくため、将来の老朽化を考慮した計画的な施設・設備や医療機器等の保全・更新を進める。</t>
    <rPh sb="16" eb="18">
      <t>レイワ</t>
    </rPh>
    <rPh sb="19" eb="21">
      <t>ネンド</t>
    </rPh>
    <rPh sb="21" eb="23">
      <t>イコウ</t>
    </rPh>
    <rPh sb="23" eb="25">
      <t>ケイゾク</t>
    </rPh>
    <rPh sb="27" eb="29">
      <t>ジョウショウ</t>
    </rPh>
    <rPh sb="49" eb="51">
      <t>イジョウ</t>
    </rPh>
    <rPh sb="52" eb="54">
      <t>ケイカ</t>
    </rPh>
    <rPh sb="56" eb="58">
      <t>シセツ</t>
    </rPh>
    <rPh sb="59" eb="62">
      <t>ロウキュウカ</t>
    </rPh>
    <rPh sb="63" eb="64">
      <t>スス</t>
    </rPh>
    <rPh sb="69" eb="71">
      <t>ヨウイン</t>
    </rPh>
    <rPh sb="92" eb="94">
      <t>ドウヨウ</t>
    </rPh>
    <rPh sb="95" eb="97">
      <t>ジョウショウ</t>
    </rPh>
    <rPh sb="102" eb="105">
      <t>ヘイキンチ</t>
    </rPh>
    <rPh sb="106" eb="108">
      <t>ウワマワ</t>
    </rPh>
    <rPh sb="125" eb="127">
      <t>イジョウ</t>
    </rPh>
    <rPh sb="128" eb="130">
      <t>ケイカ</t>
    </rPh>
    <rPh sb="132" eb="134">
      <t>トウジ</t>
    </rPh>
    <rPh sb="168" eb="170">
      <t>チイキ</t>
    </rPh>
    <rPh sb="171" eb="173">
      <t>キカン</t>
    </rPh>
    <rPh sb="173" eb="175">
      <t>ビョウイン</t>
    </rPh>
    <rPh sb="179" eb="182">
      <t>ジゾクテキ</t>
    </rPh>
    <rPh sb="183" eb="185">
      <t>コウド</t>
    </rPh>
    <rPh sb="186" eb="188">
      <t>イリョウ</t>
    </rPh>
    <rPh sb="188" eb="190">
      <t>タイセイ</t>
    </rPh>
    <rPh sb="191" eb="193">
      <t>チイキ</t>
    </rPh>
    <rPh sb="193" eb="195">
      <t>ジュウミン</t>
    </rPh>
    <rPh sb="196" eb="198">
      <t>テイキョウ</t>
    </rPh>
    <rPh sb="238" eb="239">
      <t>スス</t>
    </rPh>
    <phoneticPr fontId="5"/>
  </si>
  <si>
    <t xml:space="preserve">令和5年度においては、コロナ専用病床の廃止や発熱外来の閉鎖など通常診療に戻す体制の見直しを行った結果、医業収益は増加した。一方で、補助金等の医業外収益の減少、賃上げ等による職員給与費の増加や物価高騰等による材料費等の費用の増加により、経常収支比率は悪化した。以上のことから、費用の増加に対し、収益の増加が追い付かなかったと言える。
当院は令和4年度末に「経営強化プラン」を策定している。本プランに基づき、地域の基幹病院、三次救急医療機関として救急患者の積極的な受入やがん診療体制の充実、高度医療機器の活用により、高度急性期・急性期に特化した医療を提供していく。一方で、在院日数の適正化や機能分化等を推進することによる単価向上と診療材料費等の費用抑制により、収益と費用の両輪で経営改善を実施し、経営の健全性を高めていく。さらに、災害医療体制の確保等を進め、当院の基本理念である「信頼される医療の提供を通じて、地域住民の健康づくりに貢献する。」の実現に向けて、取組を継続する。
</t>
    <rPh sb="0" eb="2">
      <t>レイワ</t>
    </rPh>
    <rPh sb="3" eb="5">
      <t>ネンド</t>
    </rPh>
    <rPh sb="14" eb="16">
      <t>センヨウ</t>
    </rPh>
    <rPh sb="16" eb="18">
      <t>ビョウショウ</t>
    </rPh>
    <rPh sb="19" eb="21">
      <t>ハイシ</t>
    </rPh>
    <rPh sb="22" eb="24">
      <t>ハツネツ</t>
    </rPh>
    <rPh sb="24" eb="26">
      <t>ガイライ</t>
    </rPh>
    <rPh sb="27" eb="29">
      <t>ヘイサ</t>
    </rPh>
    <rPh sb="31" eb="33">
      <t>ツウジョウ</t>
    </rPh>
    <rPh sb="33" eb="35">
      <t>シンリョウ</t>
    </rPh>
    <rPh sb="36" eb="37">
      <t>モド</t>
    </rPh>
    <rPh sb="38" eb="40">
      <t>タイセイ</t>
    </rPh>
    <rPh sb="41" eb="43">
      <t>ミナオ</t>
    </rPh>
    <rPh sb="45" eb="46">
      <t>オコナ</t>
    </rPh>
    <rPh sb="48" eb="50">
      <t>ケッカ</t>
    </rPh>
    <rPh sb="51" eb="53">
      <t>イギョウ</t>
    </rPh>
    <rPh sb="53" eb="55">
      <t>シュウエキ</t>
    </rPh>
    <rPh sb="56" eb="58">
      <t>ゾウカ</t>
    </rPh>
    <rPh sb="61" eb="63">
      <t>イッポウ</t>
    </rPh>
    <rPh sb="65" eb="68">
      <t>ホジョキン</t>
    </rPh>
    <rPh sb="68" eb="69">
      <t>ナド</t>
    </rPh>
    <rPh sb="70" eb="72">
      <t>イギョウ</t>
    </rPh>
    <rPh sb="72" eb="73">
      <t>ガイ</t>
    </rPh>
    <rPh sb="73" eb="75">
      <t>シュウエキ</t>
    </rPh>
    <rPh sb="76" eb="78">
      <t>ゲンショウ</t>
    </rPh>
    <rPh sb="79" eb="81">
      <t>チンア</t>
    </rPh>
    <rPh sb="82" eb="83">
      <t>ナド</t>
    </rPh>
    <rPh sb="86" eb="88">
      <t>ショクイン</t>
    </rPh>
    <rPh sb="88" eb="90">
      <t>キュウヨ</t>
    </rPh>
    <rPh sb="90" eb="91">
      <t>ヒ</t>
    </rPh>
    <rPh sb="92" eb="94">
      <t>ゾウカ</t>
    </rPh>
    <rPh sb="103" eb="106">
      <t>ザイリョウヒ</t>
    </rPh>
    <rPh sb="106" eb="107">
      <t>ナド</t>
    </rPh>
    <rPh sb="108" eb="110">
      <t>ヒヨウ</t>
    </rPh>
    <rPh sb="111" eb="113">
      <t>ゾウカ</t>
    </rPh>
    <rPh sb="117" eb="119">
      <t>ケイジョウ</t>
    </rPh>
    <rPh sb="119" eb="121">
      <t>シュウシ</t>
    </rPh>
    <rPh sb="121" eb="123">
      <t>ヒリツ</t>
    </rPh>
    <rPh sb="124" eb="126">
      <t>アッカ</t>
    </rPh>
    <rPh sb="129" eb="131">
      <t>イジョウ</t>
    </rPh>
    <rPh sb="137" eb="139">
      <t>ヒヨウ</t>
    </rPh>
    <rPh sb="140" eb="142">
      <t>ゾウカ</t>
    </rPh>
    <rPh sb="143" eb="144">
      <t>タイ</t>
    </rPh>
    <rPh sb="146" eb="148">
      <t>シュウエキ</t>
    </rPh>
    <rPh sb="149" eb="151">
      <t>ゾウカ</t>
    </rPh>
    <rPh sb="152" eb="153">
      <t>オ</t>
    </rPh>
    <rPh sb="154" eb="155">
      <t>ツ</t>
    </rPh>
    <rPh sb="161" eb="162">
      <t>イ</t>
    </rPh>
    <rPh sb="226" eb="229">
      <t>セッキョクテキ</t>
    </rPh>
    <rPh sb="280" eb="282">
      <t>イッポウ</t>
    </rPh>
    <rPh sb="284" eb="286">
      <t>ザイイン</t>
    </rPh>
    <rPh sb="286" eb="288">
      <t>ニッスウ</t>
    </rPh>
    <rPh sb="289" eb="292">
      <t>テキセイカ</t>
    </rPh>
    <rPh sb="293" eb="295">
      <t>キノウ</t>
    </rPh>
    <rPh sb="295" eb="297">
      <t>ブンカ</t>
    </rPh>
    <rPh sb="297" eb="298">
      <t>ナド</t>
    </rPh>
    <rPh sb="299" eb="301">
      <t>スイシン</t>
    </rPh>
    <rPh sb="308" eb="310">
      <t>タンカ</t>
    </rPh>
    <rPh sb="310" eb="312">
      <t>コウジョウ</t>
    </rPh>
    <rPh sb="318" eb="319">
      <t>ナド</t>
    </rPh>
    <rPh sb="322" eb="324">
      <t>ヨクセイ</t>
    </rPh>
    <rPh sb="328" eb="330">
      <t>シュウエキ</t>
    </rPh>
    <rPh sb="331" eb="333">
      <t>ヒヨウ</t>
    </rPh>
    <rPh sb="339" eb="341">
      <t>カイゼン</t>
    </rPh>
    <rPh sb="342" eb="344">
      <t>ジッシ</t>
    </rPh>
    <rPh sb="346" eb="348">
      <t>ケイエイ</t>
    </rPh>
    <rPh sb="372" eb="373">
      <t>ナド</t>
    </rPh>
    <rPh sb="429" eb="430">
      <t>ク</t>
    </rPh>
    <rPh sb="431" eb="433">
      <t>ケイゾク</t>
    </rPh>
    <phoneticPr fontId="5"/>
  </si>
  <si>
    <t>「①経常収支比率」は、新型コロナ関係の補助金の減少や職員給与費、材料費等の医業費用の増加により低下した。「②医業収支比率」及び「③修正医業収支比率」は、職員給与費や材料費等の医業費用の増加があった一方で、新型コロナの影響で減少していた患者数の増加等に伴う入院・外来収益の増加により上昇した。「④病床利用率」は、新型コロナに伴う入院制限を緩和し、通常診療に戻したため、患者数が回復し、上昇した。「⑤入院患者１人１日当たり収益」は、当院が精神病床を有する医療圏内唯一の総合病院であることが一因となり、平均値を下回っているものの、上昇傾向である。今後も在院日数の適正化及びがん診療や急性期医療等の充実により、単価向上を図る。「⑥外来患者１人１日当たり収益」は、医療資源を重点的に活用する外来患者が比較的少ないことから、平均値を下回っているものの、上昇傾向である。今後も基幹病院として他医療機関と連携を強化し、紹介・逆紹介率を向上することにより、外来医療の機能分化、単価向上を図る。「⑦職員給与費対医業収益比率」は新型コロナの影響を受ける前の水準（令和元年度）には達しておらず、平均値を上回っているものの、減少傾向である。減少傾向の要因は、②及び③と同様、医業収益が増加したためである。今後も高度急性期・急性期機能の強化を継続するとともに、診療報酬の仕組に対応し、医業収益向上を図ることで、適正な比率へ近づけるように努める。</t>
    <rPh sb="16" eb="18">
      <t>カンケイ</t>
    </rPh>
    <rPh sb="23" eb="25">
      <t>ゲンショウ</t>
    </rPh>
    <rPh sb="26" eb="28">
      <t>ショクイン</t>
    </rPh>
    <rPh sb="28" eb="30">
      <t>キュウヨ</t>
    </rPh>
    <rPh sb="30" eb="31">
      <t>ヒ</t>
    </rPh>
    <rPh sb="37" eb="41">
      <t>イギョウヒヨウ</t>
    </rPh>
    <rPh sb="47" eb="49">
      <t>テイカ</t>
    </rPh>
    <rPh sb="61" eb="62">
      <t>オヨ</t>
    </rPh>
    <rPh sb="76" eb="78">
      <t>ショクイン</t>
    </rPh>
    <rPh sb="78" eb="80">
      <t>キュウヨ</t>
    </rPh>
    <rPh sb="80" eb="81">
      <t>ヒ</t>
    </rPh>
    <rPh sb="98" eb="100">
      <t>イッポウ</t>
    </rPh>
    <rPh sb="111" eb="113">
      <t>ゲンショウ</t>
    </rPh>
    <rPh sb="125" eb="126">
      <t>トモナ</t>
    </rPh>
    <rPh sb="161" eb="162">
      <t>トモナ</t>
    </rPh>
    <rPh sb="252" eb="254">
      <t>シタマワ</t>
    </rPh>
    <rPh sb="262" eb="264">
      <t>ジョウショウ</t>
    </rPh>
    <rPh sb="264" eb="266">
      <t>ケイコウ</t>
    </rPh>
    <rPh sb="270" eb="272">
      <t>コンゴ</t>
    </rPh>
    <rPh sb="273" eb="275">
      <t>ザイイン</t>
    </rPh>
    <rPh sb="275" eb="277">
      <t>ニッスウ</t>
    </rPh>
    <rPh sb="278" eb="281">
      <t>テキセイカ</t>
    </rPh>
    <rPh sb="281" eb="282">
      <t>オヨ</t>
    </rPh>
    <rPh sb="301" eb="303">
      <t>タンカ</t>
    </rPh>
    <rPh sb="327" eb="329">
      <t>イリョウ</t>
    </rPh>
    <rPh sb="329" eb="331">
      <t>シゲン</t>
    </rPh>
    <rPh sb="332" eb="335">
      <t>ジュウテンテキ</t>
    </rPh>
    <rPh sb="336" eb="338">
      <t>カツヨウ</t>
    </rPh>
    <rPh sb="340" eb="342">
      <t>ガイライ</t>
    </rPh>
    <rPh sb="342" eb="344">
      <t>カンジャ</t>
    </rPh>
    <rPh sb="345" eb="348">
      <t>ヒカクテキ</t>
    </rPh>
    <rPh sb="348" eb="349">
      <t>スク</t>
    </rPh>
    <rPh sb="370" eb="372">
      <t>ジョウショウ</t>
    </rPh>
    <rPh sb="372" eb="374">
      <t>ケイコウ</t>
    </rPh>
    <rPh sb="388" eb="389">
      <t>ホカ</t>
    </rPh>
    <rPh sb="409" eb="411">
      <t>コウジョウ</t>
    </rPh>
    <rPh sb="419" eb="421">
      <t>ガイライ</t>
    </rPh>
    <rPh sb="421" eb="423">
      <t>イリョウ</t>
    </rPh>
    <rPh sb="424" eb="426">
      <t>キノウ</t>
    </rPh>
    <rPh sb="426" eb="428">
      <t>ブンカ</t>
    </rPh>
    <rPh sb="429" eb="431">
      <t>タンカ</t>
    </rPh>
    <rPh sb="453" eb="455">
      <t>シンガタ</t>
    </rPh>
    <rPh sb="459" eb="461">
      <t>エイキョウ</t>
    </rPh>
    <rPh sb="462" eb="463">
      <t>ウ</t>
    </rPh>
    <rPh sb="465" eb="466">
      <t>マエ</t>
    </rPh>
    <rPh sb="467" eb="469">
      <t>スイジュン</t>
    </rPh>
    <rPh sb="470" eb="472">
      <t>レイワ</t>
    </rPh>
    <rPh sb="472" eb="474">
      <t>ガンネン</t>
    </rPh>
    <rPh sb="474" eb="475">
      <t>ド</t>
    </rPh>
    <rPh sb="478" eb="479">
      <t>タッ</t>
    </rPh>
    <rPh sb="499" eb="501">
      <t>ゲンショウ</t>
    </rPh>
    <rPh sb="501" eb="503">
      <t>ケイコウ</t>
    </rPh>
    <rPh sb="507" eb="509">
      <t>ゲンショウ</t>
    </rPh>
    <rPh sb="509" eb="511">
      <t>ケイコウ</t>
    </rPh>
    <rPh sb="512" eb="514">
      <t>ヨウイン</t>
    </rPh>
    <rPh sb="517" eb="518">
      <t>オヨ</t>
    </rPh>
    <rPh sb="521" eb="523">
      <t>ドウヨウ</t>
    </rPh>
    <rPh sb="524" eb="526">
      <t>イギョウ</t>
    </rPh>
    <rPh sb="526" eb="528">
      <t>シュウエキ</t>
    </rPh>
    <rPh sb="529" eb="531">
      <t>ゾウカ</t>
    </rPh>
    <rPh sb="557" eb="559">
      <t>ケイゾク</t>
    </rPh>
    <rPh sb="571" eb="573">
      <t>シク</t>
    </rPh>
    <rPh sb="574" eb="576">
      <t>タイオウ</t>
    </rPh>
    <rPh sb="578" eb="580">
      <t>イギョウ</t>
    </rPh>
    <rPh sb="591" eb="593">
      <t>テキセイ</t>
    </rPh>
    <rPh sb="594" eb="596">
      <t>ヒリツ</t>
    </rPh>
    <rPh sb="597" eb="598">
      <t>チカ</t>
    </rPh>
    <rPh sb="604" eb="60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</si>
</sst>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84.6</c:v>
                </c:pt>
                <c:pt idx="1">
                  <c:v>74</c:v>
                </c:pt>
                <c:pt idx="2">
                  <c:v>76.599999999999994</c:v>
                </c:pt>
                <c:pt idx="3">
                  <c:v>80.599999999999994</c:v>
                </c:pt>
                <c:pt idx="4">
                  <c:v>86.9</c:v>
                </c:pt>
              </c:numCache>
            </c:numRef>
          </c:val>
          <c:extLst>
            <c:ext xmlns:c16="http://schemas.microsoft.com/office/drawing/2014/chart" uri="{C3380CC4-5D6E-409C-BE32-E72D297353CC}">
              <c16:uniqueId val="{00000000-D8CF-4EC1-A615-B1F9C8262E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D8CF-4EC1-A615-B1F9C8262EB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91.3</c:v>
                </c:pt>
                <c:pt idx="1">
                  <c:v>83.6</c:v>
                </c:pt>
                <c:pt idx="2">
                  <c:v>85.3</c:v>
                </c:pt>
                <c:pt idx="3">
                  <c:v>85.7</c:v>
                </c:pt>
                <c:pt idx="4">
                  <c:v>91.6</c:v>
                </c:pt>
              </c:numCache>
            </c:numRef>
          </c:val>
          <c:extLst>
            <c:ext xmlns:c16="http://schemas.microsoft.com/office/drawing/2014/chart" uri="{C3380CC4-5D6E-409C-BE32-E72D297353CC}">
              <c16:uniqueId val="{00000000-D774-4794-B388-41542E10E6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D774-4794-B388-41542E10E6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c:v>
                </c:pt>
                <c:pt idx="1">
                  <c:v>88</c:v>
                </c:pt>
                <c:pt idx="2">
                  <c:v>90.1</c:v>
                </c:pt>
                <c:pt idx="3">
                  <c:v>89.3</c:v>
                </c:pt>
                <c:pt idx="4">
                  <c:v>94.4</c:v>
                </c:pt>
              </c:numCache>
            </c:numRef>
          </c:val>
          <c:extLst>
            <c:ext xmlns:c16="http://schemas.microsoft.com/office/drawing/2014/chart" uri="{C3380CC4-5D6E-409C-BE32-E72D297353CC}">
              <c16:uniqueId val="{00000000-1DA8-4F18-AC3C-7CF403B6E4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1DA8-4F18-AC3C-7CF403B6E4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c:v>
                </c:pt>
                <c:pt idx="1">
                  <c:v>97.7</c:v>
                </c:pt>
                <c:pt idx="2">
                  <c:v>105.2</c:v>
                </c:pt>
                <c:pt idx="3">
                  <c:v>100.1</c:v>
                </c:pt>
                <c:pt idx="4">
                  <c:v>99.6</c:v>
                </c:pt>
              </c:numCache>
            </c:numRef>
          </c:val>
          <c:extLst>
            <c:ext xmlns:c16="http://schemas.microsoft.com/office/drawing/2014/chart" uri="{C3380CC4-5D6E-409C-BE32-E72D297353CC}">
              <c16:uniqueId val="{00000000-CC38-45FF-BEE0-FEE885D71A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CC38-45FF-BEE0-FEE885D71A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45.4</c:v>
                </c:pt>
                <c:pt idx="1">
                  <c:v>45.2</c:v>
                </c:pt>
                <c:pt idx="2">
                  <c:v>49.1</c:v>
                </c:pt>
                <c:pt idx="3">
                  <c:v>51.5</c:v>
                </c:pt>
                <c:pt idx="4">
                  <c:v>55.8</c:v>
                </c:pt>
              </c:numCache>
            </c:numRef>
          </c:val>
          <c:extLst>
            <c:ext xmlns:c16="http://schemas.microsoft.com/office/drawing/2014/chart" uri="{C3380CC4-5D6E-409C-BE32-E72D297353CC}">
              <c16:uniqueId val="{00000000-2524-4EF7-A635-29336B244A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2524-4EF7-A635-29336B244A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76.599999999999994</c:v>
                </c:pt>
                <c:pt idx="1">
                  <c:v>64.5</c:v>
                </c:pt>
                <c:pt idx="2">
                  <c:v>67.5</c:v>
                </c:pt>
                <c:pt idx="3">
                  <c:v>68.7</c:v>
                </c:pt>
                <c:pt idx="4">
                  <c:v>73.099999999999994</c:v>
                </c:pt>
              </c:numCache>
            </c:numRef>
          </c:val>
          <c:extLst>
            <c:ext xmlns:c16="http://schemas.microsoft.com/office/drawing/2014/chart" uri="{C3380CC4-5D6E-409C-BE32-E72D297353CC}">
              <c16:uniqueId val="{00000000-F0F6-403C-8CF3-F4AB3DA30E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F0F6-403C-8CF3-F4AB3DA30E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40897603</c:v>
                </c:pt>
                <c:pt idx="1">
                  <c:v>43675843</c:v>
                </c:pt>
                <c:pt idx="2">
                  <c:v>44055590</c:v>
                </c:pt>
                <c:pt idx="3">
                  <c:v>44708232</c:v>
                </c:pt>
                <c:pt idx="4">
                  <c:v>44722122</c:v>
                </c:pt>
              </c:numCache>
            </c:numRef>
          </c:val>
          <c:extLst>
            <c:ext xmlns:c16="http://schemas.microsoft.com/office/drawing/2014/chart" uri="{C3380CC4-5D6E-409C-BE32-E72D297353CC}">
              <c16:uniqueId val="{00000000-9C2F-4DD1-BDA2-83FC951443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9C2F-4DD1-BDA2-83FC951443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24.5</c:v>
                </c:pt>
                <c:pt idx="1">
                  <c:v>24.7</c:v>
                </c:pt>
                <c:pt idx="2">
                  <c:v>25.2</c:v>
                </c:pt>
                <c:pt idx="3">
                  <c:v>27.7</c:v>
                </c:pt>
                <c:pt idx="4">
                  <c:v>27</c:v>
                </c:pt>
              </c:numCache>
            </c:numRef>
          </c:val>
          <c:extLst>
            <c:ext xmlns:c16="http://schemas.microsoft.com/office/drawing/2014/chart" uri="{C3380CC4-5D6E-409C-BE32-E72D297353CC}">
              <c16:uniqueId val="{00000000-7C07-4713-B4F3-4ED0B36C7B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7C07-4713-B4F3-4ED0B36C7B9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50.1</c:v>
                </c:pt>
                <c:pt idx="1">
                  <c:v>61.9</c:v>
                </c:pt>
                <c:pt idx="2">
                  <c:v>58.2</c:v>
                </c:pt>
                <c:pt idx="3">
                  <c:v>56.5</c:v>
                </c:pt>
                <c:pt idx="4">
                  <c:v>54.1</c:v>
                </c:pt>
              </c:numCache>
            </c:numRef>
          </c:val>
          <c:extLst>
            <c:ext xmlns:c16="http://schemas.microsoft.com/office/drawing/2014/chart" uri="{C3380CC4-5D6E-409C-BE32-E72D297353CC}">
              <c16:uniqueId val="{00000000-8AC3-4DE6-A724-C449ACC9C2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8AC3-4DE6-A724-C449ACC9C2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14147</c:v>
                </c:pt>
                <c:pt idx="1">
                  <c:v>15069</c:v>
                </c:pt>
                <c:pt idx="2">
                  <c:v>15870</c:v>
                </c:pt>
                <c:pt idx="3">
                  <c:v>17537</c:v>
                </c:pt>
                <c:pt idx="4">
                  <c:v>18062</c:v>
                </c:pt>
              </c:numCache>
            </c:numRef>
          </c:val>
          <c:extLst>
            <c:ext xmlns:c16="http://schemas.microsoft.com/office/drawing/2014/chart" uri="{C3380CC4-5D6E-409C-BE32-E72D297353CC}">
              <c16:uniqueId val="{00000000-A7F1-480C-8625-11FED5A972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A7F1-480C-8625-11FED5A972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55871</c:v>
                </c:pt>
                <c:pt idx="1">
                  <c:v>58303</c:v>
                </c:pt>
                <c:pt idx="2">
                  <c:v>62353</c:v>
                </c:pt>
                <c:pt idx="3">
                  <c:v>65757</c:v>
                </c:pt>
                <c:pt idx="4">
                  <c:v>68138</c:v>
                </c:pt>
              </c:numCache>
            </c:numRef>
          </c:val>
          <c:extLst>
            <c:ext xmlns:c16="http://schemas.microsoft.com/office/drawing/2014/chart" uri="{C3380CC4-5D6E-409C-BE32-E72D297353CC}">
              <c16:uniqueId val="{00000000-24BB-4D76-AAA6-D2AABF2DD8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24BB-4D76-AAA6-D2AABF2DD8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12.3</c:v>
                </c:pt>
                <c:pt idx="1">
                  <c:v>15.9</c:v>
                </c:pt>
                <c:pt idx="2">
                  <c:v>9.3000000000000007</c:v>
                </c:pt>
                <c:pt idx="3">
                  <c:v>8.9</c:v>
                </c:pt>
                <c:pt idx="4">
                  <c:v>9</c:v>
                </c:pt>
              </c:numCache>
            </c:numRef>
          </c:val>
          <c:extLst>
            <c:ext xmlns:c16="http://schemas.microsoft.com/office/drawing/2014/chart" uri="{C3380CC4-5D6E-409C-BE32-E72D297353CC}">
              <c16:uniqueId val="{00000000-4AF5-4140-ACD8-DB05B7C420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4AF5-4140-ACD8-DB05B7C420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9" t="str">
        <f>データ!H6</f>
        <v>愛知県豊川市　豊川市民病院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428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8</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65</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501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5">
      <c r="A12" s="2"/>
      <c r="B12" s="114">
        <f>データ!U6</f>
        <v>186376</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44670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402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402</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3">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25">
      <c r="A33" s="2"/>
      <c r="B33" s="14"/>
      <c r="D33" s="2"/>
      <c r="E33" s="2"/>
      <c r="F33" s="2"/>
      <c r="G33" s="65" t="s">
        <v>58</v>
      </c>
      <c r="H33" s="65"/>
      <c r="I33" s="65"/>
      <c r="J33" s="65"/>
      <c r="K33" s="65"/>
      <c r="L33" s="65"/>
      <c r="M33" s="65"/>
      <c r="N33" s="65"/>
      <c r="O33" s="65"/>
      <c r="P33" s="69">
        <f>データ!AI7</f>
        <v>97</v>
      </c>
      <c r="Q33" s="70"/>
      <c r="R33" s="70"/>
      <c r="S33" s="70"/>
      <c r="T33" s="70"/>
      <c r="U33" s="70"/>
      <c r="V33" s="70"/>
      <c r="W33" s="70"/>
      <c r="X33" s="70"/>
      <c r="Y33" s="70"/>
      <c r="Z33" s="70"/>
      <c r="AA33" s="70"/>
      <c r="AB33" s="70"/>
      <c r="AC33" s="70"/>
      <c r="AD33" s="71"/>
      <c r="AE33" s="69">
        <f>データ!AJ7</f>
        <v>97.7</v>
      </c>
      <c r="AF33" s="70"/>
      <c r="AG33" s="70"/>
      <c r="AH33" s="70"/>
      <c r="AI33" s="70"/>
      <c r="AJ33" s="70"/>
      <c r="AK33" s="70"/>
      <c r="AL33" s="70"/>
      <c r="AM33" s="70"/>
      <c r="AN33" s="70"/>
      <c r="AO33" s="70"/>
      <c r="AP33" s="70"/>
      <c r="AQ33" s="70"/>
      <c r="AR33" s="70"/>
      <c r="AS33" s="71"/>
      <c r="AT33" s="69">
        <f>データ!AK7</f>
        <v>105.2</v>
      </c>
      <c r="AU33" s="70"/>
      <c r="AV33" s="70"/>
      <c r="AW33" s="70"/>
      <c r="AX33" s="70"/>
      <c r="AY33" s="70"/>
      <c r="AZ33" s="70"/>
      <c r="BA33" s="70"/>
      <c r="BB33" s="70"/>
      <c r="BC33" s="70"/>
      <c r="BD33" s="70"/>
      <c r="BE33" s="70"/>
      <c r="BF33" s="70"/>
      <c r="BG33" s="70"/>
      <c r="BH33" s="71"/>
      <c r="BI33" s="69">
        <f>データ!AL7</f>
        <v>100.1</v>
      </c>
      <c r="BJ33" s="70"/>
      <c r="BK33" s="70"/>
      <c r="BL33" s="70"/>
      <c r="BM33" s="70"/>
      <c r="BN33" s="70"/>
      <c r="BO33" s="70"/>
      <c r="BP33" s="70"/>
      <c r="BQ33" s="70"/>
      <c r="BR33" s="70"/>
      <c r="BS33" s="70"/>
      <c r="BT33" s="70"/>
      <c r="BU33" s="70"/>
      <c r="BV33" s="70"/>
      <c r="BW33" s="71"/>
      <c r="BX33" s="69">
        <f>データ!AM7</f>
        <v>99.6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v>
      </c>
      <c r="DE33" s="70"/>
      <c r="DF33" s="70"/>
      <c r="DG33" s="70"/>
      <c r="DH33" s="70"/>
      <c r="DI33" s="70"/>
      <c r="DJ33" s="70"/>
      <c r="DK33" s="70"/>
      <c r="DL33" s="70"/>
      <c r="DM33" s="70"/>
      <c r="DN33" s="70"/>
      <c r="DO33" s="70"/>
      <c r="DP33" s="70"/>
      <c r="DQ33" s="70"/>
      <c r="DR33" s="71"/>
      <c r="DS33" s="69">
        <f>データ!AU7</f>
        <v>88</v>
      </c>
      <c r="DT33" s="70"/>
      <c r="DU33" s="70"/>
      <c r="DV33" s="70"/>
      <c r="DW33" s="70"/>
      <c r="DX33" s="70"/>
      <c r="DY33" s="70"/>
      <c r="DZ33" s="70"/>
      <c r="EA33" s="70"/>
      <c r="EB33" s="70"/>
      <c r="EC33" s="70"/>
      <c r="ED33" s="70"/>
      <c r="EE33" s="70"/>
      <c r="EF33" s="70"/>
      <c r="EG33" s="71"/>
      <c r="EH33" s="69">
        <f>データ!AV7</f>
        <v>90.1</v>
      </c>
      <c r="EI33" s="70"/>
      <c r="EJ33" s="70"/>
      <c r="EK33" s="70"/>
      <c r="EL33" s="70"/>
      <c r="EM33" s="70"/>
      <c r="EN33" s="70"/>
      <c r="EO33" s="70"/>
      <c r="EP33" s="70"/>
      <c r="EQ33" s="70"/>
      <c r="ER33" s="70"/>
      <c r="ES33" s="70"/>
      <c r="ET33" s="70"/>
      <c r="EU33" s="70"/>
      <c r="EV33" s="71"/>
      <c r="EW33" s="69">
        <f>データ!AW7</f>
        <v>89.3</v>
      </c>
      <c r="EX33" s="70"/>
      <c r="EY33" s="70"/>
      <c r="EZ33" s="70"/>
      <c r="FA33" s="70"/>
      <c r="FB33" s="70"/>
      <c r="FC33" s="70"/>
      <c r="FD33" s="70"/>
      <c r="FE33" s="70"/>
      <c r="FF33" s="70"/>
      <c r="FG33" s="70"/>
      <c r="FH33" s="70"/>
      <c r="FI33" s="70"/>
      <c r="FJ33" s="70"/>
      <c r="FK33" s="71"/>
      <c r="FL33" s="69">
        <f>データ!AX7</f>
        <v>94.4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91.3</v>
      </c>
      <c r="GS33" s="70"/>
      <c r="GT33" s="70"/>
      <c r="GU33" s="70"/>
      <c r="GV33" s="70"/>
      <c r="GW33" s="70"/>
      <c r="GX33" s="70"/>
      <c r="GY33" s="70"/>
      <c r="GZ33" s="70"/>
      <c r="HA33" s="70"/>
      <c r="HB33" s="70"/>
      <c r="HC33" s="70"/>
      <c r="HD33" s="70"/>
      <c r="HE33" s="70"/>
      <c r="HF33" s="71"/>
      <c r="HG33" s="69">
        <f>データ!BF7</f>
        <v>83.6</v>
      </c>
      <c r="HH33" s="70"/>
      <c r="HI33" s="70"/>
      <c r="HJ33" s="70"/>
      <c r="HK33" s="70"/>
      <c r="HL33" s="70"/>
      <c r="HM33" s="70"/>
      <c r="HN33" s="70"/>
      <c r="HO33" s="70"/>
      <c r="HP33" s="70"/>
      <c r="HQ33" s="70"/>
      <c r="HR33" s="70"/>
      <c r="HS33" s="70"/>
      <c r="HT33" s="70"/>
      <c r="HU33" s="71"/>
      <c r="HV33" s="69">
        <f>データ!BG7</f>
        <v>85.3</v>
      </c>
      <c r="HW33" s="70"/>
      <c r="HX33" s="70"/>
      <c r="HY33" s="70"/>
      <c r="HZ33" s="70"/>
      <c r="IA33" s="70"/>
      <c r="IB33" s="70"/>
      <c r="IC33" s="70"/>
      <c r="ID33" s="70"/>
      <c r="IE33" s="70"/>
      <c r="IF33" s="70"/>
      <c r="IG33" s="70"/>
      <c r="IH33" s="70"/>
      <c r="II33" s="70"/>
      <c r="IJ33" s="71"/>
      <c r="IK33" s="69">
        <f>データ!BH7</f>
        <v>85.7</v>
      </c>
      <c r="IL33" s="70"/>
      <c r="IM33" s="70"/>
      <c r="IN33" s="70"/>
      <c r="IO33" s="70"/>
      <c r="IP33" s="70"/>
      <c r="IQ33" s="70"/>
      <c r="IR33" s="70"/>
      <c r="IS33" s="70"/>
      <c r="IT33" s="70"/>
      <c r="IU33" s="70"/>
      <c r="IV33" s="70"/>
      <c r="IW33" s="70"/>
      <c r="IX33" s="70"/>
      <c r="IY33" s="71"/>
      <c r="IZ33" s="69">
        <f>データ!BI7</f>
        <v>91.6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84.6</v>
      </c>
      <c r="KG33" s="70"/>
      <c r="KH33" s="70"/>
      <c r="KI33" s="70"/>
      <c r="KJ33" s="70"/>
      <c r="KK33" s="70"/>
      <c r="KL33" s="70"/>
      <c r="KM33" s="70"/>
      <c r="KN33" s="70"/>
      <c r="KO33" s="70"/>
      <c r="KP33" s="70"/>
      <c r="KQ33" s="70"/>
      <c r="KR33" s="70"/>
      <c r="KS33" s="70"/>
      <c r="KT33" s="71"/>
      <c r="KU33" s="69">
        <f>データ!BQ7</f>
        <v>74</v>
      </c>
      <c r="KV33" s="70"/>
      <c r="KW33" s="70"/>
      <c r="KX33" s="70"/>
      <c r="KY33" s="70"/>
      <c r="KZ33" s="70"/>
      <c r="LA33" s="70"/>
      <c r="LB33" s="70"/>
      <c r="LC33" s="70"/>
      <c r="LD33" s="70"/>
      <c r="LE33" s="70"/>
      <c r="LF33" s="70"/>
      <c r="LG33" s="70"/>
      <c r="LH33" s="70"/>
      <c r="LI33" s="71"/>
      <c r="LJ33" s="69">
        <f>データ!BR7</f>
        <v>76.599999999999994</v>
      </c>
      <c r="LK33" s="70"/>
      <c r="LL33" s="70"/>
      <c r="LM33" s="70"/>
      <c r="LN33" s="70"/>
      <c r="LO33" s="70"/>
      <c r="LP33" s="70"/>
      <c r="LQ33" s="70"/>
      <c r="LR33" s="70"/>
      <c r="LS33" s="70"/>
      <c r="LT33" s="70"/>
      <c r="LU33" s="70"/>
      <c r="LV33" s="70"/>
      <c r="LW33" s="70"/>
      <c r="LX33" s="71"/>
      <c r="LY33" s="69">
        <f>データ!BS7</f>
        <v>80.599999999999994</v>
      </c>
      <c r="LZ33" s="70"/>
      <c r="MA33" s="70"/>
      <c r="MB33" s="70"/>
      <c r="MC33" s="70"/>
      <c r="MD33" s="70"/>
      <c r="ME33" s="70"/>
      <c r="MF33" s="70"/>
      <c r="MG33" s="70"/>
      <c r="MH33" s="70"/>
      <c r="MI33" s="70"/>
      <c r="MJ33" s="70"/>
      <c r="MK33" s="70"/>
      <c r="ML33" s="70"/>
      <c r="MM33" s="71"/>
      <c r="MN33" s="69">
        <f>データ!BT7</f>
        <v>86.9</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2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61" t="s">
        <v>191</v>
      </c>
      <c r="NK39" s="162"/>
      <c r="NL39" s="162"/>
      <c r="NM39" s="162"/>
      <c r="NN39" s="162"/>
      <c r="NO39" s="162"/>
      <c r="NP39" s="162"/>
      <c r="NQ39" s="162"/>
      <c r="NR39" s="162"/>
      <c r="NS39" s="162"/>
      <c r="NT39" s="162"/>
      <c r="NU39" s="162"/>
      <c r="NV39" s="162"/>
      <c r="NW39" s="162"/>
      <c r="NX39" s="163"/>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61"/>
      <c r="NK40" s="162"/>
      <c r="NL40" s="162"/>
      <c r="NM40" s="162"/>
      <c r="NN40" s="162"/>
      <c r="NO40" s="162"/>
      <c r="NP40" s="162"/>
      <c r="NQ40" s="162"/>
      <c r="NR40" s="162"/>
      <c r="NS40" s="162"/>
      <c r="NT40" s="162"/>
      <c r="NU40" s="162"/>
      <c r="NV40" s="162"/>
      <c r="NW40" s="162"/>
      <c r="NX40" s="163"/>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61"/>
      <c r="NK41" s="162"/>
      <c r="NL41" s="162"/>
      <c r="NM41" s="162"/>
      <c r="NN41" s="162"/>
      <c r="NO41" s="162"/>
      <c r="NP41" s="162"/>
      <c r="NQ41" s="162"/>
      <c r="NR41" s="162"/>
      <c r="NS41" s="162"/>
      <c r="NT41" s="162"/>
      <c r="NU41" s="162"/>
      <c r="NV41" s="162"/>
      <c r="NW41" s="162"/>
      <c r="NX41" s="163"/>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61"/>
      <c r="NK42" s="162"/>
      <c r="NL42" s="162"/>
      <c r="NM42" s="162"/>
      <c r="NN42" s="162"/>
      <c r="NO42" s="162"/>
      <c r="NP42" s="162"/>
      <c r="NQ42" s="162"/>
      <c r="NR42" s="162"/>
      <c r="NS42" s="162"/>
      <c r="NT42" s="162"/>
      <c r="NU42" s="162"/>
      <c r="NV42" s="162"/>
      <c r="NW42" s="162"/>
      <c r="NX42" s="163"/>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61"/>
      <c r="NK43" s="162"/>
      <c r="NL43" s="162"/>
      <c r="NM43" s="162"/>
      <c r="NN43" s="162"/>
      <c r="NO43" s="162"/>
      <c r="NP43" s="162"/>
      <c r="NQ43" s="162"/>
      <c r="NR43" s="162"/>
      <c r="NS43" s="162"/>
      <c r="NT43" s="162"/>
      <c r="NU43" s="162"/>
      <c r="NV43" s="162"/>
      <c r="NW43" s="162"/>
      <c r="NX43" s="163"/>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61"/>
      <c r="NK44" s="162"/>
      <c r="NL44" s="162"/>
      <c r="NM44" s="162"/>
      <c r="NN44" s="162"/>
      <c r="NO44" s="162"/>
      <c r="NP44" s="162"/>
      <c r="NQ44" s="162"/>
      <c r="NR44" s="162"/>
      <c r="NS44" s="162"/>
      <c r="NT44" s="162"/>
      <c r="NU44" s="162"/>
      <c r="NV44" s="162"/>
      <c r="NW44" s="162"/>
      <c r="NX44" s="163"/>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61"/>
      <c r="NK45" s="162"/>
      <c r="NL45" s="162"/>
      <c r="NM45" s="162"/>
      <c r="NN45" s="162"/>
      <c r="NO45" s="162"/>
      <c r="NP45" s="162"/>
      <c r="NQ45" s="162"/>
      <c r="NR45" s="162"/>
      <c r="NS45" s="162"/>
      <c r="NT45" s="162"/>
      <c r="NU45" s="162"/>
      <c r="NV45" s="162"/>
      <c r="NW45" s="162"/>
      <c r="NX45" s="163"/>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61"/>
      <c r="NK46" s="162"/>
      <c r="NL46" s="162"/>
      <c r="NM46" s="162"/>
      <c r="NN46" s="162"/>
      <c r="NO46" s="162"/>
      <c r="NP46" s="162"/>
      <c r="NQ46" s="162"/>
      <c r="NR46" s="162"/>
      <c r="NS46" s="162"/>
      <c r="NT46" s="162"/>
      <c r="NU46" s="162"/>
      <c r="NV46" s="162"/>
      <c r="NW46" s="162"/>
      <c r="NX46" s="163"/>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61"/>
      <c r="NK47" s="162"/>
      <c r="NL47" s="162"/>
      <c r="NM47" s="162"/>
      <c r="NN47" s="162"/>
      <c r="NO47" s="162"/>
      <c r="NP47" s="162"/>
      <c r="NQ47" s="162"/>
      <c r="NR47" s="162"/>
      <c r="NS47" s="162"/>
      <c r="NT47" s="162"/>
      <c r="NU47" s="162"/>
      <c r="NV47" s="162"/>
      <c r="NW47" s="162"/>
      <c r="NX47" s="163"/>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61"/>
      <c r="NK48" s="162"/>
      <c r="NL48" s="162"/>
      <c r="NM48" s="162"/>
      <c r="NN48" s="162"/>
      <c r="NO48" s="162"/>
      <c r="NP48" s="162"/>
      <c r="NQ48" s="162"/>
      <c r="NR48" s="162"/>
      <c r="NS48" s="162"/>
      <c r="NT48" s="162"/>
      <c r="NU48" s="162"/>
      <c r="NV48" s="162"/>
      <c r="NW48" s="162"/>
      <c r="NX48" s="163"/>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61"/>
      <c r="NK49" s="162"/>
      <c r="NL49" s="162"/>
      <c r="NM49" s="162"/>
      <c r="NN49" s="162"/>
      <c r="NO49" s="162"/>
      <c r="NP49" s="162"/>
      <c r="NQ49" s="162"/>
      <c r="NR49" s="162"/>
      <c r="NS49" s="162"/>
      <c r="NT49" s="162"/>
      <c r="NU49" s="162"/>
      <c r="NV49" s="162"/>
      <c r="NW49" s="162"/>
      <c r="NX49" s="163"/>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61"/>
      <c r="NK50" s="162"/>
      <c r="NL50" s="162"/>
      <c r="NM50" s="162"/>
      <c r="NN50" s="162"/>
      <c r="NO50" s="162"/>
      <c r="NP50" s="162"/>
      <c r="NQ50" s="162"/>
      <c r="NR50" s="162"/>
      <c r="NS50" s="162"/>
      <c r="NT50" s="162"/>
      <c r="NU50" s="162"/>
      <c r="NV50" s="162"/>
      <c r="NW50" s="162"/>
      <c r="NX50" s="163"/>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4"/>
      <c r="NK51" s="165"/>
      <c r="NL51" s="165"/>
      <c r="NM51" s="165"/>
      <c r="NN51" s="165"/>
      <c r="NO51" s="165"/>
      <c r="NP51" s="165"/>
      <c r="NQ51" s="165"/>
      <c r="NR51" s="165"/>
      <c r="NS51" s="165"/>
      <c r="NT51" s="165"/>
      <c r="NU51" s="165"/>
      <c r="NV51" s="165"/>
      <c r="NW51" s="165"/>
      <c r="NX51" s="166"/>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55871</v>
      </c>
      <c r="Q55" s="67"/>
      <c r="R55" s="67"/>
      <c r="S55" s="67"/>
      <c r="T55" s="67"/>
      <c r="U55" s="67"/>
      <c r="V55" s="67"/>
      <c r="W55" s="67"/>
      <c r="X55" s="67"/>
      <c r="Y55" s="67"/>
      <c r="Z55" s="67"/>
      <c r="AA55" s="67"/>
      <c r="AB55" s="67"/>
      <c r="AC55" s="67"/>
      <c r="AD55" s="68"/>
      <c r="AE55" s="66">
        <f>データ!CB7</f>
        <v>58303</v>
      </c>
      <c r="AF55" s="67"/>
      <c r="AG55" s="67"/>
      <c r="AH55" s="67"/>
      <c r="AI55" s="67"/>
      <c r="AJ55" s="67"/>
      <c r="AK55" s="67"/>
      <c r="AL55" s="67"/>
      <c r="AM55" s="67"/>
      <c r="AN55" s="67"/>
      <c r="AO55" s="67"/>
      <c r="AP55" s="67"/>
      <c r="AQ55" s="67"/>
      <c r="AR55" s="67"/>
      <c r="AS55" s="68"/>
      <c r="AT55" s="66">
        <f>データ!CC7</f>
        <v>62353</v>
      </c>
      <c r="AU55" s="67"/>
      <c r="AV55" s="67"/>
      <c r="AW55" s="67"/>
      <c r="AX55" s="67"/>
      <c r="AY55" s="67"/>
      <c r="AZ55" s="67"/>
      <c r="BA55" s="67"/>
      <c r="BB55" s="67"/>
      <c r="BC55" s="67"/>
      <c r="BD55" s="67"/>
      <c r="BE55" s="67"/>
      <c r="BF55" s="67"/>
      <c r="BG55" s="67"/>
      <c r="BH55" s="68"/>
      <c r="BI55" s="66">
        <f>データ!CD7</f>
        <v>65757</v>
      </c>
      <c r="BJ55" s="67"/>
      <c r="BK55" s="67"/>
      <c r="BL55" s="67"/>
      <c r="BM55" s="67"/>
      <c r="BN55" s="67"/>
      <c r="BO55" s="67"/>
      <c r="BP55" s="67"/>
      <c r="BQ55" s="67"/>
      <c r="BR55" s="67"/>
      <c r="BS55" s="67"/>
      <c r="BT55" s="67"/>
      <c r="BU55" s="67"/>
      <c r="BV55" s="67"/>
      <c r="BW55" s="68"/>
      <c r="BX55" s="66">
        <f>データ!CE7</f>
        <v>68138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14147</v>
      </c>
      <c r="DE55" s="67"/>
      <c r="DF55" s="67"/>
      <c r="DG55" s="67"/>
      <c r="DH55" s="67"/>
      <c r="DI55" s="67"/>
      <c r="DJ55" s="67"/>
      <c r="DK55" s="67"/>
      <c r="DL55" s="67"/>
      <c r="DM55" s="67"/>
      <c r="DN55" s="67"/>
      <c r="DO55" s="67"/>
      <c r="DP55" s="67"/>
      <c r="DQ55" s="67"/>
      <c r="DR55" s="68"/>
      <c r="DS55" s="66">
        <f>データ!CM7</f>
        <v>15069</v>
      </c>
      <c r="DT55" s="67"/>
      <c r="DU55" s="67"/>
      <c r="DV55" s="67"/>
      <c r="DW55" s="67"/>
      <c r="DX55" s="67"/>
      <c r="DY55" s="67"/>
      <c r="DZ55" s="67"/>
      <c r="EA55" s="67"/>
      <c r="EB55" s="67"/>
      <c r="EC55" s="67"/>
      <c r="ED55" s="67"/>
      <c r="EE55" s="67"/>
      <c r="EF55" s="67"/>
      <c r="EG55" s="68"/>
      <c r="EH55" s="66">
        <f>データ!CN7</f>
        <v>15870</v>
      </c>
      <c r="EI55" s="67"/>
      <c r="EJ55" s="67"/>
      <c r="EK55" s="67"/>
      <c r="EL55" s="67"/>
      <c r="EM55" s="67"/>
      <c r="EN55" s="67"/>
      <c r="EO55" s="67"/>
      <c r="EP55" s="67"/>
      <c r="EQ55" s="67"/>
      <c r="ER55" s="67"/>
      <c r="ES55" s="67"/>
      <c r="ET55" s="67"/>
      <c r="EU55" s="67"/>
      <c r="EV55" s="68"/>
      <c r="EW55" s="66">
        <f>データ!CO7</f>
        <v>17537</v>
      </c>
      <c r="EX55" s="67"/>
      <c r="EY55" s="67"/>
      <c r="EZ55" s="67"/>
      <c r="FA55" s="67"/>
      <c r="FB55" s="67"/>
      <c r="FC55" s="67"/>
      <c r="FD55" s="67"/>
      <c r="FE55" s="67"/>
      <c r="FF55" s="67"/>
      <c r="FG55" s="67"/>
      <c r="FH55" s="67"/>
      <c r="FI55" s="67"/>
      <c r="FJ55" s="67"/>
      <c r="FK55" s="68"/>
      <c r="FL55" s="66">
        <f>データ!CP7</f>
        <v>18062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50.1</v>
      </c>
      <c r="GS55" s="70"/>
      <c r="GT55" s="70"/>
      <c r="GU55" s="70"/>
      <c r="GV55" s="70"/>
      <c r="GW55" s="70"/>
      <c r="GX55" s="70"/>
      <c r="GY55" s="70"/>
      <c r="GZ55" s="70"/>
      <c r="HA55" s="70"/>
      <c r="HB55" s="70"/>
      <c r="HC55" s="70"/>
      <c r="HD55" s="70"/>
      <c r="HE55" s="70"/>
      <c r="HF55" s="71"/>
      <c r="HG55" s="69">
        <f>データ!CX7</f>
        <v>61.9</v>
      </c>
      <c r="HH55" s="70"/>
      <c r="HI55" s="70"/>
      <c r="HJ55" s="70"/>
      <c r="HK55" s="70"/>
      <c r="HL55" s="70"/>
      <c r="HM55" s="70"/>
      <c r="HN55" s="70"/>
      <c r="HO55" s="70"/>
      <c r="HP55" s="70"/>
      <c r="HQ55" s="70"/>
      <c r="HR55" s="70"/>
      <c r="HS55" s="70"/>
      <c r="HT55" s="70"/>
      <c r="HU55" s="71"/>
      <c r="HV55" s="69">
        <f>データ!CY7</f>
        <v>58.2</v>
      </c>
      <c r="HW55" s="70"/>
      <c r="HX55" s="70"/>
      <c r="HY55" s="70"/>
      <c r="HZ55" s="70"/>
      <c r="IA55" s="70"/>
      <c r="IB55" s="70"/>
      <c r="IC55" s="70"/>
      <c r="ID55" s="70"/>
      <c r="IE55" s="70"/>
      <c r="IF55" s="70"/>
      <c r="IG55" s="70"/>
      <c r="IH55" s="70"/>
      <c r="II55" s="70"/>
      <c r="IJ55" s="71"/>
      <c r="IK55" s="69">
        <f>データ!CZ7</f>
        <v>56.5</v>
      </c>
      <c r="IL55" s="70"/>
      <c r="IM55" s="70"/>
      <c r="IN55" s="70"/>
      <c r="IO55" s="70"/>
      <c r="IP55" s="70"/>
      <c r="IQ55" s="70"/>
      <c r="IR55" s="70"/>
      <c r="IS55" s="70"/>
      <c r="IT55" s="70"/>
      <c r="IU55" s="70"/>
      <c r="IV55" s="70"/>
      <c r="IW55" s="70"/>
      <c r="IX55" s="70"/>
      <c r="IY55" s="71"/>
      <c r="IZ55" s="69">
        <f>データ!DA7</f>
        <v>54.1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24.5</v>
      </c>
      <c r="KG55" s="70"/>
      <c r="KH55" s="70"/>
      <c r="KI55" s="70"/>
      <c r="KJ55" s="70"/>
      <c r="KK55" s="70"/>
      <c r="KL55" s="70"/>
      <c r="KM55" s="70"/>
      <c r="KN55" s="70"/>
      <c r="KO55" s="70"/>
      <c r="KP55" s="70"/>
      <c r="KQ55" s="70"/>
      <c r="KR55" s="70"/>
      <c r="KS55" s="70"/>
      <c r="KT55" s="71"/>
      <c r="KU55" s="69">
        <f>データ!DI7</f>
        <v>24.7</v>
      </c>
      <c r="KV55" s="70"/>
      <c r="KW55" s="70"/>
      <c r="KX55" s="70"/>
      <c r="KY55" s="70"/>
      <c r="KZ55" s="70"/>
      <c r="LA55" s="70"/>
      <c r="LB55" s="70"/>
      <c r="LC55" s="70"/>
      <c r="LD55" s="70"/>
      <c r="LE55" s="70"/>
      <c r="LF55" s="70"/>
      <c r="LG55" s="70"/>
      <c r="LH55" s="70"/>
      <c r="LI55" s="71"/>
      <c r="LJ55" s="69">
        <f>データ!DJ7</f>
        <v>25.2</v>
      </c>
      <c r="LK55" s="70"/>
      <c r="LL55" s="70"/>
      <c r="LM55" s="70"/>
      <c r="LN55" s="70"/>
      <c r="LO55" s="70"/>
      <c r="LP55" s="70"/>
      <c r="LQ55" s="70"/>
      <c r="LR55" s="70"/>
      <c r="LS55" s="70"/>
      <c r="LT55" s="70"/>
      <c r="LU55" s="70"/>
      <c r="LV55" s="70"/>
      <c r="LW55" s="70"/>
      <c r="LX55" s="71"/>
      <c r="LY55" s="69">
        <f>データ!DK7</f>
        <v>27.7</v>
      </c>
      <c r="LZ55" s="70"/>
      <c r="MA55" s="70"/>
      <c r="MB55" s="70"/>
      <c r="MC55" s="70"/>
      <c r="MD55" s="70"/>
      <c r="ME55" s="70"/>
      <c r="MF55" s="70"/>
      <c r="MG55" s="70"/>
      <c r="MH55" s="70"/>
      <c r="MI55" s="70"/>
      <c r="MJ55" s="70"/>
      <c r="MK55" s="70"/>
      <c r="ML55" s="70"/>
      <c r="MM55" s="71"/>
      <c r="MN55" s="69">
        <f>データ!DL7</f>
        <v>27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5">
      <c r="A79" s="2"/>
      <c r="B79" s="14"/>
      <c r="C79" s="2"/>
      <c r="D79" s="2"/>
      <c r="E79" s="2"/>
      <c r="F79" s="2"/>
      <c r="G79" s="65" t="s">
        <v>58</v>
      </c>
      <c r="H79" s="65"/>
      <c r="I79" s="65"/>
      <c r="J79" s="65"/>
      <c r="K79" s="65"/>
      <c r="L79" s="65"/>
      <c r="M79" s="65"/>
      <c r="N79" s="65"/>
      <c r="O79" s="65"/>
      <c r="P79" s="69">
        <f>データ!DS7</f>
        <v>12.3</v>
      </c>
      <c r="Q79" s="70"/>
      <c r="R79" s="70"/>
      <c r="S79" s="70"/>
      <c r="T79" s="70"/>
      <c r="U79" s="70"/>
      <c r="V79" s="70"/>
      <c r="W79" s="70"/>
      <c r="X79" s="70"/>
      <c r="Y79" s="70"/>
      <c r="Z79" s="70"/>
      <c r="AA79" s="70"/>
      <c r="AB79" s="70"/>
      <c r="AC79" s="70"/>
      <c r="AD79" s="71"/>
      <c r="AE79" s="69">
        <f>データ!DT7</f>
        <v>15.9</v>
      </c>
      <c r="AF79" s="70"/>
      <c r="AG79" s="70"/>
      <c r="AH79" s="70"/>
      <c r="AI79" s="70"/>
      <c r="AJ79" s="70"/>
      <c r="AK79" s="70"/>
      <c r="AL79" s="70"/>
      <c r="AM79" s="70"/>
      <c r="AN79" s="70"/>
      <c r="AO79" s="70"/>
      <c r="AP79" s="70"/>
      <c r="AQ79" s="70"/>
      <c r="AR79" s="70"/>
      <c r="AS79" s="71"/>
      <c r="AT79" s="69">
        <f>データ!DU7</f>
        <v>9.3000000000000007</v>
      </c>
      <c r="AU79" s="70"/>
      <c r="AV79" s="70"/>
      <c r="AW79" s="70"/>
      <c r="AX79" s="70"/>
      <c r="AY79" s="70"/>
      <c r="AZ79" s="70"/>
      <c r="BA79" s="70"/>
      <c r="BB79" s="70"/>
      <c r="BC79" s="70"/>
      <c r="BD79" s="70"/>
      <c r="BE79" s="70"/>
      <c r="BF79" s="70"/>
      <c r="BG79" s="70"/>
      <c r="BH79" s="71"/>
      <c r="BI79" s="69">
        <f>データ!DV7</f>
        <v>8.9</v>
      </c>
      <c r="BJ79" s="70"/>
      <c r="BK79" s="70"/>
      <c r="BL79" s="70"/>
      <c r="BM79" s="70"/>
      <c r="BN79" s="70"/>
      <c r="BO79" s="70"/>
      <c r="BP79" s="70"/>
      <c r="BQ79" s="70"/>
      <c r="BR79" s="70"/>
      <c r="BS79" s="70"/>
      <c r="BT79" s="70"/>
      <c r="BU79" s="70"/>
      <c r="BV79" s="70"/>
      <c r="BW79" s="71"/>
      <c r="BX79" s="69">
        <f>データ!DW7</f>
        <v>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45.4</v>
      </c>
      <c r="DH79" s="70"/>
      <c r="DI79" s="70"/>
      <c r="DJ79" s="70"/>
      <c r="DK79" s="70"/>
      <c r="DL79" s="70"/>
      <c r="DM79" s="70"/>
      <c r="DN79" s="70"/>
      <c r="DO79" s="70"/>
      <c r="DP79" s="70"/>
      <c r="DQ79" s="70"/>
      <c r="DR79" s="70"/>
      <c r="DS79" s="70"/>
      <c r="DT79" s="70"/>
      <c r="DU79" s="71"/>
      <c r="DV79" s="69">
        <f>データ!EE7</f>
        <v>45.2</v>
      </c>
      <c r="DW79" s="70"/>
      <c r="DX79" s="70"/>
      <c r="DY79" s="70"/>
      <c r="DZ79" s="70"/>
      <c r="EA79" s="70"/>
      <c r="EB79" s="70"/>
      <c r="EC79" s="70"/>
      <c r="ED79" s="70"/>
      <c r="EE79" s="70"/>
      <c r="EF79" s="70"/>
      <c r="EG79" s="70"/>
      <c r="EH79" s="70"/>
      <c r="EI79" s="70"/>
      <c r="EJ79" s="71"/>
      <c r="EK79" s="69">
        <f>データ!EF7</f>
        <v>49.1</v>
      </c>
      <c r="EL79" s="70"/>
      <c r="EM79" s="70"/>
      <c r="EN79" s="70"/>
      <c r="EO79" s="70"/>
      <c r="EP79" s="70"/>
      <c r="EQ79" s="70"/>
      <c r="ER79" s="70"/>
      <c r="ES79" s="70"/>
      <c r="ET79" s="70"/>
      <c r="EU79" s="70"/>
      <c r="EV79" s="70"/>
      <c r="EW79" s="70"/>
      <c r="EX79" s="70"/>
      <c r="EY79" s="71"/>
      <c r="EZ79" s="69">
        <f>データ!EG7</f>
        <v>51.5</v>
      </c>
      <c r="FA79" s="70"/>
      <c r="FB79" s="70"/>
      <c r="FC79" s="70"/>
      <c r="FD79" s="70"/>
      <c r="FE79" s="70"/>
      <c r="FF79" s="70"/>
      <c r="FG79" s="70"/>
      <c r="FH79" s="70"/>
      <c r="FI79" s="70"/>
      <c r="FJ79" s="70"/>
      <c r="FK79" s="70"/>
      <c r="FL79" s="70"/>
      <c r="FM79" s="70"/>
      <c r="FN79" s="71"/>
      <c r="FO79" s="69">
        <f>データ!EH7</f>
        <v>55.8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76.599999999999994</v>
      </c>
      <c r="GU79" s="70"/>
      <c r="GV79" s="70"/>
      <c r="GW79" s="70"/>
      <c r="GX79" s="70"/>
      <c r="GY79" s="70"/>
      <c r="GZ79" s="70"/>
      <c r="HA79" s="70"/>
      <c r="HB79" s="70"/>
      <c r="HC79" s="70"/>
      <c r="HD79" s="70"/>
      <c r="HE79" s="70"/>
      <c r="HF79" s="70"/>
      <c r="HG79" s="70"/>
      <c r="HH79" s="71"/>
      <c r="HI79" s="69">
        <f>データ!EP7</f>
        <v>64.5</v>
      </c>
      <c r="HJ79" s="70"/>
      <c r="HK79" s="70"/>
      <c r="HL79" s="70"/>
      <c r="HM79" s="70"/>
      <c r="HN79" s="70"/>
      <c r="HO79" s="70"/>
      <c r="HP79" s="70"/>
      <c r="HQ79" s="70"/>
      <c r="HR79" s="70"/>
      <c r="HS79" s="70"/>
      <c r="HT79" s="70"/>
      <c r="HU79" s="70"/>
      <c r="HV79" s="70"/>
      <c r="HW79" s="71"/>
      <c r="HX79" s="69">
        <f>データ!EQ7</f>
        <v>67.5</v>
      </c>
      <c r="HY79" s="70"/>
      <c r="HZ79" s="70"/>
      <c r="IA79" s="70"/>
      <c r="IB79" s="70"/>
      <c r="IC79" s="70"/>
      <c r="ID79" s="70"/>
      <c r="IE79" s="70"/>
      <c r="IF79" s="70"/>
      <c r="IG79" s="70"/>
      <c r="IH79" s="70"/>
      <c r="II79" s="70"/>
      <c r="IJ79" s="70"/>
      <c r="IK79" s="70"/>
      <c r="IL79" s="71"/>
      <c r="IM79" s="69">
        <f>データ!ER7</f>
        <v>68.7</v>
      </c>
      <c r="IN79" s="70"/>
      <c r="IO79" s="70"/>
      <c r="IP79" s="70"/>
      <c r="IQ79" s="70"/>
      <c r="IR79" s="70"/>
      <c r="IS79" s="70"/>
      <c r="IT79" s="70"/>
      <c r="IU79" s="70"/>
      <c r="IV79" s="70"/>
      <c r="IW79" s="70"/>
      <c r="IX79" s="70"/>
      <c r="IY79" s="70"/>
      <c r="IZ79" s="70"/>
      <c r="JA79" s="71"/>
      <c r="JB79" s="69">
        <f>データ!ES7</f>
        <v>73.099999999999994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40897603</v>
      </c>
      <c r="KH79" s="67"/>
      <c r="KI79" s="67"/>
      <c r="KJ79" s="67"/>
      <c r="KK79" s="67"/>
      <c r="KL79" s="67"/>
      <c r="KM79" s="67"/>
      <c r="KN79" s="67"/>
      <c r="KO79" s="67"/>
      <c r="KP79" s="67"/>
      <c r="KQ79" s="67"/>
      <c r="KR79" s="67"/>
      <c r="KS79" s="67"/>
      <c r="KT79" s="67"/>
      <c r="KU79" s="68"/>
      <c r="KV79" s="66">
        <f>データ!FA7</f>
        <v>43675843</v>
      </c>
      <c r="KW79" s="67"/>
      <c r="KX79" s="67"/>
      <c r="KY79" s="67"/>
      <c r="KZ79" s="67"/>
      <c r="LA79" s="67"/>
      <c r="LB79" s="67"/>
      <c r="LC79" s="67"/>
      <c r="LD79" s="67"/>
      <c r="LE79" s="67"/>
      <c r="LF79" s="67"/>
      <c r="LG79" s="67"/>
      <c r="LH79" s="67"/>
      <c r="LI79" s="67"/>
      <c r="LJ79" s="68"/>
      <c r="LK79" s="66">
        <f>データ!FB7</f>
        <v>44055590</v>
      </c>
      <c r="LL79" s="67"/>
      <c r="LM79" s="67"/>
      <c r="LN79" s="67"/>
      <c r="LO79" s="67"/>
      <c r="LP79" s="67"/>
      <c r="LQ79" s="67"/>
      <c r="LR79" s="67"/>
      <c r="LS79" s="67"/>
      <c r="LT79" s="67"/>
      <c r="LU79" s="67"/>
      <c r="LV79" s="67"/>
      <c r="LW79" s="67"/>
      <c r="LX79" s="67"/>
      <c r="LY79" s="68"/>
      <c r="LZ79" s="66">
        <f>データ!FC7</f>
        <v>44708232</v>
      </c>
      <c r="MA79" s="67"/>
      <c r="MB79" s="67"/>
      <c r="MC79" s="67"/>
      <c r="MD79" s="67"/>
      <c r="ME79" s="67"/>
      <c r="MF79" s="67"/>
      <c r="MG79" s="67"/>
      <c r="MH79" s="67"/>
      <c r="MI79" s="67"/>
      <c r="MJ79" s="67"/>
      <c r="MK79" s="67"/>
      <c r="ML79" s="67"/>
      <c r="MM79" s="67"/>
      <c r="MN79" s="68"/>
      <c r="MO79" s="66">
        <f>データ!FD7</f>
        <v>44722122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Iyd8LEVBnNhF0a4W6UwU9d1bP61603f/L+BvoKh8zdi60j5dUxgCm9wg8m9iPKTpS+Xf8Hk+KCvZLXMHlDcsw==" saltValue="WPDMXrYRSelIrDWRPypu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159</v>
      </c>
      <c r="AY5" s="49" t="s">
        <v>152</v>
      </c>
      <c r="AZ5" s="49" t="s">
        <v>153</v>
      </c>
      <c r="BA5" s="49" t="s">
        <v>154</v>
      </c>
      <c r="BB5" s="49" t="s">
        <v>155</v>
      </c>
      <c r="BC5" s="49" t="s">
        <v>156</v>
      </c>
      <c r="BD5" s="49" t="s">
        <v>157</v>
      </c>
      <c r="BE5" s="49" t="s">
        <v>147</v>
      </c>
      <c r="BF5" s="49" t="s">
        <v>160</v>
      </c>
      <c r="BG5" s="49" t="s">
        <v>158</v>
      </c>
      <c r="BH5" s="49" t="s">
        <v>150</v>
      </c>
      <c r="BI5" s="49" t="s">
        <v>159</v>
      </c>
      <c r="BJ5" s="49" t="s">
        <v>152</v>
      </c>
      <c r="BK5" s="49" t="s">
        <v>153</v>
      </c>
      <c r="BL5" s="49" t="s">
        <v>154</v>
      </c>
      <c r="BM5" s="49" t="s">
        <v>155</v>
      </c>
      <c r="BN5" s="49" t="s">
        <v>156</v>
      </c>
      <c r="BO5" s="49" t="s">
        <v>157</v>
      </c>
      <c r="BP5" s="49" t="s">
        <v>147</v>
      </c>
      <c r="BQ5" s="49" t="s">
        <v>148</v>
      </c>
      <c r="BR5" s="49" t="s">
        <v>161</v>
      </c>
      <c r="BS5" s="49" t="s">
        <v>150</v>
      </c>
      <c r="BT5" s="49" t="s">
        <v>159</v>
      </c>
      <c r="BU5" s="49" t="s">
        <v>152</v>
      </c>
      <c r="BV5" s="49" t="s">
        <v>153</v>
      </c>
      <c r="BW5" s="49" t="s">
        <v>154</v>
      </c>
      <c r="BX5" s="49" t="s">
        <v>155</v>
      </c>
      <c r="BY5" s="49" t="s">
        <v>156</v>
      </c>
      <c r="BZ5" s="49" t="s">
        <v>157</v>
      </c>
      <c r="CA5" s="49" t="s">
        <v>147</v>
      </c>
      <c r="CB5" s="49" t="s">
        <v>160</v>
      </c>
      <c r="CC5" s="49" t="s">
        <v>161</v>
      </c>
      <c r="CD5" s="49" t="s">
        <v>162</v>
      </c>
      <c r="CE5" s="49" t="s">
        <v>159</v>
      </c>
      <c r="CF5" s="49" t="s">
        <v>152</v>
      </c>
      <c r="CG5" s="49" t="s">
        <v>153</v>
      </c>
      <c r="CH5" s="49" t="s">
        <v>154</v>
      </c>
      <c r="CI5" s="49" t="s">
        <v>155</v>
      </c>
      <c r="CJ5" s="49" t="s">
        <v>156</v>
      </c>
      <c r="CK5" s="49" t="s">
        <v>157</v>
      </c>
      <c r="CL5" s="49" t="s">
        <v>163</v>
      </c>
      <c r="CM5" s="49" t="s">
        <v>148</v>
      </c>
      <c r="CN5" s="49" t="s">
        <v>161</v>
      </c>
      <c r="CO5" s="49" t="s">
        <v>150</v>
      </c>
      <c r="CP5" s="49" t="s">
        <v>159</v>
      </c>
      <c r="CQ5" s="49" t="s">
        <v>152</v>
      </c>
      <c r="CR5" s="49" t="s">
        <v>153</v>
      </c>
      <c r="CS5" s="49" t="s">
        <v>154</v>
      </c>
      <c r="CT5" s="49" t="s">
        <v>155</v>
      </c>
      <c r="CU5" s="49" t="s">
        <v>156</v>
      </c>
      <c r="CV5" s="49" t="s">
        <v>157</v>
      </c>
      <c r="CW5" s="49" t="s">
        <v>147</v>
      </c>
      <c r="CX5" s="49" t="s">
        <v>148</v>
      </c>
      <c r="CY5" s="49" t="s">
        <v>161</v>
      </c>
      <c r="CZ5" s="49" t="s">
        <v>150</v>
      </c>
      <c r="DA5" s="49" t="s">
        <v>151</v>
      </c>
      <c r="DB5" s="49" t="s">
        <v>152</v>
      </c>
      <c r="DC5" s="49" t="s">
        <v>153</v>
      </c>
      <c r="DD5" s="49" t="s">
        <v>154</v>
      </c>
      <c r="DE5" s="49" t="s">
        <v>155</v>
      </c>
      <c r="DF5" s="49" t="s">
        <v>156</v>
      </c>
      <c r="DG5" s="49" t="s">
        <v>157</v>
      </c>
      <c r="DH5" s="49" t="s">
        <v>147</v>
      </c>
      <c r="DI5" s="49" t="s">
        <v>148</v>
      </c>
      <c r="DJ5" s="49" t="s">
        <v>158</v>
      </c>
      <c r="DK5" s="49" t="s">
        <v>150</v>
      </c>
      <c r="DL5" s="49" t="s">
        <v>159</v>
      </c>
      <c r="DM5" s="49" t="s">
        <v>152</v>
      </c>
      <c r="DN5" s="49" t="s">
        <v>153</v>
      </c>
      <c r="DO5" s="49" t="s">
        <v>154</v>
      </c>
      <c r="DP5" s="49" t="s">
        <v>155</v>
      </c>
      <c r="DQ5" s="49" t="s">
        <v>156</v>
      </c>
      <c r="DR5" s="49" t="s">
        <v>157</v>
      </c>
      <c r="DS5" s="49" t="s">
        <v>147</v>
      </c>
      <c r="DT5" s="49" t="s">
        <v>148</v>
      </c>
      <c r="DU5" s="49" t="s">
        <v>158</v>
      </c>
      <c r="DV5" s="49" t="s">
        <v>162</v>
      </c>
      <c r="DW5" s="49" t="s">
        <v>159</v>
      </c>
      <c r="DX5" s="49" t="s">
        <v>152</v>
      </c>
      <c r="DY5" s="49" t="s">
        <v>153</v>
      </c>
      <c r="DZ5" s="49" t="s">
        <v>154</v>
      </c>
      <c r="EA5" s="49" t="s">
        <v>155</v>
      </c>
      <c r="EB5" s="49" t="s">
        <v>156</v>
      </c>
      <c r="EC5" s="49" t="s">
        <v>157</v>
      </c>
      <c r="ED5" s="49" t="s">
        <v>147</v>
      </c>
      <c r="EE5" s="49" t="s">
        <v>164</v>
      </c>
      <c r="EF5" s="49" t="s">
        <v>161</v>
      </c>
      <c r="EG5" s="49" t="s">
        <v>150</v>
      </c>
      <c r="EH5" s="49" t="s">
        <v>159</v>
      </c>
      <c r="EI5" s="49" t="s">
        <v>152</v>
      </c>
      <c r="EJ5" s="49" t="s">
        <v>153</v>
      </c>
      <c r="EK5" s="49" t="s">
        <v>154</v>
      </c>
      <c r="EL5" s="49" t="s">
        <v>155</v>
      </c>
      <c r="EM5" s="49" t="s">
        <v>156</v>
      </c>
      <c r="EN5" s="49" t="s">
        <v>157</v>
      </c>
      <c r="EO5" s="49" t="s">
        <v>147</v>
      </c>
      <c r="EP5" s="49" t="s">
        <v>148</v>
      </c>
      <c r="EQ5" s="49" t="s">
        <v>158</v>
      </c>
      <c r="ER5" s="49" t="s">
        <v>150</v>
      </c>
      <c r="ES5" s="49" t="s">
        <v>159</v>
      </c>
      <c r="ET5" s="49" t="s">
        <v>152</v>
      </c>
      <c r="EU5" s="49" t="s">
        <v>153</v>
      </c>
      <c r="EV5" s="49" t="s">
        <v>154</v>
      </c>
      <c r="EW5" s="49" t="s">
        <v>155</v>
      </c>
      <c r="EX5" s="49" t="s">
        <v>156</v>
      </c>
      <c r="EY5" s="49" t="s">
        <v>165</v>
      </c>
      <c r="EZ5" s="49" t="s">
        <v>166</v>
      </c>
      <c r="FA5" s="49" t="s">
        <v>148</v>
      </c>
      <c r="FB5" s="49" t="s">
        <v>158</v>
      </c>
      <c r="FC5" s="49" t="s">
        <v>162</v>
      </c>
      <c r="FD5" s="49" t="s">
        <v>159</v>
      </c>
      <c r="FE5" s="49" t="s">
        <v>152</v>
      </c>
      <c r="FF5" s="49" t="s">
        <v>153</v>
      </c>
      <c r="FG5" s="49" t="s">
        <v>154</v>
      </c>
      <c r="FH5" s="49" t="s">
        <v>155</v>
      </c>
      <c r="FI5" s="49" t="s">
        <v>156</v>
      </c>
      <c r="FJ5" s="49" t="s">
        <v>157</v>
      </c>
    </row>
    <row r="6" spans="1:166" s="54" customFormat="1" x14ac:dyDescent="0.25">
      <c r="A6" s="35" t="s">
        <v>167</v>
      </c>
      <c r="B6" s="50">
        <f>B8</f>
        <v>2023</v>
      </c>
      <c r="C6" s="50">
        <f t="shared" ref="C6:M6" si="2">C8</f>
        <v>232076</v>
      </c>
      <c r="D6" s="50">
        <f t="shared" si="2"/>
        <v>46</v>
      </c>
      <c r="E6" s="50">
        <f t="shared" si="2"/>
        <v>6</v>
      </c>
      <c r="F6" s="50">
        <f t="shared" si="2"/>
        <v>0</v>
      </c>
      <c r="G6" s="50">
        <f t="shared" si="2"/>
        <v>1</v>
      </c>
      <c r="H6" s="153" t="str">
        <f>IF(H8&lt;&gt;I8,H8,"")&amp;IF(I8&lt;&gt;J8,I8,"")&amp;"　"&amp;J8</f>
        <v>愛知県豊川市　豊川市民病院</v>
      </c>
      <c r="I6" s="154"/>
      <c r="J6" s="155"/>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31</v>
      </c>
      <c r="R6" s="50" t="str">
        <f t="shared" si="3"/>
        <v>対象</v>
      </c>
      <c r="S6" s="50" t="str">
        <f t="shared" si="3"/>
        <v>ド 透 I 訓 ガ</v>
      </c>
      <c r="T6" s="50" t="str">
        <f t="shared" si="3"/>
        <v>救 臨 へ 災 地</v>
      </c>
      <c r="U6" s="51">
        <f>U8</f>
        <v>186376</v>
      </c>
      <c r="V6" s="51">
        <f>V8</f>
        <v>44670</v>
      </c>
      <c r="W6" s="50" t="str">
        <f>W8</f>
        <v>非該当</v>
      </c>
      <c r="X6" s="50" t="str">
        <f t="shared" ref="X6" si="4">X8</f>
        <v>非該当</v>
      </c>
      <c r="Y6" s="50" t="str">
        <f t="shared" si="3"/>
        <v>７：１</v>
      </c>
      <c r="Z6" s="51">
        <f t="shared" si="3"/>
        <v>428</v>
      </c>
      <c r="AA6" s="51" t="str">
        <f t="shared" si="3"/>
        <v>-</v>
      </c>
      <c r="AB6" s="51">
        <f t="shared" si="3"/>
        <v>8</v>
      </c>
      <c r="AC6" s="51">
        <f t="shared" si="3"/>
        <v>65</v>
      </c>
      <c r="AD6" s="51" t="str">
        <f t="shared" si="3"/>
        <v>-</v>
      </c>
      <c r="AE6" s="51">
        <f t="shared" si="3"/>
        <v>501</v>
      </c>
      <c r="AF6" s="51">
        <f t="shared" si="3"/>
        <v>402</v>
      </c>
      <c r="AG6" s="51" t="str">
        <f t="shared" si="3"/>
        <v>-</v>
      </c>
      <c r="AH6" s="51">
        <f t="shared" si="3"/>
        <v>402</v>
      </c>
      <c r="AI6" s="52">
        <f>IF(AI8="-",NA(),AI8)</f>
        <v>97</v>
      </c>
      <c r="AJ6" s="52">
        <f t="shared" ref="AJ6:AR6" si="5">IF(AJ8="-",NA(),AJ8)</f>
        <v>97.7</v>
      </c>
      <c r="AK6" s="52">
        <f t="shared" si="5"/>
        <v>105.2</v>
      </c>
      <c r="AL6" s="52">
        <f t="shared" si="5"/>
        <v>100.1</v>
      </c>
      <c r="AM6" s="52">
        <f t="shared" si="5"/>
        <v>99.6</v>
      </c>
      <c r="AN6" s="52">
        <f t="shared" si="5"/>
        <v>99.2</v>
      </c>
      <c r="AO6" s="52">
        <f t="shared" si="5"/>
        <v>102.9</v>
      </c>
      <c r="AP6" s="52">
        <f t="shared" si="5"/>
        <v>106.1</v>
      </c>
      <c r="AQ6" s="52">
        <f t="shared" si="5"/>
        <v>102.9</v>
      </c>
      <c r="AR6" s="52">
        <f t="shared" si="5"/>
        <v>97.4</v>
      </c>
      <c r="AS6" s="52" t="str">
        <f>IF(AS8="-","【-】","【"&amp;SUBSTITUTE(TEXT(AS8,"#,##0.0"),"-","△")&amp;"】")</f>
        <v>【96.6】</v>
      </c>
      <c r="AT6" s="52">
        <f>IF(AT8="-",NA(),AT8)</f>
        <v>94</v>
      </c>
      <c r="AU6" s="52">
        <f t="shared" ref="AU6:BC6" si="6">IF(AU8="-",NA(),AU8)</f>
        <v>88</v>
      </c>
      <c r="AV6" s="52">
        <f t="shared" si="6"/>
        <v>90.1</v>
      </c>
      <c r="AW6" s="52">
        <f t="shared" si="6"/>
        <v>89.3</v>
      </c>
      <c r="AX6" s="52">
        <f t="shared" si="6"/>
        <v>94.4</v>
      </c>
      <c r="AY6" s="52">
        <f t="shared" si="6"/>
        <v>93.7</v>
      </c>
      <c r="AZ6" s="52">
        <f t="shared" si="6"/>
        <v>88.7</v>
      </c>
      <c r="BA6" s="52">
        <f t="shared" si="6"/>
        <v>90.6</v>
      </c>
      <c r="BB6" s="52">
        <f t="shared" si="6"/>
        <v>90.6</v>
      </c>
      <c r="BC6" s="52">
        <f t="shared" si="6"/>
        <v>91.5</v>
      </c>
      <c r="BD6" s="52" t="str">
        <f>IF(BD8="-","【-】","【"&amp;SUBSTITUTE(TEXT(BD8,"#,##0.0"),"-","△")&amp;"】")</f>
        <v>【86.6】</v>
      </c>
      <c r="BE6" s="52">
        <f>IF(BE8="-",NA(),BE8)</f>
        <v>91.3</v>
      </c>
      <c r="BF6" s="52">
        <f t="shared" ref="BF6:BN6" si="7">IF(BF8="-",NA(),BF8)</f>
        <v>83.6</v>
      </c>
      <c r="BG6" s="52">
        <f t="shared" si="7"/>
        <v>85.3</v>
      </c>
      <c r="BH6" s="52">
        <f t="shared" si="7"/>
        <v>85.7</v>
      </c>
      <c r="BI6" s="52">
        <f t="shared" si="7"/>
        <v>91.6</v>
      </c>
      <c r="BJ6" s="52">
        <f t="shared" si="7"/>
        <v>91.6</v>
      </c>
      <c r="BK6" s="52">
        <f t="shared" si="7"/>
        <v>86.5</v>
      </c>
      <c r="BL6" s="52">
        <f t="shared" si="7"/>
        <v>88.6</v>
      </c>
      <c r="BM6" s="52">
        <f t="shared" si="7"/>
        <v>88.6</v>
      </c>
      <c r="BN6" s="52">
        <f t="shared" si="7"/>
        <v>89.5</v>
      </c>
      <c r="BO6" s="52" t="str">
        <f>IF(BO8="-","【-】","【"&amp;SUBSTITUTE(TEXT(BO8,"#,##0.0"),"-","△")&amp;"】")</f>
        <v>【83.9】</v>
      </c>
      <c r="BP6" s="52">
        <f>IF(BP8="-",NA(),BP8)</f>
        <v>84.6</v>
      </c>
      <c r="BQ6" s="52">
        <f t="shared" ref="BQ6:BY6" si="8">IF(BQ8="-",NA(),BQ8)</f>
        <v>74</v>
      </c>
      <c r="BR6" s="52">
        <f t="shared" si="8"/>
        <v>76.599999999999994</v>
      </c>
      <c r="BS6" s="52">
        <f t="shared" si="8"/>
        <v>80.599999999999994</v>
      </c>
      <c r="BT6" s="52">
        <f t="shared" si="8"/>
        <v>86.9</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55871</v>
      </c>
      <c r="CB6" s="53">
        <f t="shared" ref="CB6:CJ6" si="9">IF(CB8="-",NA(),CB8)</f>
        <v>58303</v>
      </c>
      <c r="CC6" s="53">
        <f t="shared" si="9"/>
        <v>62353</v>
      </c>
      <c r="CD6" s="53">
        <f t="shared" si="9"/>
        <v>65757</v>
      </c>
      <c r="CE6" s="53">
        <f t="shared" si="9"/>
        <v>68138</v>
      </c>
      <c r="CF6" s="53">
        <f t="shared" si="9"/>
        <v>70630</v>
      </c>
      <c r="CG6" s="53">
        <f t="shared" si="9"/>
        <v>75766</v>
      </c>
      <c r="CH6" s="53">
        <f t="shared" si="9"/>
        <v>79610</v>
      </c>
      <c r="CI6" s="53">
        <f t="shared" si="9"/>
        <v>82275</v>
      </c>
      <c r="CJ6" s="53">
        <f t="shared" si="9"/>
        <v>83606</v>
      </c>
      <c r="CK6" s="52" t="str">
        <f>IF(CK8="-","【-】","【"&amp;SUBSTITUTE(TEXT(CK8,"#,##0"),"-","△")&amp;"】")</f>
        <v>【62,428】</v>
      </c>
      <c r="CL6" s="53">
        <f>IF(CL8="-",NA(),CL8)</f>
        <v>14147</v>
      </c>
      <c r="CM6" s="53">
        <f t="shared" ref="CM6:CU6" si="10">IF(CM8="-",NA(),CM8)</f>
        <v>15069</v>
      </c>
      <c r="CN6" s="53">
        <f t="shared" si="10"/>
        <v>15870</v>
      </c>
      <c r="CO6" s="53">
        <f t="shared" si="10"/>
        <v>17537</v>
      </c>
      <c r="CP6" s="53">
        <f t="shared" si="10"/>
        <v>18062</v>
      </c>
      <c r="CQ6" s="53">
        <f t="shared" si="10"/>
        <v>20687</v>
      </c>
      <c r="CR6" s="53">
        <f t="shared" si="10"/>
        <v>22637</v>
      </c>
      <c r="CS6" s="53">
        <f t="shared" si="10"/>
        <v>23244</v>
      </c>
      <c r="CT6" s="53">
        <f t="shared" si="10"/>
        <v>23704</v>
      </c>
      <c r="CU6" s="53">
        <f t="shared" si="10"/>
        <v>25007</v>
      </c>
      <c r="CV6" s="52" t="str">
        <f>IF(CV8="-","【-】","【"&amp;SUBSTITUTE(TEXT(CV8,"#,##0"),"-","△")&amp;"】")</f>
        <v>【18,236】</v>
      </c>
      <c r="CW6" s="52">
        <f>IF(CW8="-",NA(),CW8)</f>
        <v>50.1</v>
      </c>
      <c r="CX6" s="52">
        <f t="shared" ref="CX6:DF6" si="11">IF(CX8="-",NA(),CX8)</f>
        <v>61.9</v>
      </c>
      <c r="CY6" s="52">
        <f t="shared" si="11"/>
        <v>58.2</v>
      </c>
      <c r="CZ6" s="52">
        <f t="shared" si="11"/>
        <v>56.5</v>
      </c>
      <c r="DA6" s="52">
        <f t="shared" si="11"/>
        <v>54.1</v>
      </c>
      <c r="DB6" s="52">
        <f t="shared" si="11"/>
        <v>47.7</v>
      </c>
      <c r="DC6" s="52">
        <f t="shared" si="11"/>
        <v>51.8</v>
      </c>
      <c r="DD6" s="52">
        <f t="shared" si="11"/>
        <v>49.6</v>
      </c>
      <c r="DE6" s="52">
        <f t="shared" si="11"/>
        <v>48.8</v>
      </c>
      <c r="DF6" s="52">
        <f t="shared" si="11"/>
        <v>48.6</v>
      </c>
      <c r="DG6" s="52" t="str">
        <f>IF(DG8="-","【-】","【"&amp;SUBSTITUTE(TEXT(DG8,"#,##0.0"),"-","△")&amp;"】")</f>
        <v>【56.1】</v>
      </c>
      <c r="DH6" s="52">
        <f>IF(DH8="-",NA(),DH8)</f>
        <v>24.5</v>
      </c>
      <c r="DI6" s="52">
        <f t="shared" ref="DI6:DQ6" si="12">IF(DI8="-",NA(),DI8)</f>
        <v>24.7</v>
      </c>
      <c r="DJ6" s="52">
        <f t="shared" si="12"/>
        <v>25.2</v>
      </c>
      <c r="DK6" s="52">
        <f t="shared" si="12"/>
        <v>27.7</v>
      </c>
      <c r="DL6" s="52">
        <f t="shared" si="12"/>
        <v>27</v>
      </c>
      <c r="DM6" s="52">
        <f t="shared" si="12"/>
        <v>29.2</v>
      </c>
      <c r="DN6" s="52">
        <f t="shared" si="12"/>
        <v>29</v>
      </c>
      <c r="DO6" s="52">
        <f t="shared" si="12"/>
        <v>29.2</v>
      </c>
      <c r="DP6" s="52">
        <f t="shared" si="12"/>
        <v>29.4</v>
      </c>
      <c r="DQ6" s="52">
        <f t="shared" si="12"/>
        <v>30.9</v>
      </c>
      <c r="DR6" s="52" t="str">
        <f>IF(DR8="-","【-】","【"&amp;SUBSTITUTE(TEXT(DR8,"#,##0.0"),"-","△")&amp;"】")</f>
        <v>【26.4】</v>
      </c>
      <c r="DS6" s="52">
        <f>IF(DS8="-",NA(),DS8)</f>
        <v>12.3</v>
      </c>
      <c r="DT6" s="52">
        <f t="shared" ref="DT6:EB6" si="13">IF(DT8="-",NA(),DT8)</f>
        <v>15.9</v>
      </c>
      <c r="DU6" s="52">
        <f t="shared" si="13"/>
        <v>9.3000000000000007</v>
      </c>
      <c r="DV6" s="52">
        <f t="shared" si="13"/>
        <v>8.9</v>
      </c>
      <c r="DW6" s="52">
        <f t="shared" si="13"/>
        <v>9</v>
      </c>
      <c r="DX6" s="52">
        <f t="shared" si="13"/>
        <v>27</v>
      </c>
      <c r="DY6" s="52">
        <f t="shared" si="13"/>
        <v>34.200000000000003</v>
      </c>
      <c r="DZ6" s="52">
        <f t="shared" si="13"/>
        <v>29.2</v>
      </c>
      <c r="EA6" s="52">
        <f t="shared" si="13"/>
        <v>25.3</v>
      </c>
      <c r="EB6" s="52">
        <f t="shared" si="13"/>
        <v>21</v>
      </c>
      <c r="EC6" s="52" t="str">
        <f>IF(EC8="-","【-】","【"&amp;SUBSTITUTE(TEXT(EC8,"#,##0.0"),"-","△")&amp;"】")</f>
        <v>【54.5】</v>
      </c>
      <c r="ED6" s="52">
        <f>IF(ED8="-",NA(),ED8)</f>
        <v>45.4</v>
      </c>
      <c r="EE6" s="52">
        <f t="shared" ref="EE6:EM6" si="14">IF(EE8="-",NA(),EE8)</f>
        <v>45.2</v>
      </c>
      <c r="EF6" s="52">
        <f t="shared" si="14"/>
        <v>49.1</v>
      </c>
      <c r="EG6" s="52">
        <f t="shared" si="14"/>
        <v>51.5</v>
      </c>
      <c r="EH6" s="52">
        <f t="shared" si="14"/>
        <v>55.8</v>
      </c>
      <c r="EI6" s="52">
        <f t="shared" si="14"/>
        <v>52.5</v>
      </c>
      <c r="EJ6" s="52">
        <f t="shared" si="14"/>
        <v>54</v>
      </c>
      <c r="EK6" s="52">
        <f t="shared" si="14"/>
        <v>55.4</v>
      </c>
      <c r="EL6" s="52">
        <f t="shared" si="14"/>
        <v>55.5</v>
      </c>
      <c r="EM6" s="52">
        <f t="shared" si="14"/>
        <v>56</v>
      </c>
      <c r="EN6" s="52" t="str">
        <f>IF(EN8="-","【-】","【"&amp;SUBSTITUTE(TEXT(EN8,"#,##0.0"),"-","△")&amp;"】")</f>
        <v>【57.0】</v>
      </c>
      <c r="EO6" s="52">
        <f>IF(EO8="-",NA(),EO8)</f>
        <v>76.599999999999994</v>
      </c>
      <c r="EP6" s="52">
        <f t="shared" ref="EP6:EX6" si="15">IF(EP8="-",NA(),EP8)</f>
        <v>64.5</v>
      </c>
      <c r="EQ6" s="52">
        <f t="shared" si="15"/>
        <v>67.5</v>
      </c>
      <c r="ER6" s="52">
        <f t="shared" si="15"/>
        <v>68.7</v>
      </c>
      <c r="ES6" s="52">
        <f t="shared" si="15"/>
        <v>73.099999999999994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40897603</v>
      </c>
      <c r="FA6" s="53">
        <f t="shared" ref="FA6:FI6" si="16">IF(FA8="-",NA(),FA8)</f>
        <v>43675843</v>
      </c>
      <c r="FB6" s="53">
        <f t="shared" si="16"/>
        <v>44055590</v>
      </c>
      <c r="FC6" s="53">
        <f t="shared" si="16"/>
        <v>44708232</v>
      </c>
      <c r="FD6" s="53">
        <f t="shared" si="16"/>
        <v>44722122</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5">
      <c r="A7" s="35" t="s">
        <v>168</v>
      </c>
      <c r="B7" s="50">
        <f t="shared" ref="B7:AH7" si="17">B8</f>
        <v>2023</v>
      </c>
      <c r="C7" s="50">
        <f t="shared" si="17"/>
        <v>232076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31</v>
      </c>
      <c r="R7" s="50" t="str">
        <f t="shared" si="17"/>
        <v>対象</v>
      </c>
      <c r="S7" s="50" t="str">
        <f t="shared" si="17"/>
        <v>ド 透 I 訓 ガ</v>
      </c>
      <c r="T7" s="50" t="str">
        <f t="shared" si="17"/>
        <v>救 臨 へ 災 地</v>
      </c>
      <c r="U7" s="51">
        <f>U8</f>
        <v>186376</v>
      </c>
      <c r="V7" s="51">
        <f>V8</f>
        <v>44670</v>
      </c>
      <c r="W7" s="50" t="str">
        <f>W8</f>
        <v>非該当</v>
      </c>
      <c r="X7" s="50" t="str">
        <f t="shared" si="17"/>
        <v>非該当</v>
      </c>
      <c r="Y7" s="50" t="str">
        <f t="shared" si="17"/>
        <v>７：１</v>
      </c>
      <c r="Z7" s="51">
        <f t="shared" si="17"/>
        <v>428</v>
      </c>
      <c r="AA7" s="51" t="str">
        <f t="shared" si="17"/>
        <v>-</v>
      </c>
      <c r="AB7" s="51">
        <f t="shared" si="17"/>
        <v>8</v>
      </c>
      <c r="AC7" s="51">
        <f t="shared" si="17"/>
        <v>65</v>
      </c>
      <c r="AD7" s="51" t="str">
        <f t="shared" si="17"/>
        <v>-</v>
      </c>
      <c r="AE7" s="51">
        <f t="shared" si="17"/>
        <v>501</v>
      </c>
      <c r="AF7" s="51">
        <f t="shared" si="17"/>
        <v>402</v>
      </c>
      <c r="AG7" s="51" t="str">
        <f t="shared" si="17"/>
        <v>-</v>
      </c>
      <c r="AH7" s="51">
        <f t="shared" si="17"/>
        <v>402</v>
      </c>
      <c r="AI7" s="52">
        <f>AI8</f>
        <v>97</v>
      </c>
      <c r="AJ7" s="52">
        <f t="shared" ref="AJ7:AR7" si="18">AJ8</f>
        <v>97.7</v>
      </c>
      <c r="AK7" s="52">
        <f t="shared" si="18"/>
        <v>105.2</v>
      </c>
      <c r="AL7" s="52">
        <f t="shared" si="18"/>
        <v>100.1</v>
      </c>
      <c r="AM7" s="52">
        <f t="shared" si="18"/>
        <v>99.6</v>
      </c>
      <c r="AN7" s="52">
        <f t="shared" si="18"/>
        <v>99.2</v>
      </c>
      <c r="AO7" s="52">
        <f t="shared" si="18"/>
        <v>102.9</v>
      </c>
      <c r="AP7" s="52">
        <f t="shared" si="18"/>
        <v>106.1</v>
      </c>
      <c r="AQ7" s="52">
        <f t="shared" si="18"/>
        <v>102.9</v>
      </c>
      <c r="AR7" s="52">
        <f t="shared" si="18"/>
        <v>97.4</v>
      </c>
      <c r="AS7" s="52"/>
      <c r="AT7" s="52">
        <f>AT8</f>
        <v>94</v>
      </c>
      <c r="AU7" s="52">
        <f t="shared" ref="AU7:BC7" si="19">AU8</f>
        <v>88</v>
      </c>
      <c r="AV7" s="52">
        <f t="shared" si="19"/>
        <v>90.1</v>
      </c>
      <c r="AW7" s="52">
        <f t="shared" si="19"/>
        <v>89.3</v>
      </c>
      <c r="AX7" s="52">
        <f t="shared" si="19"/>
        <v>94.4</v>
      </c>
      <c r="AY7" s="52">
        <f t="shared" si="19"/>
        <v>93.7</v>
      </c>
      <c r="AZ7" s="52">
        <f t="shared" si="19"/>
        <v>88.7</v>
      </c>
      <c r="BA7" s="52">
        <f t="shared" si="19"/>
        <v>90.6</v>
      </c>
      <c r="BB7" s="52">
        <f t="shared" si="19"/>
        <v>90.6</v>
      </c>
      <c r="BC7" s="52">
        <f t="shared" si="19"/>
        <v>91.5</v>
      </c>
      <c r="BD7" s="52"/>
      <c r="BE7" s="52">
        <f>BE8</f>
        <v>91.3</v>
      </c>
      <c r="BF7" s="52">
        <f t="shared" ref="BF7:BN7" si="20">BF8</f>
        <v>83.6</v>
      </c>
      <c r="BG7" s="52">
        <f t="shared" si="20"/>
        <v>85.3</v>
      </c>
      <c r="BH7" s="52">
        <f t="shared" si="20"/>
        <v>85.7</v>
      </c>
      <c r="BI7" s="52">
        <f t="shared" si="20"/>
        <v>91.6</v>
      </c>
      <c r="BJ7" s="52">
        <f t="shared" si="20"/>
        <v>91.6</v>
      </c>
      <c r="BK7" s="52">
        <f t="shared" si="20"/>
        <v>86.5</v>
      </c>
      <c r="BL7" s="52">
        <f t="shared" si="20"/>
        <v>88.6</v>
      </c>
      <c r="BM7" s="52">
        <f t="shared" si="20"/>
        <v>88.6</v>
      </c>
      <c r="BN7" s="52">
        <f t="shared" si="20"/>
        <v>89.5</v>
      </c>
      <c r="BO7" s="52"/>
      <c r="BP7" s="52">
        <f>BP8</f>
        <v>84.6</v>
      </c>
      <c r="BQ7" s="52">
        <f t="shared" ref="BQ7:BY7" si="21">BQ8</f>
        <v>74</v>
      </c>
      <c r="BR7" s="52">
        <f t="shared" si="21"/>
        <v>76.599999999999994</v>
      </c>
      <c r="BS7" s="52">
        <f t="shared" si="21"/>
        <v>80.599999999999994</v>
      </c>
      <c r="BT7" s="52">
        <f t="shared" si="21"/>
        <v>86.9</v>
      </c>
      <c r="BU7" s="52">
        <f t="shared" si="21"/>
        <v>79.8</v>
      </c>
      <c r="BV7" s="52">
        <f t="shared" si="21"/>
        <v>70.599999999999994</v>
      </c>
      <c r="BW7" s="52">
        <f t="shared" si="21"/>
        <v>71.400000000000006</v>
      </c>
      <c r="BX7" s="52">
        <f t="shared" si="21"/>
        <v>72.2</v>
      </c>
      <c r="BY7" s="52">
        <f t="shared" si="21"/>
        <v>74.400000000000006</v>
      </c>
      <c r="BZ7" s="52"/>
      <c r="CA7" s="53">
        <f>CA8</f>
        <v>55871</v>
      </c>
      <c r="CB7" s="53">
        <f t="shared" ref="CB7:CJ7" si="22">CB8</f>
        <v>58303</v>
      </c>
      <c r="CC7" s="53">
        <f t="shared" si="22"/>
        <v>62353</v>
      </c>
      <c r="CD7" s="53">
        <f t="shared" si="22"/>
        <v>65757</v>
      </c>
      <c r="CE7" s="53">
        <f t="shared" si="22"/>
        <v>68138</v>
      </c>
      <c r="CF7" s="53">
        <f t="shared" si="22"/>
        <v>70630</v>
      </c>
      <c r="CG7" s="53">
        <f t="shared" si="22"/>
        <v>75766</v>
      </c>
      <c r="CH7" s="53">
        <f t="shared" si="22"/>
        <v>79610</v>
      </c>
      <c r="CI7" s="53">
        <f t="shared" si="22"/>
        <v>82275</v>
      </c>
      <c r="CJ7" s="53">
        <f t="shared" si="22"/>
        <v>83606</v>
      </c>
      <c r="CK7" s="52"/>
      <c r="CL7" s="53">
        <f>CL8</f>
        <v>14147</v>
      </c>
      <c r="CM7" s="53">
        <f t="shared" ref="CM7:CU7" si="23">CM8</f>
        <v>15069</v>
      </c>
      <c r="CN7" s="53">
        <f t="shared" si="23"/>
        <v>15870</v>
      </c>
      <c r="CO7" s="53">
        <f t="shared" si="23"/>
        <v>17537</v>
      </c>
      <c r="CP7" s="53">
        <f t="shared" si="23"/>
        <v>18062</v>
      </c>
      <c r="CQ7" s="53">
        <f t="shared" si="23"/>
        <v>20687</v>
      </c>
      <c r="CR7" s="53">
        <f t="shared" si="23"/>
        <v>22637</v>
      </c>
      <c r="CS7" s="53">
        <f t="shared" si="23"/>
        <v>23244</v>
      </c>
      <c r="CT7" s="53">
        <f t="shared" si="23"/>
        <v>23704</v>
      </c>
      <c r="CU7" s="53">
        <f t="shared" si="23"/>
        <v>25007</v>
      </c>
      <c r="CV7" s="52"/>
      <c r="CW7" s="52">
        <f>CW8</f>
        <v>50.1</v>
      </c>
      <c r="CX7" s="52">
        <f t="shared" ref="CX7:DF7" si="24">CX8</f>
        <v>61.9</v>
      </c>
      <c r="CY7" s="52">
        <f t="shared" si="24"/>
        <v>58.2</v>
      </c>
      <c r="CZ7" s="52">
        <f t="shared" si="24"/>
        <v>56.5</v>
      </c>
      <c r="DA7" s="52">
        <f t="shared" si="24"/>
        <v>54.1</v>
      </c>
      <c r="DB7" s="52">
        <f t="shared" si="24"/>
        <v>47.7</v>
      </c>
      <c r="DC7" s="52">
        <f t="shared" si="24"/>
        <v>51.8</v>
      </c>
      <c r="DD7" s="52">
        <f t="shared" si="24"/>
        <v>49.6</v>
      </c>
      <c r="DE7" s="52">
        <f t="shared" si="24"/>
        <v>48.8</v>
      </c>
      <c r="DF7" s="52">
        <f t="shared" si="24"/>
        <v>48.6</v>
      </c>
      <c r="DG7" s="52"/>
      <c r="DH7" s="52">
        <f>DH8</f>
        <v>24.5</v>
      </c>
      <c r="DI7" s="52">
        <f t="shared" ref="DI7:DQ7" si="25">DI8</f>
        <v>24.7</v>
      </c>
      <c r="DJ7" s="52">
        <f t="shared" si="25"/>
        <v>25.2</v>
      </c>
      <c r="DK7" s="52">
        <f t="shared" si="25"/>
        <v>27.7</v>
      </c>
      <c r="DL7" s="52">
        <f t="shared" si="25"/>
        <v>27</v>
      </c>
      <c r="DM7" s="52">
        <f t="shared" si="25"/>
        <v>29.2</v>
      </c>
      <c r="DN7" s="52">
        <f t="shared" si="25"/>
        <v>29</v>
      </c>
      <c r="DO7" s="52">
        <f t="shared" si="25"/>
        <v>29.2</v>
      </c>
      <c r="DP7" s="52">
        <f t="shared" si="25"/>
        <v>29.4</v>
      </c>
      <c r="DQ7" s="52">
        <f t="shared" si="25"/>
        <v>30.9</v>
      </c>
      <c r="DR7" s="52"/>
      <c r="DS7" s="52">
        <f>DS8</f>
        <v>12.3</v>
      </c>
      <c r="DT7" s="52">
        <f t="shared" ref="DT7:EB7" si="26">DT8</f>
        <v>15.9</v>
      </c>
      <c r="DU7" s="52">
        <f t="shared" si="26"/>
        <v>9.3000000000000007</v>
      </c>
      <c r="DV7" s="52">
        <f t="shared" si="26"/>
        <v>8.9</v>
      </c>
      <c r="DW7" s="52">
        <f t="shared" si="26"/>
        <v>9</v>
      </c>
      <c r="DX7" s="52">
        <f t="shared" si="26"/>
        <v>27</v>
      </c>
      <c r="DY7" s="52">
        <f t="shared" si="26"/>
        <v>34.200000000000003</v>
      </c>
      <c r="DZ7" s="52">
        <f t="shared" si="26"/>
        <v>29.2</v>
      </c>
      <c r="EA7" s="52">
        <f t="shared" si="26"/>
        <v>25.3</v>
      </c>
      <c r="EB7" s="52">
        <f t="shared" si="26"/>
        <v>21</v>
      </c>
      <c r="EC7" s="52"/>
      <c r="ED7" s="52">
        <f>ED8</f>
        <v>45.4</v>
      </c>
      <c r="EE7" s="52">
        <f t="shared" ref="EE7:EM7" si="27">EE8</f>
        <v>45.2</v>
      </c>
      <c r="EF7" s="52">
        <f t="shared" si="27"/>
        <v>49.1</v>
      </c>
      <c r="EG7" s="52">
        <f t="shared" si="27"/>
        <v>51.5</v>
      </c>
      <c r="EH7" s="52">
        <f t="shared" si="27"/>
        <v>55.8</v>
      </c>
      <c r="EI7" s="52">
        <f t="shared" si="27"/>
        <v>52.5</v>
      </c>
      <c r="EJ7" s="52">
        <f t="shared" si="27"/>
        <v>54</v>
      </c>
      <c r="EK7" s="52">
        <f t="shared" si="27"/>
        <v>55.4</v>
      </c>
      <c r="EL7" s="52">
        <f t="shared" si="27"/>
        <v>55.5</v>
      </c>
      <c r="EM7" s="52">
        <f t="shared" si="27"/>
        <v>56</v>
      </c>
      <c r="EN7" s="52"/>
      <c r="EO7" s="52">
        <f>EO8</f>
        <v>76.599999999999994</v>
      </c>
      <c r="EP7" s="52">
        <f t="shared" ref="EP7:EX7" si="28">EP8</f>
        <v>64.5</v>
      </c>
      <c r="EQ7" s="52">
        <f t="shared" si="28"/>
        <v>67.5</v>
      </c>
      <c r="ER7" s="52">
        <f t="shared" si="28"/>
        <v>68.7</v>
      </c>
      <c r="ES7" s="52">
        <f t="shared" si="28"/>
        <v>73.099999999999994</v>
      </c>
      <c r="ET7" s="52">
        <f t="shared" si="28"/>
        <v>67.900000000000006</v>
      </c>
      <c r="EU7" s="52">
        <f t="shared" si="28"/>
        <v>69.2</v>
      </c>
      <c r="EV7" s="52">
        <f t="shared" si="28"/>
        <v>70.8</v>
      </c>
      <c r="EW7" s="52">
        <f t="shared" si="28"/>
        <v>70.7</v>
      </c>
      <c r="EX7" s="52">
        <f t="shared" si="28"/>
        <v>70.3</v>
      </c>
      <c r="EY7" s="52"/>
      <c r="EZ7" s="53">
        <f>EZ8</f>
        <v>40897603</v>
      </c>
      <c r="FA7" s="53">
        <f t="shared" ref="FA7:FI7" si="29">FA8</f>
        <v>43675843</v>
      </c>
      <c r="FB7" s="53">
        <f t="shared" si="29"/>
        <v>44055590</v>
      </c>
      <c r="FC7" s="53">
        <f t="shared" si="29"/>
        <v>44708232</v>
      </c>
      <c r="FD7" s="53">
        <f t="shared" si="29"/>
        <v>44722122</v>
      </c>
      <c r="FE7" s="53">
        <f t="shared" si="29"/>
        <v>57155394</v>
      </c>
      <c r="FF7" s="53">
        <f t="shared" si="29"/>
        <v>58042153</v>
      </c>
      <c r="FG7" s="53">
        <f t="shared" si="29"/>
        <v>58985932</v>
      </c>
      <c r="FH7" s="53">
        <f t="shared" si="29"/>
        <v>58800982</v>
      </c>
      <c r="FI7" s="53">
        <f t="shared" si="29"/>
        <v>59984927</v>
      </c>
      <c r="FJ7" s="53"/>
    </row>
    <row r="8" spans="1:166" s="54" customFormat="1" x14ac:dyDescent="0.25">
      <c r="A8" s="35"/>
      <c r="B8" s="55">
        <v>2023</v>
      </c>
      <c r="C8" s="55">
        <v>232076</v>
      </c>
      <c r="D8" s="55">
        <v>46</v>
      </c>
      <c r="E8" s="55">
        <v>6</v>
      </c>
      <c r="F8" s="55">
        <v>0</v>
      </c>
      <c r="G8" s="55">
        <v>1</v>
      </c>
      <c r="H8" s="55" t="s">
        <v>169</v>
      </c>
      <c r="I8" s="55" t="s">
        <v>170</v>
      </c>
      <c r="J8" s="55" t="s">
        <v>171</v>
      </c>
      <c r="K8" s="55" t="s">
        <v>172</v>
      </c>
      <c r="L8" s="55" t="s">
        <v>173</v>
      </c>
      <c r="M8" s="55" t="s">
        <v>174</v>
      </c>
      <c r="N8" s="55" t="s">
        <v>175</v>
      </c>
      <c r="O8" s="55" t="s">
        <v>176</v>
      </c>
      <c r="P8" s="55" t="s">
        <v>177</v>
      </c>
      <c r="Q8" s="56">
        <v>31</v>
      </c>
      <c r="R8" s="55" t="s">
        <v>178</v>
      </c>
      <c r="S8" s="55" t="s">
        <v>179</v>
      </c>
      <c r="T8" s="55" t="s">
        <v>180</v>
      </c>
      <c r="U8" s="56">
        <v>186376</v>
      </c>
      <c r="V8" s="56">
        <v>44670</v>
      </c>
      <c r="W8" s="55" t="s">
        <v>181</v>
      </c>
      <c r="X8" s="55" t="s">
        <v>181</v>
      </c>
      <c r="Y8" s="57" t="s">
        <v>182</v>
      </c>
      <c r="Z8" s="56">
        <v>428</v>
      </c>
      <c r="AA8" s="56" t="s">
        <v>40</v>
      </c>
      <c r="AB8" s="56">
        <v>8</v>
      </c>
      <c r="AC8" s="56">
        <v>65</v>
      </c>
      <c r="AD8" s="56" t="s">
        <v>40</v>
      </c>
      <c r="AE8" s="56">
        <v>501</v>
      </c>
      <c r="AF8" s="56">
        <v>402</v>
      </c>
      <c r="AG8" s="56" t="s">
        <v>40</v>
      </c>
      <c r="AH8" s="56">
        <v>402</v>
      </c>
      <c r="AI8" s="58">
        <v>97</v>
      </c>
      <c r="AJ8" s="58">
        <v>97.7</v>
      </c>
      <c r="AK8" s="58">
        <v>105.2</v>
      </c>
      <c r="AL8" s="58">
        <v>100.1</v>
      </c>
      <c r="AM8" s="58">
        <v>99.6</v>
      </c>
      <c r="AN8" s="58">
        <v>99.2</v>
      </c>
      <c r="AO8" s="58">
        <v>102.9</v>
      </c>
      <c r="AP8" s="58">
        <v>106.1</v>
      </c>
      <c r="AQ8" s="58">
        <v>102.9</v>
      </c>
      <c r="AR8" s="58">
        <v>97.4</v>
      </c>
      <c r="AS8" s="58">
        <v>96.6</v>
      </c>
      <c r="AT8" s="58">
        <v>94</v>
      </c>
      <c r="AU8" s="58">
        <v>88</v>
      </c>
      <c r="AV8" s="58">
        <v>90.1</v>
      </c>
      <c r="AW8" s="58">
        <v>89.3</v>
      </c>
      <c r="AX8" s="58">
        <v>94.4</v>
      </c>
      <c r="AY8" s="58">
        <v>93.7</v>
      </c>
      <c r="AZ8" s="58">
        <v>88.7</v>
      </c>
      <c r="BA8" s="58">
        <v>90.6</v>
      </c>
      <c r="BB8" s="58">
        <v>90.6</v>
      </c>
      <c r="BC8" s="58">
        <v>91.5</v>
      </c>
      <c r="BD8" s="58">
        <v>86.6</v>
      </c>
      <c r="BE8" s="59">
        <v>91.3</v>
      </c>
      <c r="BF8" s="59">
        <v>83.6</v>
      </c>
      <c r="BG8" s="59">
        <v>85.3</v>
      </c>
      <c r="BH8" s="59">
        <v>85.7</v>
      </c>
      <c r="BI8" s="59">
        <v>91.6</v>
      </c>
      <c r="BJ8" s="59">
        <v>91.6</v>
      </c>
      <c r="BK8" s="59">
        <v>86.5</v>
      </c>
      <c r="BL8" s="59">
        <v>88.6</v>
      </c>
      <c r="BM8" s="59">
        <v>88.6</v>
      </c>
      <c r="BN8" s="59">
        <v>89.5</v>
      </c>
      <c r="BO8" s="59">
        <v>83.9</v>
      </c>
      <c r="BP8" s="58">
        <v>84.6</v>
      </c>
      <c r="BQ8" s="58">
        <v>74</v>
      </c>
      <c r="BR8" s="58">
        <v>76.599999999999994</v>
      </c>
      <c r="BS8" s="58">
        <v>80.599999999999994</v>
      </c>
      <c r="BT8" s="58">
        <v>86.9</v>
      </c>
      <c r="BU8" s="58">
        <v>79.8</v>
      </c>
      <c r="BV8" s="58">
        <v>70.599999999999994</v>
      </c>
      <c r="BW8" s="58">
        <v>71.400000000000006</v>
      </c>
      <c r="BX8" s="58">
        <v>72.2</v>
      </c>
      <c r="BY8" s="58">
        <v>74.400000000000006</v>
      </c>
      <c r="BZ8" s="58">
        <v>68.7</v>
      </c>
      <c r="CA8" s="59">
        <v>55871</v>
      </c>
      <c r="CB8" s="59">
        <v>58303</v>
      </c>
      <c r="CC8" s="59">
        <v>62353</v>
      </c>
      <c r="CD8" s="59">
        <v>65757</v>
      </c>
      <c r="CE8" s="59">
        <v>68138</v>
      </c>
      <c r="CF8" s="59">
        <v>70630</v>
      </c>
      <c r="CG8" s="59">
        <v>75766</v>
      </c>
      <c r="CH8" s="59">
        <v>79610</v>
      </c>
      <c r="CI8" s="59">
        <v>82275</v>
      </c>
      <c r="CJ8" s="59">
        <v>83606</v>
      </c>
      <c r="CK8" s="58">
        <v>62428</v>
      </c>
      <c r="CL8" s="59">
        <v>14147</v>
      </c>
      <c r="CM8" s="59">
        <v>15069</v>
      </c>
      <c r="CN8" s="59">
        <v>15870</v>
      </c>
      <c r="CO8" s="59">
        <v>17537</v>
      </c>
      <c r="CP8" s="59">
        <v>18062</v>
      </c>
      <c r="CQ8" s="59">
        <v>20687</v>
      </c>
      <c r="CR8" s="59">
        <v>22637</v>
      </c>
      <c r="CS8" s="59">
        <v>23244</v>
      </c>
      <c r="CT8" s="59">
        <v>23704</v>
      </c>
      <c r="CU8" s="59">
        <v>25007</v>
      </c>
      <c r="CV8" s="58">
        <v>18236</v>
      </c>
      <c r="CW8" s="59">
        <v>50.1</v>
      </c>
      <c r="CX8" s="59">
        <v>61.9</v>
      </c>
      <c r="CY8" s="59">
        <v>58.2</v>
      </c>
      <c r="CZ8" s="59">
        <v>56.5</v>
      </c>
      <c r="DA8" s="59">
        <v>54.1</v>
      </c>
      <c r="DB8" s="59">
        <v>47.7</v>
      </c>
      <c r="DC8" s="59">
        <v>51.8</v>
      </c>
      <c r="DD8" s="59">
        <v>49.6</v>
      </c>
      <c r="DE8" s="59">
        <v>48.8</v>
      </c>
      <c r="DF8" s="59">
        <v>48.6</v>
      </c>
      <c r="DG8" s="59">
        <v>56.1</v>
      </c>
      <c r="DH8" s="59">
        <v>24.5</v>
      </c>
      <c r="DI8" s="59">
        <v>24.7</v>
      </c>
      <c r="DJ8" s="59">
        <v>25.2</v>
      </c>
      <c r="DK8" s="59">
        <v>27.7</v>
      </c>
      <c r="DL8" s="59">
        <v>27</v>
      </c>
      <c r="DM8" s="59">
        <v>29.2</v>
      </c>
      <c r="DN8" s="59">
        <v>29</v>
      </c>
      <c r="DO8" s="59">
        <v>29.2</v>
      </c>
      <c r="DP8" s="59">
        <v>29.4</v>
      </c>
      <c r="DQ8" s="59">
        <v>30.9</v>
      </c>
      <c r="DR8" s="59">
        <v>26.4</v>
      </c>
      <c r="DS8" s="59">
        <v>12.3</v>
      </c>
      <c r="DT8" s="59">
        <v>15.9</v>
      </c>
      <c r="DU8" s="59">
        <v>9.3000000000000007</v>
      </c>
      <c r="DV8" s="59">
        <v>8.9</v>
      </c>
      <c r="DW8" s="59">
        <v>9</v>
      </c>
      <c r="DX8" s="59">
        <v>27</v>
      </c>
      <c r="DY8" s="59">
        <v>34.200000000000003</v>
      </c>
      <c r="DZ8" s="59">
        <v>29.2</v>
      </c>
      <c r="EA8" s="59">
        <v>25.3</v>
      </c>
      <c r="EB8" s="59">
        <v>21</v>
      </c>
      <c r="EC8" s="59">
        <v>54.5</v>
      </c>
      <c r="ED8" s="58">
        <v>45.4</v>
      </c>
      <c r="EE8" s="58">
        <v>45.2</v>
      </c>
      <c r="EF8" s="58">
        <v>49.1</v>
      </c>
      <c r="EG8" s="58">
        <v>51.5</v>
      </c>
      <c r="EH8" s="58">
        <v>55.8</v>
      </c>
      <c r="EI8" s="58">
        <v>52.5</v>
      </c>
      <c r="EJ8" s="58">
        <v>54</v>
      </c>
      <c r="EK8" s="58">
        <v>55.4</v>
      </c>
      <c r="EL8" s="58">
        <v>55.5</v>
      </c>
      <c r="EM8" s="58">
        <v>56</v>
      </c>
      <c r="EN8" s="58">
        <v>57</v>
      </c>
      <c r="EO8" s="58">
        <v>76.599999999999994</v>
      </c>
      <c r="EP8" s="58">
        <v>64.5</v>
      </c>
      <c r="EQ8" s="58">
        <v>67.5</v>
      </c>
      <c r="ER8" s="58">
        <v>68.7</v>
      </c>
      <c r="ES8" s="58">
        <v>73.099999999999994</v>
      </c>
      <c r="ET8" s="58">
        <v>67.900000000000006</v>
      </c>
      <c r="EU8" s="58">
        <v>69.2</v>
      </c>
      <c r="EV8" s="58">
        <v>70.8</v>
      </c>
      <c r="EW8" s="58">
        <v>70.7</v>
      </c>
      <c r="EX8" s="58">
        <v>70.3</v>
      </c>
      <c r="EY8" s="58">
        <v>70.400000000000006</v>
      </c>
      <c r="EZ8" s="59">
        <v>40897603</v>
      </c>
      <c r="FA8" s="59">
        <v>43675843</v>
      </c>
      <c r="FB8" s="59">
        <v>44055590</v>
      </c>
      <c r="FC8" s="59">
        <v>44708232</v>
      </c>
      <c r="FD8" s="59">
        <v>44722122</v>
      </c>
      <c r="FE8" s="59">
        <v>57155394</v>
      </c>
      <c r="FF8" s="59">
        <v>58042153</v>
      </c>
      <c r="FG8" s="59">
        <v>58985932</v>
      </c>
      <c r="FH8" s="59">
        <v>58800982</v>
      </c>
      <c r="FI8" s="59">
        <v>59984927</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2025-02-05T10:08:28Z</cp:lastPrinted>
  <dcterms:modified xsi:type="dcterms:W3CDTF">2025-02-07T07:10:46Z</dcterms:modified>
</cp:coreProperties>
</file>