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16BFBB15-AF68-4242-BB0E-8BC452A69C67}" xr6:coauthVersionLast="47" xr6:coauthVersionMax="47" xr10:uidLastSave="{00000000-0000-0000-0000-000000000000}"/>
  <workbookProtection workbookAlgorithmName="SHA-512" workbookHashValue="VH68WF0zv9rcu8mYkVMjd9ljj5gxivl4Fb2JVLriaJfsTLO/1PbZg2Yo+Gj5z1oa1/1laonDAZRQjdGwgeH6zw==" workbookSaltValue="3EIe0obbz1p0nrnxhL4NO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<sst xmlns="http://schemas.openxmlformats.org/spreadsheetml/2006/main" count="257" uniqueCount="115">
  <si>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</si>
  <si>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</si>
  <si>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</si>
  <si>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</si>
  <si>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</si>
  <si>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</si>
  <si>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</si>
  <si>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</si>
  <si>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</si>
  <si>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</si>
  <si>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</si>
  <si>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</si>
  <si>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</si>
  <si>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</si>
  <si>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</si>
  <si>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</si>
  <si>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</si>
  <si>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</si>
  <si>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</si>
  <si>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</si>
  <si>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</si>
  <si>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</si>
  <si>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</si>
  <si>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</si>
  <si>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</si>
  <si>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</si>
  <si>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</si>
  <si>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</si>
  <si>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</si>
  <si>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</si>
  <si>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</si>
  <si>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</si>
  <si>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</si>
  <si>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</si>
  <si>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</si>
  <si>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</si>
  <si>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</si>
  <si>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</si>
  <si>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</si>
  <si>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</si>
  <si>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</si>
  <si>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</si>
  <si>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</si>
  <si>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</si>
  <si>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</si>
  <si>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</si>
  <si>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</si>
  <si>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</si>
  <si>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</si>
  <si>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</si>
  <si>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</si>
  <si>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</si>
  <si>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</si>
  <si>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</si>
  <si>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</si>
  <si>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</si>
  <si>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</si>
  <si>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</si>
  <si>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</si>
  <si>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</si>
  <si>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</si>
  <si>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</si>
  <si>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</si>
  <si>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</si>
  <si>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</si>
  <si>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</si>
  <si>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</si>
  <si>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</si>
  <si>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</si>
  <si>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</si>
  <si>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</si>
  <si>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</si>
  <si>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</si>
  <si>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</si>
  <si>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</si>
  <si>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</si>
  <si>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</si>
  <si>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</si>
  <si>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</si>
  <si>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</si>
  <si>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</si>
  <si>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</si>
  <si>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</si>
  <si>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</si>
  <si>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</si>
  <si>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</si>
  <si>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</si>
  <si>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</si>
  <si>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</si>
  <si>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</si>
  <si>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</si>
  <si>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</si>
  <si>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</si>
  <si>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</si>
  <si>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</si>
  <si>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</si>
  <si>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</si>
  <si>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</si>
  <si>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</si>
  <si>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</si>
  <si>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</si>
  <si>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</si>
  <si>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</si>
  <si>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</si>
  <si>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</si>
  <si>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</si>
  <si>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</si>
  <si>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</si>
  <si>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</si>
  <si>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</si>
  <si>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</si>
  <si>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</si>
  <si>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①有形固定資産減価償却率は、年々増加していますが、今年度が法適用４年度目であり、減価償却累計額が少ないため低い率となっていると考えられます。
②管渠老朽化率については、特定環境保全公共下水道事業が平成14年度から供用開始しており、事業開始から耐用年数（50年）が経過していないため計上されていません。
③管渠改善率については、今年度において、修繕、改良、更新した管渠はありません。</t>
    <phoneticPr fontId="4"/>
  </si>
  <si>
    <t>①経常収支比率は100％を若干下回っていますが、これは営業外収益に計上している赤字補てんの基準外繰入金について、決算時に当年度純利益がわずかとなるように精算しており、特別損益がある場合に調整しているためです。令和５年度については、人事異動による職員の賞与等引当金の戻し入れが特別利益に大きく計上されています。この影響は一時的であり来年度以降は１００％を上回る見込みです。②累積欠損金比率は０％となっていますが、これは一般会計からの基準外繰入金が多額であることが要因で、使用料体系の改定などにより、さらなる経営改善が必要です。
③流動比率が前年度と比べて上昇したのは、未収金が大きく増加したためですが、これの主な要因は、令和５年度は新規整備に伴い建設改良費が大幅に増加し、その財源として企業債を多く手当したため、収益があまり増加しない中、投資額が大きく増加したことによる消費税の還付相当額を未収金計上したことによるものです。
④企業債残高対事業規模比率について、令和５年度は新規整備のための企業債借入を行い、企業債現在高が大きく増加したため比率が大きく増加しました。令和６年度においても新規整備のための企業債借り入れを予定しているため一時的に増加する要因はありますが、その後は償還が進むにつれて企業債残高対事業規模比率は減少していくと考えられます。
⑤経費回収率は前年度に引き続き上昇しました。これは、令和４年度に行った値上げの効果が１年間分すべてとなったことによるものだと考えられます。また、類似団体平均値、全国平均値を上回っていますが、100％を下回っているため、使用料だけでは全ての経費を賄えていません。今後も収入の確保と経費の削減に努める必要があります。
⑥汚水処理原価は分流式下水道等に要する経費について、繰入基準額を全額繰入しているため、近年近似値となっています。平均値を下回っていますが、整備進捗に伴い、今後、有収水量の大幅な増加は見込めないため、計画的な施設更新による資本費の平準化を図る必要があります。
⑦施設利用率については、流域下水道に接続しているため、汚水処理場は有していません。
⑧水洗化率については、新規整備に伴い処理区域内人口が大幅に増加したことにより水洗化率が減少しましたが、整備直後の一時的なものであり、新たに供用開始されたところの新規接続が見込まれるので、今後、水洗化率は増加していくものと考えられます。</t>
    <rPh sb="13" eb="15">
      <t>ジャッカン</t>
    </rPh>
    <rPh sb="61" eb="63">
      <t>ネンド</t>
    </rPh>
    <rPh sb="551" eb="552">
      <t>タイ</t>
    </rPh>
    <rPh sb="600" eb="602">
      <t>レイワ</t>
    </rPh>
    <rPh sb="636" eb="637">
      <t>カンガ</t>
    </rPh>
    <rPh sb="757" eb="762">
      <t>クリイレキジュンガク</t>
    </rPh>
    <rPh sb="763" eb="765">
      <t>ゼンガク</t>
    </rPh>
    <rPh sb="765" eb="767">
      <t>クリイレ</t>
    </rPh>
    <rPh sb="774" eb="779">
      <t>キンネンキンジチ</t>
    </rPh>
    <phoneticPr fontId="4"/>
  </si>
  <si>
    <t>平成23年度の１市３町合併により、総じて経営状況は悪化しましたが、平成24年度に高利の企業債を繰上償還し、低利に借換するなど経営改善に努めたことで、近年は改善傾向にあります。しかし、依然として平均値を下回る指標もあり、老朽化した管渠及び施設の大量更新期の到来や人口減少に伴う使用料収入の減少などにより、経営環境は厳しさを増すことが予想されます。
こうした中、市民や学識経験者で構成する西尾市上下水道事業審議会からの答申に沿った区域の整備や令和２年と令和４年に段階的な使用料改定を実施しました。今後も定期的な検証による使用料体系の適正化やストックマネジメントの推進にも注力し、さらなる経営の改善に努めていきます。
さらに、将来にわたって下水道事業を持続的かつ安定的に経営することを目的として、令和２年４月に経営戦略を策定・公表しており、策定５年後の令和６年度中に改定を行う予定です。</t>
    <rPh sb="229" eb="232">
      <t>ダンカイテキ</t>
    </rPh>
    <rPh sb="239" eb="241">
      <t>ジッシ</t>
    </rPh>
    <rPh sb="378" eb="379">
      <t>チュウ</t>
    </rPh>
    <rPh sb="380" eb="38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</si>
</sst>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36-4279-AD60-09E81366AB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2936-4279-AD60-09E81366AB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B9-48DB-BF28-6664F87A13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48B9-48DB-BF28-6664F87A13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89.5</c:v>
                </c:pt>
                <c:pt idx="2">
                  <c:v>90.19</c:v>
                </c:pt>
                <c:pt idx="3">
                  <c:v>91.03</c:v>
                </c:pt>
                <c:pt idx="4">
                  <c:v>85.21</c:v>
                </c:pt>
              </c:numCache>
            </c:numRef>
          </c:val>
          <c:extLst>
            <c:ext xmlns:c16="http://schemas.microsoft.com/office/drawing/2014/chart" uri="{C3380CC4-5D6E-409C-BE32-E72D297353CC}">
              <c16:uniqueId val="{00000000-7CC0-41B1-A18A-3649A6A02C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7CC0-41B1-A18A-3649A6A02C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101.31</c:v>
                </c:pt>
                <c:pt idx="2">
                  <c:v>100.12</c:v>
                </c:pt>
                <c:pt idx="3">
                  <c:v>100.12</c:v>
                </c:pt>
                <c:pt idx="4">
                  <c:v>99.46</c:v>
                </c:pt>
              </c:numCache>
            </c:numRef>
          </c:val>
          <c:extLst>
            <c:ext xmlns:c16="http://schemas.microsoft.com/office/drawing/2014/chart" uri="{C3380CC4-5D6E-409C-BE32-E72D297353CC}">
              <c16:uniqueId val="{00000000-4F59-4040-80E2-B0F1711FAF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4F59-4040-80E2-B0F1711FAF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2.57</c:v>
                </c:pt>
                <c:pt idx="2">
                  <c:v>5.09</c:v>
                </c:pt>
                <c:pt idx="3">
                  <c:v>7.47</c:v>
                </c:pt>
                <c:pt idx="4">
                  <c:v>8.86</c:v>
                </c:pt>
              </c:numCache>
            </c:numRef>
          </c:val>
          <c:extLst>
            <c:ext xmlns:c16="http://schemas.microsoft.com/office/drawing/2014/chart" uri="{C3380CC4-5D6E-409C-BE32-E72D297353CC}">
              <c16:uniqueId val="{00000000-3C41-41DA-966C-176C7580B3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3C41-41DA-966C-176C7580B3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C2-42B8-AC8E-CDFFE2F6D3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BBC2-42B8-AC8E-CDFFE2F6D3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1E-4622-ACDA-7DABDA36F0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AC1E-4622-ACDA-7DABDA36F0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25.8</c:v>
                </c:pt>
                <c:pt idx="2">
                  <c:v>37.18</c:v>
                </c:pt>
                <c:pt idx="3">
                  <c:v>46.3</c:v>
                </c:pt>
                <c:pt idx="4">
                  <c:v>71.959999999999994</c:v>
                </c:pt>
              </c:numCache>
            </c:numRef>
          </c:val>
          <c:extLst>
            <c:ext xmlns:c16="http://schemas.microsoft.com/office/drawing/2014/chart" uri="{C3380CC4-5D6E-409C-BE32-E72D297353CC}">
              <c16:uniqueId val="{00000000-5125-43B2-BC5F-A8582F0AD1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125-43B2-BC5F-A8582F0AD1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1491.84</c:v>
                </c:pt>
                <c:pt idx="2">
                  <c:v>1190.6500000000001</c:v>
                </c:pt>
                <c:pt idx="3">
                  <c:v>1087.92</c:v>
                </c:pt>
                <c:pt idx="4">
                  <c:v>1243.71</c:v>
                </c:pt>
              </c:numCache>
            </c:numRef>
          </c:val>
          <c:extLst>
            <c:ext xmlns:c16="http://schemas.microsoft.com/office/drawing/2014/chart" uri="{C3380CC4-5D6E-409C-BE32-E72D297353CC}">
              <c16:uniqueId val="{00000000-3E8D-4CFF-88C4-F09EA8A334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3E8D-4CFF-88C4-F09EA8A334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65.040000000000006</c:v>
                </c:pt>
                <c:pt idx="2">
                  <c:v>76.83</c:v>
                </c:pt>
                <c:pt idx="3">
                  <c:v>83.1</c:v>
                </c:pt>
                <c:pt idx="4">
                  <c:v>84.21</c:v>
                </c:pt>
              </c:numCache>
            </c:numRef>
          </c:val>
          <c:extLst>
            <c:ext xmlns:c16="http://schemas.microsoft.com/office/drawing/2014/chart" uri="{C3380CC4-5D6E-409C-BE32-E72D297353CC}">
              <c16:uniqueId val="{00000000-86E4-4B07-ABD9-1D037EA0D9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6E4-4B07-ABD9-1D037EA0D9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150.94</c:v>
                </c:pt>
              </c:numCache>
            </c:numRef>
          </c:val>
          <c:extLst>
            <c:ext xmlns:c16="http://schemas.microsoft.com/office/drawing/2014/chart" uri="{C3380CC4-5D6E-409C-BE32-E72D297353CC}">
              <c16:uniqueId val="{00000000-CA29-443C-B2C9-DE199CF328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CA29-443C-B2C9-DE199CF328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西尾市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170258</v>
      </c>
      <c r="AM8" s="44"/>
      <c r="AN8" s="44"/>
      <c r="AO8" s="44"/>
      <c r="AP8" s="44"/>
      <c r="AQ8" s="44"/>
      <c r="AR8" s="44"/>
      <c r="AS8" s="44"/>
      <c r="AT8" s="45">
        <f>データ!T6</f>
        <v>161.22</v>
      </c>
      <c r="AU8" s="45"/>
      <c r="AV8" s="45"/>
      <c r="AW8" s="45"/>
      <c r="AX8" s="45"/>
      <c r="AY8" s="45"/>
      <c r="AZ8" s="45"/>
      <c r="BA8" s="45"/>
      <c r="BB8" s="45">
        <f>データ!U6</f>
        <v>1056.06</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63.31</v>
      </c>
      <c r="J10" s="45"/>
      <c r="K10" s="45"/>
      <c r="L10" s="45"/>
      <c r="M10" s="45"/>
      <c r="N10" s="45"/>
      <c r="O10" s="45"/>
      <c r="P10" s="45">
        <f>データ!P6</f>
        <v>2.27</v>
      </c>
      <c r="Q10" s="45"/>
      <c r="R10" s="45"/>
      <c r="S10" s="45"/>
      <c r="T10" s="45"/>
      <c r="U10" s="45"/>
      <c r="V10" s="45"/>
      <c r="W10" s="45">
        <f>データ!Q6</f>
        <v>88.59</v>
      </c>
      <c r="X10" s="45"/>
      <c r="Y10" s="45"/>
      <c r="Z10" s="45"/>
      <c r="AA10" s="45"/>
      <c r="AB10" s="45"/>
      <c r="AC10" s="45"/>
      <c r="AD10" s="44">
        <f>データ!R6</f>
        <v>2090</v>
      </c>
      <c r="AE10" s="44"/>
      <c r="AF10" s="44"/>
      <c r="AG10" s="44"/>
      <c r="AH10" s="44"/>
      <c r="AI10" s="44"/>
      <c r="AJ10" s="44"/>
      <c r="AK10" s="2"/>
      <c r="AL10" s="44">
        <f>データ!V6</f>
        <v>3861</v>
      </c>
      <c r="AM10" s="44"/>
      <c r="AN10" s="44"/>
      <c r="AO10" s="44"/>
      <c r="AP10" s="44"/>
      <c r="AQ10" s="44"/>
      <c r="AR10" s="44"/>
      <c r="AS10" s="44"/>
      <c r="AT10" s="45">
        <f>データ!W6</f>
        <v>0.95</v>
      </c>
      <c r="AU10" s="45"/>
      <c r="AV10" s="45"/>
      <c r="AW10" s="45"/>
      <c r="AX10" s="45"/>
      <c r="AY10" s="45"/>
      <c r="AZ10" s="45"/>
      <c r="BA10" s="45"/>
      <c r="BB10" s="45">
        <f>データ!X6</f>
        <v>4064.21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y0PNWC4EP6H4ZbjjevpgatdCXIYatg99LjZyEVBuCtDl2fzbO1ZYkIPndooXrIGrVJYH3+UmibF3SElCBuhBg==" saltValue="KFWnakdS9Q53P6+MqC63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232131</v>
      </c>
      <c r="D6" s="19">
        <f t="shared" si="3"/>
        <v>46</v>
      </c>
      <c r="E6" s="19">
        <f t="shared" si="3"/>
        <v>17</v>
      </c>
      <c r="F6" s="19">
        <f t="shared" si="3"/>
        <v>4</v>
      </c>
      <c r="G6" s="19">
        <f t="shared" si="3"/>
        <v>0</v>
      </c>
      <c r="H6" s="19" t="str">
        <f t="shared" si="3"/>
        <v>愛知県　西尾市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63.31</v>
      </c>
      <c r="P6" s="20">
        <f t="shared" si="3"/>
        <v>2.27</v>
      </c>
      <c r="Q6" s="20">
        <f t="shared" si="3"/>
        <v>88.59</v>
      </c>
      <c r="R6" s="20">
        <f t="shared" si="3"/>
        <v>2090</v>
      </c>
      <c r="S6" s="20">
        <f t="shared" si="3"/>
        <v>170258</v>
      </c>
      <c r="T6" s="20">
        <f t="shared" si="3"/>
        <v>161.22</v>
      </c>
      <c r="U6" s="20">
        <f t="shared" si="3"/>
        <v>1056.06</v>
      </c>
      <c r="V6" s="20">
        <f t="shared" si="3"/>
        <v>3861</v>
      </c>
      <c r="W6" s="20">
        <f t="shared" si="3"/>
        <v>0.95</v>
      </c>
      <c r="X6" s="20">
        <f t="shared" si="3"/>
        <v>4064.21</v>
      </c>
      <c r="Y6" s="21" t="str">
        <f>IF(Y7="",NA(),Y7)</f>
        <v>-</v>
      </c>
      <c r="Z6" s="21">
        <f t="shared" ref="Z6:AH6" si="4">IF(Z7="",NA(),Z7)</f>
        <v>101.31</v>
      </c>
      <c r="AA6" s="21">
        <f t="shared" si="4"/>
        <v>100.12</v>
      </c>
      <c r="AB6" s="21">
        <f t="shared" si="4"/>
        <v>100.12</v>
      </c>
      <c r="AC6" s="21">
        <f t="shared" si="4"/>
        <v>99.46</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25.8</v>
      </c>
      <c r="AW6" s="21">
        <f t="shared" si="6"/>
        <v>37.18</v>
      </c>
      <c r="AX6" s="21">
        <f t="shared" si="6"/>
        <v>46.3</v>
      </c>
      <c r="AY6" s="21">
        <f t="shared" si="6"/>
        <v>71.959999999999994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1491.84</v>
      </c>
      <c r="BH6" s="21">
        <f t="shared" si="7"/>
        <v>1190.6500000000001</v>
      </c>
      <c r="BI6" s="21">
        <f t="shared" si="7"/>
        <v>1087.92</v>
      </c>
      <c r="BJ6" s="21">
        <f t="shared" si="7"/>
        <v>1243.71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65.040000000000006</v>
      </c>
      <c r="BS6" s="21">
        <f t="shared" si="8"/>
        <v>76.83</v>
      </c>
      <c r="BT6" s="21">
        <f t="shared" si="8"/>
        <v>83.1</v>
      </c>
      <c r="BU6" s="21">
        <f t="shared" si="8"/>
        <v>84.21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150</v>
      </c>
      <c r="CE6" s="21">
        <f t="shared" si="9"/>
        <v>150</v>
      </c>
      <c r="CF6" s="21">
        <f t="shared" si="9"/>
        <v>150.94</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89.5</v>
      </c>
      <c r="CZ6" s="21">
        <f t="shared" si="11"/>
        <v>90.19</v>
      </c>
      <c r="DA6" s="21">
        <f t="shared" si="11"/>
        <v>91.03</v>
      </c>
      <c r="DB6" s="21">
        <f t="shared" si="11"/>
        <v>85.21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2.57</v>
      </c>
      <c r="DK6" s="21">
        <f t="shared" si="12"/>
        <v>5.09</v>
      </c>
      <c r="DL6" s="21">
        <f t="shared" si="12"/>
        <v>7.47</v>
      </c>
      <c r="DM6" s="21">
        <f t="shared" si="12"/>
        <v>8.86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232131</v>
      </c>
      <c r="D7" s="23">
        <v>46</v>
      </c>
      <c r="E7" s="23">
        <v>17</v>
      </c>
      <c r="F7" s="23">
        <v>4</v>
      </c>
      <c r="G7" s="23">
        <v>0</v>
      </c>
      <c r="H7" s="23" t="s">
        <v>96</v>
      </c>
      <c r="I7" s="23" t="s">
        <v>97</v>
      </c>
      <c r="J7" s="23" t="s">
        <v>98</v>
      </c>
      <c r="K7" s="23" t="s">
        <v>99</v>
      </c>
      <c r="L7" s="23" t="s">
        <v>100</v>
      </c>
      <c r="M7" s="23" t="s">
        <v>101</v>
      </c>
      <c r="N7" s="24" t="s">
        <v>102</v>
      </c>
      <c r="O7" s="24">
        <v>63.31</v>
      </c>
      <c r="P7" s="24">
        <v>2.27</v>
      </c>
      <c r="Q7" s="24">
        <v>88.59</v>
      </c>
      <c r="R7" s="24">
        <v>2090</v>
      </c>
      <c r="S7" s="24">
        <v>170258</v>
      </c>
      <c r="T7" s="24">
        <v>161.22</v>
      </c>
      <c r="U7" s="24">
        <v>1056.06</v>
      </c>
      <c r="V7" s="24">
        <v>3861</v>
      </c>
      <c r="W7" s="24">
        <v>0.95</v>
      </c>
      <c r="X7" s="24">
        <v>4064.21</v>
      </c>
      <c r="Y7" s="24" t="s">
        <v>102</v>
      </c>
      <c r="Z7" s="24">
        <v>101.31</v>
      </c>
      <c r="AA7" s="24">
        <v>100.12</v>
      </c>
      <c r="AB7" s="24">
        <v>100.12</v>
      </c>
      <c r="AC7" s="24">
        <v>99.46</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25.8</v>
      </c>
      <c r="AW7" s="24">
        <v>37.18</v>
      </c>
      <c r="AX7" s="24">
        <v>46.3</v>
      </c>
      <c r="AY7" s="24">
        <v>71.959999999999994</v>
      </c>
      <c r="AZ7" s="24" t="s">
        <v>102</v>
      </c>
      <c r="BA7" s="24">
        <v>44.24</v>
      </c>
      <c r="BB7" s="24">
        <v>43.07</v>
      </c>
      <c r="BC7" s="24">
        <v>45.42</v>
      </c>
      <c r="BD7" s="24">
        <v>50.63</v>
      </c>
      <c r="BE7" s="24">
        <v>48.91</v>
      </c>
      <c r="BF7" s="24" t="s">
        <v>102</v>
      </c>
      <c r="BG7" s="24">
        <v>1491.84</v>
      </c>
      <c r="BH7" s="24">
        <v>1190.6500000000001</v>
      </c>
      <c r="BI7" s="24">
        <v>1087.92</v>
      </c>
      <c r="BJ7" s="24">
        <v>1243.71</v>
      </c>
      <c r="BK7" s="24" t="s">
        <v>102</v>
      </c>
      <c r="BL7" s="24">
        <v>1258.43</v>
      </c>
      <c r="BM7" s="24">
        <v>1163.75</v>
      </c>
      <c r="BN7" s="24">
        <v>1195.47</v>
      </c>
      <c r="BO7" s="24">
        <v>1168.69</v>
      </c>
      <c r="BP7" s="24">
        <v>1156.82</v>
      </c>
      <c r="BQ7" s="24" t="s">
        <v>102</v>
      </c>
      <c r="BR7" s="24">
        <v>65.040000000000006</v>
      </c>
      <c r="BS7" s="24">
        <v>76.83</v>
      </c>
      <c r="BT7" s="24">
        <v>83.1</v>
      </c>
      <c r="BU7" s="24">
        <v>84.21</v>
      </c>
      <c r="BV7" s="24" t="s">
        <v>102</v>
      </c>
      <c r="BW7" s="24">
        <v>73.36</v>
      </c>
      <c r="BX7" s="24">
        <v>72.599999999999994</v>
      </c>
      <c r="BY7" s="24">
        <v>69.430000000000007</v>
      </c>
      <c r="BZ7" s="24">
        <v>70.709999999999994</v>
      </c>
      <c r="CA7" s="24">
        <v>75.33</v>
      </c>
      <c r="CB7" s="24" t="s">
        <v>102</v>
      </c>
      <c r="CC7" s="24">
        <v>150</v>
      </c>
      <c r="CD7" s="24">
        <v>150</v>
      </c>
      <c r="CE7" s="24">
        <v>150</v>
      </c>
      <c r="CF7" s="24">
        <v>150.94</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89.5</v>
      </c>
      <c r="CZ7" s="24">
        <v>90.19</v>
      </c>
      <c r="DA7" s="24">
        <v>91.03</v>
      </c>
      <c r="DB7" s="24">
        <v>85.21</v>
      </c>
      <c r="DC7" s="24" t="s">
        <v>102</v>
      </c>
      <c r="DD7" s="24">
        <v>84.19</v>
      </c>
      <c r="DE7" s="24">
        <v>84.34</v>
      </c>
      <c r="DF7" s="24">
        <v>84.34</v>
      </c>
      <c r="DG7" s="24">
        <v>84.73</v>
      </c>
      <c r="DH7" s="24">
        <v>86.21</v>
      </c>
      <c r="DI7" s="24" t="s">
        <v>102</v>
      </c>
      <c r="DJ7" s="24">
        <v>2.57</v>
      </c>
      <c r="DK7" s="24">
        <v>5.09</v>
      </c>
      <c r="DL7" s="24">
        <v>7.47</v>
      </c>
      <c r="DM7" s="24">
        <v>8.86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2025-01-24T07:12:03Z</dcterms:created>
  <dcterms:modified xsi:type="dcterms:W3CDTF">2025-02-17T05:11:33Z</dcterms:modified>
  <cp:category/>
</cp:coreProperties>
</file>