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0B58C230-497B-435A-9CAA-9BC9AF9739FA}" xr6:coauthVersionLast="47" xr6:coauthVersionMax="47" xr10:uidLastSave="{00000000-0000-0000-0000-000000000000}"/>
  <workbookProtection workbookAlgorithmName="SHA-512" workbookHashValue="k6t/e/hwLj4njSnu9UsN1PnDE+CltDpPhAAXGhNRjqMOryE9ZSkIm5kBdjxI696fE1vtrkN7CDWjS+Re6O8MLw==" workbookSaltValue="JiGYkygcvoiQoRbGW7I+o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B10" i="4"/>
  <c r="BB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<sst xmlns="http://schemas.openxmlformats.org/spreadsheetml/2006/main" count="228" uniqueCount="113">
  <si>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</si>
  <si>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</si>
  <si>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</si>
  <si>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</si>
  <si>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</si>
  <si>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</si>
  <si>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</si>
  <si>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</si>
  <si>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</si>
  <si>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</si>
  <si>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</si>
  <si>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</si>
  <si>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</si>
  <si>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</si>
  <si>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</si>
  <si>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</si>
  <si>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</si>
  <si>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</si>
  <si>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</si>
  <si>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</si>
  <si>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</si>
  <si>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</si>
  <si>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</si>
  <si>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</si>
  <si>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</si>
  <si>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</si>
  <si>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</si>
  <si>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</si>
  <si>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</si>
  <si>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</si>
  <si>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</si>
  <si>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</si>
  <si>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</si>
  <si>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</si>
  <si>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</si>
  <si>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</si>
  <si>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</si>
  <si>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</si>
  <si>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</si>
  <si>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</si>
  <si>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</si>
  <si>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</si>
  <si>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</si>
  <si>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</si>
  <si>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</si>
  <si>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</si>
  <si>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</si>
  <si>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</si>
  <si>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</si>
  <si>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</si>
  <si>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</si>
  <si>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</si>
  <si>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</si>
  <si>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</si>
  <si>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</si>
  <si>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</si>
  <si>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</si>
  <si>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</si>
  <si>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</si>
  <si>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</si>
  <si>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</si>
  <si>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</si>
  <si>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</si>
  <si>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</si>
  <si>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</si>
  <si>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</si>
  <si>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</si>
  <si>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</si>
  <si>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</si>
  <si>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</si>
  <si>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</si>
  <si>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</si>
  <si>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</si>
  <si>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</si>
  <si>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</si>
  <si>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</si>
  <si>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</si>
  <si>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</si>
  <si>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</si>
  <si>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</si>
  <si>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</si>
  <si>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</si>
  <si>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</si>
  <si>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</si>
  <si>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</si>
  <si>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</si>
  <si>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</si>
  <si>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</si>
  <si>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</si>
  <si>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</si>
  <si>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</si>
  <si>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</si>
  <si>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</si>
  <si>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</si>
  <si>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</si>
  <si>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</si>
  <si>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</si>
  <si>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</si>
  <si>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</si>
  <si>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</si>
  <si>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</si>
  <si>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</si>
  <si>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</si>
  <si>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</si>
  <si>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</si>
  <si>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</si>
  <si>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</si>
  <si>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</si>
  <si>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</si>
  <si>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</si>
  <si>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②管路経年化率は42.33％であり、平均値の約2倍の水準となっています。これは、耐用年数を経過し老朽化した送水管及び配水管等を多く保有しているためです。③管路更新率は0.87％であり、平均値を上回りました。今後は、令和6年度から令和29年度までを事業期間としている、本市の基幹管路である西部送水管、南山配水本管及び中央配水本管の更新及び耐震化事業、第1、第2金平配水場の更新工事を実施していきます。その他の管路及び施設等についても更新及び耐震化を早急かつ着実に進めていくことが求められています。</t>
    <rPh sb="1" eb="3">
      <t>カンロ</t>
    </rPh>
    <rPh sb="3" eb="6">
      <t>ケイネンカ</t>
    </rPh>
    <rPh sb="6" eb="7">
      <t>リツ</t>
    </rPh>
    <rPh sb="18" eb="21">
      <t>ヘイキンチ</t>
    </rPh>
    <rPh sb="22" eb="23">
      <t>ヤク</t>
    </rPh>
    <rPh sb="24" eb="25">
      <t>バイ</t>
    </rPh>
    <rPh sb="26" eb="28">
      <t>スイジュン</t>
    </rPh>
    <rPh sb="40" eb="42">
      <t>タイヨウ</t>
    </rPh>
    <rPh sb="42" eb="44">
      <t>ネンスウ</t>
    </rPh>
    <rPh sb="45" eb="47">
      <t>ケイカ</t>
    </rPh>
    <rPh sb="48" eb="51">
      <t>ロウキュウカ</t>
    </rPh>
    <rPh sb="53" eb="56">
      <t>ソウスイカン</t>
    </rPh>
    <rPh sb="56" eb="57">
      <t>オヨ</t>
    </rPh>
    <rPh sb="58" eb="61">
      <t>ハイスイカン</t>
    </rPh>
    <rPh sb="61" eb="62">
      <t>トウ</t>
    </rPh>
    <rPh sb="63" eb="64">
      <t>オオ</t>
    </rPh>
    <rPh sb="65" eb="67">
      <t>ホユウ</t>
    </rPh>
    <rPh sb="77" eb="79">
      <t>カンロ</t>
    </rPh>
    <rPh sb="79" eb="81">
      <t>コウシン</t>
    </rPh>
    <rPh sb="81" eb="82">
      <t>リツ</t>
    </rPh>
    <rPh sb="92" eb="95">
      <t>ヘイキンチ</t>
    </rPh>
    <rPh sb="96" eb="98">
      <t>ウワマワ</t>
    </rPh>
    <rPh sb="103" eb="105">
      <t>コンゴ</t>
    </rPh>
    <rPh sb="107" eb="109">
      <t>レイワ</t>
    </rPh>
    <rPh sb="110" eb="112">
      <t>ネンド</t>
    </rPh>
    <rPh sb="114" eb="116">
      <t>レイワ</t>
    </rPh>
    <rPh sb="118" eb="120">
      <t>ネンド</t>
    </rPh>
    <rPh sb="123" eb="125">
      <t>ジギョウ</t>
    </rPh>
    <rPh sb="125" eb="127">
      <t>キカン</t>
    </rPh>
    <rPh sb="133" eb="135">
      <t>ホンシ</t>
    </rPh>
    <rPh sb="136" eb="138">
      <t>キカン</t>
    </rPh>
    <rPh sb="138" eb="140">
      <t>カンロ</t>
    </rPh>
    <rPh sb="143" eb="145">
      <t>セイブ</t>
    </rPh>
    <rPh sb="145" eb="148">
      <t>ソウスイカン</t>
    </rPh>
    <rPh sb="149" eb="151">
      <t>ミナミヤマ</t>
    </rPh>
    <rPh sb="151" eb="153">
      <t>ハイスイ</t>
    </rPh>
    <rPh sb="153" eb="155">
      <t>ホンカン</t>
    </rPh>
    <rPh sb="155" eb="156">
      <t>オヨ</t>
    </rPh>
    <rPh sb="157" eb="159">
      <t>チュウオウ</t>
    </rPh>
    <rPh sb="159" eb="161">
      <t>ハイスイ</t>
    </rPh>
    <rPh sb="161" eb="163">
      <t>ホンカン</t>
    </rPh>
    <rPh sb="164" eb="166">
      <t>コウシン</t>
    </rPh>
    <rPh sb="166" eb="167">
      <t>オヨ</t>
    </rPh>
    <rPh sb="168" eb="171">
      <t>タイシンカ</t>
    </rPh>
    <rPh sb="171" eb="173">
      <t>ジギョウ</t>
    </rPh>
    <rPh sb="174" eb="175">
      <t>ダイ</t>
    </rPh>
    <rPh sb="177" eb="178">
      <t>ダイ</t>
    </rPh>
    <rPh sb="179" eb="181">
      <t>カネヒラ</t>
    </rPh>
    <rPh sb="181" eb="183">
      <t>ハイスイ</t>
    </rPh>
    <rPh sb="183" eb="184">
      <t>ジョウ</t>
    </rPh>
    <rPh sb="185" eb="187">
      <t>コウシン</t>
    </rPh>
    <rPh sb="187" eb="189">
      <t>コウジ</t>
    </rPh>
    <rPh sb="190" eb="192">
      <t>ジッシ</t>
    </rPh>
    <rPh sb="201" eb="202">
      <t>ホカ</t>
    </rPh>
    <rPh sb="203" eb="205">
      <t>カンロ</t>
    </rPh>
    <rPh sb="205" eb="206">
      <t>オヨ</t>
    </rPh>
    <rPh sb="207" eb="209">
      <t>シセツ</t>
    </rPh>
    <rPh sb="209" eb="210">
      <t>トウ</t>
    </rPh>
    <rPh sb="215" eb="217">
      <t>コウシン</t>
    </rPh>
    <rPh sb="217" eb="218">
      <t>オヨ</t>
    </rPh>
    <rPh sb="219" eb="222">
      <t>タイシンカ</t>
    </rPh>
    <rPh sb="223" eb="225">
      <t>ソウキュウ</t>
    </rPh>
    <rPh sb="227" eb="229">
      <t>チャクジツ</t>
    </rPh>
    <rPh sb="230" eb="231">
      <t>スス</t>
    </rPh>
    <rPh sb="238" eb="239">
      <t>モト</t>
    </rPh>
    <phoneticPr fontId="4"/>
  </si>
  <si>
    <t>現在、本市水道事業の普及率は99.8％に達し、市民生活の基盤として必要不可欠なものとなっています。しかし、昭和50年代半ば以前に整備した水道施設の更新が進まず、経年化率が年々上昇しており、老朽化が進行している状況です。水道施設の更新、耐震化が適切に実施されなければ、安全な水を安定的に供給することが困難となります。さらに、人員削減、職員の若年化が進み、技術の維持、継承が課題となっています。このような課題に取り組んでいくために現状分析及び投資試算と財源試算の均衡させた収支計画である「経営戦略」を平成30年度に策定し、令和5年度に見直しを行いました。見直しを行った経営戦略をもとに適正な水準と対価による継続的なサービスを実現していきます。</t>
    <rPh sb="0" eb="2">
      <t>ゲンザイ</t>
    </rPh>
    <rPh sb="3" eb="5">
      <t>ホンシ</t>
    </rPh>
    <rPh sb="5" eb="7">
      <t>スイドウ</t>
    </rPh>
    <rPh sb="7" eb="9">
      <t>ジギョウ</t>
    </rPh>
    <rPh sb="10" eb="12">
      <t>フキュウ</t>
    </rPh>
    <rPh sb="12" eb="13">
      <t>リツ</t>
    </rPh>
    <rPh sb="20" eb="21">
      <t>タッ</t>
    </rPh>
    <rPh sb="23" eb="25">
      <t>シミン</t>
    </rPh>
    <rPh sb="25" eb="27">
      <t>セイカツ</t>
    </rPh>
    <rPh sb="28" eb="30">
      <t>キバン</t>
    </rPh>
    <rPh sb="33" eb="35">
      <t>ヒツヨウ</t>
    </rPh>
    <rPh sb="35" eb="38">
      <t>フカケツ</t>
    </rPh>
    <rPh sb="53" eb="55">
      <t>ショウワ</t>
    </rPh>
    <rPh sb="57" eb="59">
      <t>ネンダイ</t>
    </rPh>
    <rPh sb="59" eb="60">
      <t>ナカ</t>
    </rPh>
    <rPh sb="61" eb="63">
      <t>イゼン</t>
    </rPh>
    <rPh sb="64" eb="66">
      <t>セイビ</t>
    </rPh>
    <rPh sb="68" eb="70">
      <t>スイドウ</t>
    </rPh>
    <rPh sb="70" eb="72">
      <t>シセツ</t>
    </rPh>
    <rPh sb="73" eb="75">
      <t>コウシン</t>
    </rPh>
    <rPh sb="76" eb="77">
      <t>スス</t>
    </rPh>
    <rPh sb="80" eb="83">
      <t>ケイネンカ</t>
    </rPh>
    <rPh sb="83" eb="84">
      <t>リツ</t>
    </rPh>
    <rPh sb="85" eb="87">
      <t>ネンネン</t>
    </rPh>
    <rPh sb="87" eb="89">
      <t>ジョウショウ</t>
    </rPh>
    <rPh sb="94" eb="97">
      <t>ロウキュウカ</t>
    </rPh>
    <rPh sb="98" eb="100">
      <t>シンコウ</t>
    </rPh>
    <rPh sb="104" eb="106">
      <t>ジョウキョウ</t>
    </rPh>
    <rPh sb="109" eb="111">
      <t>スイドウ</t>
    </rPh>
    <rPh sb="111" eb="113">
      <t>シセツ</t>
    </rPh>
    <rPh sb="114" eb="116">
      <t>コウシン</t>
    </rPh>
    <rPh sb="117" eb="119">
      <t>タイシン</t>
    </rPh>
    <rPh sb="119" eb="120">
      <t>カ</t>
    </rPh>
    <rPh sb="121" eb="123">
      <t>テキセツ</t>
    </rPh>
    <rPh sb="124" eb="126">
      <t>ジッシ</t>
    </rPh>
    <rPh sb="133" eb="135">
      <t>アンゼン</t>
    </rPh>
    <rPh sb="136" eb="137">
      <t>ミズ</t>
    </rPh>
    <rPh sb="138" eb="141">
      <t>アンテイテキ</t>
    </rPh>
    <rPh sb="142" eb="144">
      <t>キョウキュウ</t>
    </rPh>
    <rPh sb="149" eb="151">
      <t>コンナン</t>
    </rPh>
    <rPh sb="161" eb="163">
      <t>ジンイン</t>
    </rPh>
    <rPh sb="163" eb="165">
      <t>サクゲン</t>
    </rPh>
    <rPh sb="166" eb="168">
      <t>ショクイン</t>
    </rPh>
    <rPh sb="169" eb="172">
      <t>ジャクネンカ</t>
    </rPh>
    <rPh sb="173" eb="174">
      <t>スス</t>
    </rPh>
    <rPh sb="176" eb="178">
      <t>ギジュツ</t>
    </rPh>
    <rPh sb="179" eb="181">
      <t>イジ</t>
    </rPh>
    <rPh sb="182" eb="184">
      <t>ケイショウ</t>
    </rPh>
    <rPh sb="185" eb="187">
      <t>カダイ</t>
    </rPh>
    <rPh sb="200" eb="202">
      <t>カダイ</t>
    </rPh>
    <rPh sb="203" eb="204">
      <t>ト</t>
    </rPh>
    <rPh sb="205" eb="206">
      <t>ク</t>
    </rPh>
    <rPh sb="213" eb="215">
      <t>ゲンジョウ</t>
    </rPh>
    <rPh sb="215" eb="217">
      <t>ブンセキ</t>
    </rPh>
    <rPh sb="217" eb="218">
      <t>オヨ</t>
    </rPh>
    <rPh sb="219" eb="221">
      <t>トウシ</t>
    </rPh>
    <rPh sb="221" eb="223">
      <t>シサン</t>
    </rPh>
    <rPh sb="224" eb="226">
      <t>ザイゲン</t>
    </rPh>
    <rPh sb="226" eb="228">
      <t>シサン</t>
    </rPh>
    <rPh sb="229" eb="231">
      <t>キンコウ</t>
    </rPh>
    <rPh sb="234" eb="236">
      <t>シュウシ</t>
    </rPh>
    <rPh sb="236" eb="238">
      <t>ケイカク</t>
    </rPh>
    <rPh sb="242" eb="244">
      <t>ケイエイ</t>
    </rPh>
    <rPh sb="244" eb="246">
      <t>センリャク</t>
    </rPh>
    <rPh sb="248" eb="250">
      <t>ヘイセイ</t>
    </rPh>
    <rPh sb="252" eb="253">
      <t>ネン</t>
    </rPh>
    <rPh sb="253" eb="254">
      <t>ド</t>
    </rPh>
    <rPh sb="255" eb="257">
      <t>サクテイ</t>
    </rPh>
    <rPh sb="259" eb="261">
      <t>レイワ</t>
    </rPh>
    <rPh sb="262" eb="264">
      <t>ネンド</t>
    </rPh>
    <rPh sb="265" eb="267">
      <t>ミナオ</t>
    </rPh>
    <rPh sb="269" eb="270">
      <t>オコナ</t>
    </rPh>
    <rPh sb="275" eb="277">
      <t>ミナオ</t>
    </rPh>
    <rPh sb="279" eb="280">
      <t>オコナ</t>
    </rPh>
    <rPh sb="282" eb="284">
      <t>ケイエイ</t>
    </rPh>
    <rPh sb="284" eb="286">
      <t>センリャク</t>
    </rPh>
    <rPh sb="290" eb="292">
      <t>テキセイ</t>
    </rPh>
    <rPh sb="293" eb="295">
      <t>スイジュン</t>
    </rPh>
    <rPh sb="296" eb="298">
      <t>タイカ</t>
    </rPh>
    <rPh sb="301" eb="304">
      <t>ケイゾクテキ</t>
    </rPh>
    <rPh sb="310" eb="312">
      <t>ジツゲン</t>
    </rPh>
    <phoneticPr fontId="4"/>
  </si>
  <si>
    <t>①経常収支比率は、100％以上を維持していることから、概ね良好な経営状態といえます。しかし、前年度と比べて4.34ポイントの減少となっています。これは水需要が減少傾向にあるなか、修繕費等の維持管理費の増加により、経常収支を圧迫していることが大きく影響しています。令和7年度から水道料金の改定を実施しますが、今後も適正な料金体系となるように検討をしていきます。④企業債残高対給水収益比率が平均値を大幅に下回っていることから、給水収益に対する企業債残高が非常に少ないことがわかります。今後の更新費用の財源は、給水収益によって賄うことを基本としますが、起債の活用についても検討していく必要があります。⑤料金回収率が前年度と比較して13.17ポイント減少し、100％を下回っています。これは物価高騰に伴う経済的負担の軽減策として10か月分の基本料金を免除したためです。⑥給水原価は、維持管理費の増加に伴い前年度と比べて悪化しており、平均値よりも高くなっています。⑦施設利用率は、前年度と比べて0.66ポイントの減少となっていますが、平均値を上回っており、引き続き高い稼働率を維持できています。⑧有収率は平均値と比較して高い水準を維持できています。今後も老朽管の更新作業と並行して、給水区域内の漏水調査及び水道施設点検業務を継続的に実施することで有収率の維持に取り組んでいきます。</t>
    <rPh sb="1" eb="3">
      <t>ケイジョウ</t>
    </rPh>
    <rPh sb="3" eb="5">
      <t>シュウシ</t>
    </rPh>
    <rPh sb="5" eb="7">
      <t>ヒリツ</t>
    </rPh>
    <rPh sb="13" eb="15">
      <t>イジョウ</t>
    </rPh>
    <rPh sb="16" eb="18">
      <t>イジ</t>
    </rPh>
    <rPh sb="27" eb="28">
      <t>オオム</t>
    </rPh>
    <rPh sb="29" eb="31">
      <t>リョウコウ</t>
    </rPh>
    <rPh sb="32" eb="34">
      <t>ケイエイ</t>
    </rPh>
    <rPh sb="34" eb="36">
      <t>ジョウタイ</t>
    </rPh>
    <rPh sb="46" eb="49">
      <t>ゼンネンド</t>
    </rPh>
    <rPh sb="50" eb="51">
      <t>クラ</t>
    </rPh>
    <rPh sb="62" eb="64">
      <t>ゲンショウ</t>
    </rPh>
    <rPh sb="75" eb="76">
      <t>ミズ</t>
    </rPh>
    <rPh sb="76" eb="78">
      <t>ジュヨウ</t>
    </rPh>
    <rPh sb="79" eb="81">
      <t>ゲンショウ</t>
    </rPh>
    <rPh sb="81" eb="83">
      <t>ケイコウ</t>
    </rPh>
    <rPh sb="89" eb="92">
      <t>シュウゼンヒ</t>
    </rPh>
    <rPh sb="92" eb="93">
      <t>トウ</t>
    </rPh>
    <rPh sb="94" eb="96">
      <t>イジ</t>
    </rPh>
    <rPh sb="96" eb="99">
      <t>カンリヒ</t>
    </rPh>
    <rPh sb="100" eb="102">
      <t>ゾウカ</t>
    </rPh>
    <rPh sb="106" eb="108">
      <t>ケイジョウ</t>
    </rPh>
    <rPh sb="108" eb="110">
      <t>シュウシ</t>
    </rPh>
    <rPh sb="111" eb="113">
      <t>アッパク</t>
    </rPh>
    <rPh sb="120" eb="121">
      <t>オオ</t>
    </rPh>
    <rPh sb="123" eb="125">
      <t>エイキョウ</t>
    </rPh>
    <rPh sb="131" eb="133">
      <t>レイワ</t>
    </rPh>
    <rPh sb="134" eb="136">
      <t>ネンド</t>
    </rPh>
    <rPh sb="138" eb="140">
      <t>スイドウ</t>
    </rPh>
    <rPh sb="140" eb="142">
      <t>リョウキン</t>
    </rPh>
    <rPh sb="143" eb="145">
      <t>カイテイ</t>
    </rPh>
    <rPh sb="153" eb="155">
      <t>コンゴ</t>
    </rPh>
    <rPh sb="156" eb="158">
      <t>テキセイ</t>
    </rPh>
    <rPh sb="159" eb="161">
      <t>リョウキン</t>
    </rPh>
    <rPh sb="161" eb="163">
      <t>タイケイ</t>
    </rPh>
    <rPh sb="169" eb="171">
      <t>ケントウ</t>
    </rPh>
    <rPh sb="180" eb="182">
      <t>キギョウ</t>
    </rPh>
    <rPh sb="182" eb="183">
      <t>サイ</t>
    </rPh>
    <rPh sb="183" eb="185">
      <t>ザンダカ</t>
    </rPh>
    <rPh sb="185" eb="186">
      <t>タイ</t>
    </rPh>
    <rPh sb="186" eb="188">
      <t>キュウスイ</t>
    </rPh>
    <rPh sb="188" eb="190">
      <t>シュウエキ</t>
    </rPh>
    <rPh sb="190" eb="192">
      <t>ヒリツ</t>
    </rPh>
    <rPh sb="193" eb="196">
      <t>ヘイキンチ</t>
    </rPh>
    <rPh sb="197" eb="199">
      <t>オオハバ</t>
    </rPh>
    <rPh sb="200" eb="202">
      <t>シタマワ</t>
    </rPh>
    <rPh sb="211" eb="213">
      <t>キュウスイ</t>
    </rPh>
    <rPh sb="213" eb="215">
      <t>シュウエキ</t>
    </rPh>
    <rPh sb="216" eb="217">
      <t>タイ</t>
    </rPh>
    <rPh sb="219" eb="221">
      <t>キギョウ</t>
    </rPh>
    <rPh sb="221" eb="222">
      <t>サイ</t>
    </rPh>
    <rPh sb="222" eb="224">
      <t>ザンダカ</t>
    </rPh>
    <rPh sb="225" eb="227">
      <t>ヒジョウ</t>
    </rPh>
    <rPh sb="228" eb="229">
      <t>スク</t>
    </rPh>
    <rPh sb="240" eb="242">
      <t>コンゴ</t>
    </rPh>
    <rPh sb="243" eb="245">
      <t>コウシン</t>
    </rPh>
    <rPh sb="245" eb="247">
      <t>ヒヨウ</t>
    </rPh>
    <rPh sb="248" eb="250">
      <t>ザイゲン</t>
    </rPh>
    <rPh sb="252" eb="254">
      <t>キュウスイ</t>
    </rPh>
    <rPh sb="254" eb="256">
      <t>シュウエキ</t>
    </rPh>
    <rPh sb="260" eb="261">
      <t>マカナ</t>
    </rPh>
    <rPh sb="265" eb="267">
      <t>キホン</t>
    </rPh>
    <rPh sb="273" eb="275">
      <t>キサイ</t>
    </rPh>
    <rPh sb="276" eb="278">
      <t>カツヨウ</t>
    </rPh>
    <rPh sb="283" eb="285">
      <t>ケントウ</t>
    </rPh>
    <rPh sb="289" eb="291">
      <t>ヒツヨウ</t>
    </rPh>
    <rPh sb="298" eb="300">
      <t>リョウキン</t>
    </rPh>
    <rPh sb="300" eb="302">
      <t>カイシュウ</t>
    </rPh>
    <rPh sb="302" eb="303">
      <t>リツ</t>
    </rPh>
    <rPh sb="304" eb="307">
      <t>ゼンネンド</t>
    </rPh>
    <rPh sb="308" eb="310">
      <t>ヒカク</t>
    </rPh>
    <rPh sb="321" eb="323">
      <t>ゲンショウ</t>
    </rPh>
    <rPh sb="330" eb="332">
      <t>シタマワ</t>
    </rPh>
    <rPh sb="341" eb="343">
      <t>ブッカ</t>
    </rPh>
    <rPh sb="343" eb="345">
      <t>コウトウ</t>
    </rPh>
    <rPh sb="346" eb="347">
      <t>トモナ</t>
    </rPh>
    <rPh sb="348" eb="351">
      <t>ケイザイテキ</t>
    </rPh>
    <rPh sb="351" eb="353">
      <t>フタン</t>
    </rPh>
    <rPh sb="354" eb="356">
      <t>ケイゲン</t>
    </rPh>
    <rPh sb="356" eb="357">
      <t>サク</t>
    </rPh>
    <rPh sb="363" eb="365">
      <t>ゲツブン</t>
    </rPh>
    <rPh sb="366" eb="368">
      <t>キホン</t>
    </rPh>
    <rPh sb="368" eb="370">
      <t>リョウキン</t>
    </rPh>
    <rPh sb="371" eb="373">
      <t>メンジョ</t>
    </rPh>
    <rPh sb="381" eb="383">
      <t>キュウスイ</t>
    </rPh>
    <rPh sb="383" eb="385">
      <t>ゲンカ</t>
    </rPh>
    <rPh sb="387" eb="389">
      <t>イジ</t>
    </rPh>
    <rPh sb="389" eb="392">
      <t>カンリヒ</t>
    </rPh>
    <rPh sb="393" eb="395">
      <t>ゾウカ</t>
    </rPh>
    <rPh sb="396" eb="397">
      <t>トモナ</t>
    </rPh>
    <rPh sb="398" eb="401">
      <t>ゼンネンド</t>
    </rPh>
    <rPh sb="402" eb="403">
      <t>クラ</t>
    </rPh>
    <rPh sb="405" eb="407">
      <t>アッカ</t>
    </rPh>
    <rPh sb="412" eb="415">
      <t>ヘイキンチ</t>
    </rPh>
    <rPh sb="418" eb="419">
      <t>タカ</t>
    </rPh>
    <rPh sb="428" eb="430">
      <t>シセツ</t>
    </rPh>
    <rPh sb="430" eb="432">
      <t>リヨウ</t>
    </rPh>
    <rPh sb="432" eb="433">
      <t>リツ</t>
    </rPh>
    <rPh sb="435" eb="438">
      <t>ゼンネンド</t>
    </rPh>
    <rPh sb="439" eb="440">
      <t>クラ</t>
    </rPh>
    <rPh sb="451" eb="453">
      <t>ゲンショウ</t>
    </rPh>
    <rPh sb="462" eb="465">
      <t>ヘイキンチ</t>
    </rPh>
    <rPh sb="466" eb="468">
      <t>ウワマワ</t>
    </rPh>
    <rPh sb="473" eb="474">
      <t>ヒ</t>
    </rPh>
    <rPh sb="475" eb="476">
      <t>ツヅ</t>
    </rPh>
    <rPh sb="477" eb="478">
      <t>タカ</t>
    </rPh>
    <rPh sb="479" eb="481">
      <t>カドウ</t>
    </rPh>
    <rPh sb="481" eb="482">
      <t>リツ</t>
    </rPh>
    <rPh sb="483" eb="485">
      <t>イジ</t>
    </rPh>
    <rPh sb="493" eb="496">
      <t>ユウシュウリツ</t>
    </rPh>
    <rPh sb="497" eb="500">
      <t>ヘイキンチ</t>
    </rPh>
    <rPh sb="501" eb="503">
      <t>ヒカク</t>
    </rPh>
    <rPh sb="505" eb="506">
      <t>タカ</t>
    </rPh>
    <rPh sb="507" eb="509">
      <t>スイジュン</t>
    </rPh>
    <rPh sb="510" eb="512">
      <t>イジ</t>
    </rPh>
    <rPh sb="519" eb="521">
      <t>コンゴ</t>
    </rPh>
    <rPh sb="522" eb="524">
      <t>ロウキュウ</t>
    </rPh>
    <rPh sb="524" eb="525">
      <t>カン</t>
    </rPh>
    <rPh sb="526" eb="528">
      <t>コウシン</t>
    </rPh>
    <rPh sb="528" eb="530">
      <t>サギョウ</t>
    </rPh>
    <rPh sb="531" eb="533">
      <t>ヘイコウ</t>
    </rPh>
    <rPh sb="536" eb="538">
      <t>キュウスイ</t>
    </rPh>
    <rPh sb="538" eb="540">
      <t>クイキ</t>
    </rPh>
    <rPh sb="540" eb="541">
      <t>ナイ</t>
    </rPh>
    <rPh sb="542" eb="544">
      <t>ロウスイ</t>
    </rPh>
    <rPh sb="544" eb="546">
      <t>チョウサ</t>
    </rPh>
    <rPh sb="546" eb="547">
      <t>オヨ</t>
    </rPh>
    <rPh sb="548" eb="550">
      <t>スイドウ</t>
    </rPh>
    <rPh sb="550" eb="552">
      <t>シセツ</t>
    </rPh>
    <rPh sb="552" eb="554">
      <t>テンケン</t>
    </rPh>
    <rPh sb="554" eb="556">
      <t>ギョウム</t>
    </rPh>
    <rPh sb="557" eb="560">
      <t>ケイゾクテキ</t>
    </rPh>
    <rPh sb="561" eb="563">
      <t>ジッシ</t>
    </rPh>
    <rPh sb="568" eb="571">
      <t>ユウシュウリツ</t>
    </rPh>
    <rPh sb="572" eb="574">
      <t>イジ</t>
    </rPh>
    <rPh sb="575" eb="576">
      <t>ト</t>
    </rPh>
    <rPh sb="577" eb="5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</si>
</sst>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0.4</c:v>
                </c:pt>
                <c:pt idx="2">
                  <c:v>0.47</c:v>
                </c:pt>
                <c:pt idx="3">
                  <c:v>0.63</c:v>
                </c:pt>
                <c:pt idx="4">
                  <c:v>0.87</c:v>
                </c:pt>
              </c:numCache>
            </c:numRef>
          </c:val>
          <c:extLst>
            <c:ext xmlns:c16="http://schemas.microsoft.com/office/drawing/2014/chart" uri="{C3380CC4-5D6E-409C-BE32-E72D297353CC}">
              <c16:uniqueId val="{00000000-2451-4632-87B6-EA6D789D0D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451-4632-87B6-EA6D789D0D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75.040000000000006</c:v>
                </c:pt>
                <c:pt idx="1">
                  <c:v>73.2</c:v>
                </c:pt>
                <c:pt idx="2">
                  <c:v>73.61</c:v>
                </c:pt>
                <c:pt idx="3">
                  <c:v>72.38</c:v>
                </c:pt>
                <c:pt idx="4">
                  <c:v>71.72</c:v>
                </c:pt>
              </c:numCache>
            </c:numRef>
          </c:val>
          <c:extLst>
            <c:ext xmlns:c16="http://schemas.microsoft.com/office/drawing/2014/chart" uri="{C3380CC4-5D6E-409C-BE32-E72D297353CC}">
              <c16:uniqueId val="{00000000-CF28-4DC6-B3FA-8A1FDB32C3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CF28-4DC6-B3FA-8A1FDB32C3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93.35</c:v>
                </c:pt>
                <c:pt idx="1">
                  <c:v>92.92</c:v>
                </c:pt>
                <c:pt idx="2">
                  <c:v>92.91</c:v>
                </c:pt>
                <c:pt idx="3">
                  <c:v>93.1</c:v>
                </c:pt>
                <c:pt idx="4">
                  <c:v>93.05</c:v>
                </c:pt>
              </c:numCache>
            </c:numRef>
          </c:val>
          <c:extLst>
            <c:ext xmlns:c16="http://schemas.microsoft.com/office/drawing/2014/chart" uri="{C3380CC4-5D6E-409C-BE32-E72D297353CC}">
              <c16:uniqueId val="{00000000-E0B0-4F4D-9E58-095695F77C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0B0-4F4D-9E58-095695F77C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108.61</c:v>
                </c:pt>
                <c:pt idx="1">
                  <c:v>109.51</c:v>
                </c:pt>
                <c:pt idx="2">
                  <c:v>109.01</c:v>
                </c:pt>
                <c:pt idx="3">
                  <c:v>105.52</c:v>
                </c:pt>
                <c:pt idx="4">
                  <c:v>101.18</c:v>
                </c:pt>
              </c:numCache>
            </c:numRef>
          </c:val>
          <c:extLst>
            <c:ext xmlns:c16="http://schemas.microsoft.com/office/drawing/2014/chart" uri="{C3380CC4-5D6E-409C-BE32-E72D297353CC}">
              <c16:uniqueId val="{00000000-8352-4E4B-A1C8-D1F7EC03D5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352-4E4B-A1C8-D1F7EC03D5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45.55</c:v>
                </c:pt>
                <c:pt idx="1">
                  <c:v>46.56</c:v>
                </c:pt>
                <c:pt idx="2">
                  <c:v>47.02</c:v>
                </c:pt>
                <c:pt idx="3">
                  <c:v>47.31</c:v>
                </c:pt>
                <c:pt idx="4">
                  <c:v>47.58</c:v>
                </c:pt>
              </c:numCache>
            </c:numRef>
          </c:val>
          <c:extLst>
            <c:ext xmlns:c16="http://schemas.microsoft.com/office/drawing/2014/chart" uri="{C3380CC4-5D6E-409C-BE32-E72D297353CC}">
              <c16:uniqueId val="{00000000-E865-4558-AC07-5E3C1346E1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865-4558-AC07-5E3C1346E1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38.15</c:v>
                </c:pt>
                <c:pt idx="1">
                  <c:v>37.19</c:v>
                </c:pt>
                <c:pt idx="2">
                  <c:v>38.51</c:v>
                </c:pt>
                <c:pt idx="3">
                  <c:v>41.59</c:v>
                </c:pt>
                <c:pt idx="4">
                  <c:v>42.33</c:v>
                </c:pt>
              </c:numCache>
            </c:numRef>
          </c:val>
          <c:extLst>
            <c:ext xmlns:c16="http://schemas.microsoft.com/office/drawing/2014/chart" uri="{C3380CC4-5D6E-409C-BE32-E72D297353CC}">
              <c16:uniqueId val="{00000000-89A0-417C-AF32-7630B86B6D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89A0-417C-AF32-7630B86B6D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1D-4AF3-9F6A-90DBF0F747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41D-4AF3-9F6A-90DBF0F747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253.41</c:v>
                </c:pt>
                <c:pt idx="1">
                  <c:v>306.3</c:v>
                </c:pt>
                <c:pt idx="2">
                  <c:v>257.63</c:v>
                </c:pt>
                <c:pt idx="3">
                  <c:v>209.7</c:v>
                </c:pt>
                <c:pt idx="4">
                  <c:v>184.41</c:v>
                </c:pt>
              </c:numCache>
            </c:numRef>
          </c:val>
          <c:extLst>
            <c:ext xmlns:c16="http://schemas.microsoft.com/office/drawing/2014/chart" uri="{C3380CC4-5D6E-409C-BE32-E72D297353CC}">
              <c16:uniqueId val="{00000000-583F-47A7-873E-B8577889BC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83F-47A7-873E-B8577889BC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14.41</c:v>
                </c:pt>
                <c:pt idx="1">
                  <c:v>17</c:v>
                </c:pt>
                <c:pt idx="2">
                  <c:v>25.3</c:v>
                </c:pt>
                <c:pt idx="3">
                  <c:v>33.44</c:v>
                </c:pt>
                <c:pt idx="4">
                  <c:v>64.28</c:v>
                </c:pt>
              </c:numCache>
            </c:numRef>
          </c:val>
          <c:extLst>
            <c:ext xmlns:c16="http://schemas.microsoft.com/office/drawing/2014/chart" uri="{C3380CC4-5D6E-409C-BE32-E72D297353CC}">
              <c16:uniqueId val="{00000000-EA73-4395-84EE-7EA5B9BB8D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A73-4395-84EE-7EA5B9BB8D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104.45</c:v>
                </c:pt>
                <c:pt idx="1">
                  <c:v>90.77</c:v>
                </c:pt>
                <c:pt idx="2">
                  <c:v>104.85</c:v>
                </c:pt>
                <c:pt idx="3">
                  <c:v>86.61</c:v>
                </c:pt>
                <c:pt idx="4">
                  <c:v>73.44</c:v>
                </c:pt>
              </c:numCache>
            </c:numRef>
          </c:val>
          <c:extLst>
            <c:ext xmlns:c16="http://schemas.microsoft.com/office/drawing/2014/chart" uri="{C3380CC4-5D6E-409C-BE32-E72D297353CC}">
              <c16:uniqueId val="{00000000-DE3D-4CAC-83C5-FA1405EB49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E3D-4CAC-83C5-FA1405EB49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161.61000000000001</c:v>
                </c:pt>
                <c:pt idx="1">
                  <c:v>160.43</c:v>
                </c:pt>
                <c:pt idx="2">
                  <c:v>160.05000000000001</c:v>
                </c:pt>
                <c:pt idx="3">
                  <c:v>168.82</c:v>
                </c:pt>
                <c:pt idx="4">
                  <c:v>179.02</c:v>
                </c:pt>
              </c:numCache>
            </c:numRef>
          </c:val>
          <c:extLst>
            <c:ext xmlns:c16="http://schemas.microsoft.com/office/drawing/2014/chart" uri="{C3380CC4-5D6E-409C-BE32-E72D297353CC}">
              <c16:uniqueId val="{00000000-135B-4304-98A4-A17678CE23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35B-4304-98A4-A17678CE23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蒲郡市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78140</v>
      </c>
      <c r="AM8" s="44"/>
      <c r="AN8" s="44"/>
      <c r="AO8" s="44"/>
      <c r="AP8" s="44"/>
      <c r="AQ8" s="44"/>
      <c r="AR8" s="44"/>
      <c r="AS8" s="44"/>
      <c r="AT8" s="45">
        <f>データ!$S$6</f>
        <v>56.96</v>
      </c>
      <c r="AU8" s="46"/>
      <c r="AV8" s="46"/>
      <c r="AW8" s="46"/>
      <c r="AX8" s="46"/>
      <c r="AY8" s="46"/>
      <c r="AZ8" s="46"/>
      <c r="BA8" s="46"/>
      <c r="BB8" s="47">
        <f>データ!$T$6</f>
        <v>1371.84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90.26</v>
      </c>
      <c r="J10" s="46"/>
      <c r="K10" s="46"/>
      <c r="L10" s="46"/>
      <c r="M10" s="46"/>
      <c r="N10" s="46"/>
      <c r="O10" s="80"/>
      <c r="P10" s="47">
        <f>データ!$P$6</f>
        <v>99.8</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77748</v>
      </c>
      <c r="AM10" s="44"/>
      <c r="AN10" s="44"/>
      <c r="AO10" s="44"/>
      <c r="AP10" s="44"/>
      <c r="AQ10" s="44"/>
      <c r="AR10" s="44"/>
      <c r="AS10" s="44"/>
      <c r="AT10" s="45">
        <f>データ!$V$6</f>
        <v>56.96</v>
      </c>
      <c r="AU10" s="46"/>
      <c r="AV10" s="46"/>
      <c r="AW10" s="46"/>
      <c r="AX10" s="46"/>
      <c r="AY10" s="46"/>
      <c r="AZ10" s="46"/>
      <c r="BA10" s="46"/>
      <c r="BB10" s="47">
        <f>データ!$W$6</f>
        <v>1364.96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cw4xJi7QaPa/hfYneHM3CNotDlQbPsIxfyFXElhthsVuzXGZbAJpkhRDuHuPaZlDyWZRcScSzLwpctTo5/dig==" saltValue="n24U/nd9WPSruvk5EYAh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232149</v>
      </c>
      <c r="D6" s="20">
        <f t="shared" si="3"/>
        <v>46</v>
      </c>
      <c r="E6" s="20">
        <f t="shared" si="3"/>
        <v>1</v>
      </c>
      <c r="F6" s="20">
        <f t="shared" si="3"/>
        <v>0</v>
      </c>
      <c r="G6" s="20">
        <f t="shared" si="3"/>
        <v>1</v>
      </c>
      <c r="H6" s="20" t="str">
        <f t="shared" si="3"/>
        <v>愛知県　蒲郡市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90.26</v>
      </c>
      <c r="P6" s="21">
        <f t="shared" si="3"/>
        <v>99.8</v>
      </c>
      <c r="Q6" s="21">
        <f t="shared" si="3"/>
        <v>2640</v>
      </c>
      <c r="R6" s="21">
        <f t="shared" si="3"/>
        <v>78140</v>
      </c>
      <c r="S6" s="21">
        <f t="shared" si="3"/>
        <v>56.96</v>
      </c>
      <c r="T6" s="21">
        <f t="shared" si="3"/>
        <v>1371.84</v>
      </c>
      <c r="U6" s="21">
        <f t="shared" si="3"/>
        <v>77748</v>
      </c>
      <c r="V6" s="21">
        <f t="shared" si="3"/>
        <v>56.96</v>
      </c>
      <c r="W6" s="21">
        <f t="shared" si="3"/>
        <v>1364.96</v>
      </c>
      <c r="X6" s="22">
        <f>IF(X7="",NA(),X7)</f>
        <v>108.61</v>
      </c>
      <c r="Y6" s="22">
        <f t="shared" ref="Y6:AG6" si="4">IF(Y7="",NA(),Y7)</f>
        <v>109.51</v>
      </c>
      <c r="Z6" s="22">
        <f t="shared" si="4"/>
        <v>109.01</v>
      </c>
      <c r="AA6" s="22">
        <f t="shared" si="4"/>
        <v>105.52</v>
      </c>
      <c r="AB6" s="22">
        <f t="shared" si="4"/>
        <v>101.18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253.41</v>
      </c>
      <c r="AU6" s="22">
        <f t="shared" ref="AU6:BC6" si="6">IF(AU7="",NA(),AU7)</f>
        <v>306.3</v>
      </c>
      <c r="AV6" s="22">
        <f t="shared" si="6"/>
        <v>257.63</v>
      </c>
      <c r="AW6" s="22">
        <f t="shared" si="6"/>
        <v>209.7</v>
      </c>
      <c r="AX6" s="22">
        <f t="shared" si="6"/>
        <v>184.41</v>
      </c>
      <c r="AY6" s="22">
        <f t="shared" si="6"/>
        <v>360.86</v>
      </c>
      <c r="AZ6" s="22">
        <f t="shared" si="6"/>
        <v>350.79</v>
      </c>
      <c r="BA6" s="22">
        <f t="shared" si="6"/>
        <v>354.57</v>
      </c>
      <c r="BB6" s="22">
        <f t="shared" si="6"/>
        <v>357.74</v>
      </c>
      <c r="BC6" s="22">
        <f t="shared" si="6"/>
        <v>344.88</v>
      </c>
      <c r="BD6" s="21" t="str">
        <f>IF(BD7="","",IF(BD7="-","【-】","【"&amp;SUBSTITUTE(TEXT(BD7,"#,##0.00"),"-","△")&amp;"】"))</f>
        <v>【243.36】</v>
      </c>
      <c r="BE6" s="22">
        <f>IF(BE7="",NA(),BE7)</f>
        <v>14.41</v>
      </c>
      <c r="BF6" s="22">
        <f t="shared" ref="BF6:BN6" si="7">IF(BF7="",NA(),BF7)</f>
        <v>17</v>
      </c>
      <c r="BG6" s="22">
        <f t="shared" si="7"/>
        <v>25.3</v>
      </c>
      <c r="BH6" s="22">
        <f t="shared" si="7"/>
        <v>33.44</v>
      </c>
      <c r="BI6" s="22">
        <f t="shared" si="7"/>
        <v>64.28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104.45</v>
      </c>
      <c r="BQ6" s="22">
        <f t="shared" ref="BQ6:BY6" si="8">IF(BQ7="",NA(),BQ7)</f>
        <v>90.77</v>
      </c>
      <c r="BR6" s="22">
        <f t="shared" si="8"/>
        <v>104.85</v>
      </c>
      <c r="BS6" s="22">
        <f t="shared" si="8"/>
        <v>86.61</v>
      </c>
      <c r="BT6" s="22">
        <f t="shared" si="8"/>
        <v>73.44</v>
      </c>
      <c r="BU6" s="22">
        <f t="shared" si="8"/>
        <v>103.32</v>
      </c>
      <c r="BV6" s="22">
        <f t="shared" si="8"/>
        <v>100.85</v>
      </c>
      <c r="BW6" s="22">
        <f t="shared" si="8"/>
        <v>103.79</v>
      </c>
      <c r="BX6" s="22">
        <f t="shared" si="8"/>
        <v>98.3</v>
      </c>
      <c r="BY6" s="22">
        <f t="shared" si="8"/>
        <v>98.89</v>
      </c>
      <c r="BZ6" s="21" t="str">
        <f>IF(BZ7="","",IF(BZ7="-","【-】","【"&amp;SUBSTITUTE(TEXT(BZ7,"#,##0.00"),"-","△")&amp;"】"))</f>
        <v>【97.82】</v>
      </c>
      <c r="CA6" s="22">
        <f>IF(CA7="",NA(),CA7)</f>
        <v>161.61000000000001</v>
      </c>
      <c r="CB6" s="22">
        <f t="shared" ref="CB6:CJ6" si="9">IF(CB7="",NA(),CB7)</f>
        <v>160.43</v>
      </c>
      <c r="CC6" s="22">
        <f t="shared" si="9"/>
        <v>160.05000000000001</v>
      </c>
      <c r="CD6" s="22">
        <f t="shared" si="9"/>
        <v>168.82</v>
      </c>
      <c r="CE6" s="22">
        <f t="shared" si="9"/>
        <v>179.02</v>
      </c>
      <c r="CF6" s="22">
        <f t="shared" si="9"/>
        <v>168.56</v>
      </c>
      <c r="CG6" s="22">
        <f t="shared" si="9"/>
        <v>167.1</v>
      </c>
      <c r="CH6" s="22">
        <f t="shared" si="9"/>
        <v>167.86</v>
      </c>
      <c r="CI6" s="22">
        <f t="shared" si="9"/>
        <v>173.68</v>
      </c>
      <c r="CJ6" s="22">
        <f t="shared" si="9"/>
        <v>174.52</v>
      </c>
      <c r="CK6" s="21" t="str">
        <f>IF(CK7="","",IF(CK7="-","【-】","【"&amp;SUBSTITUTE(TEXT(CK7,"#,##0.00"),"-","△")&amp;"】"))</f>
        <v>【177.56】</v>
      </c>
      <c r="CL6" s="22">
        <f>IF(CL7="",NA(),CL7)</f>
        <v>75.040000000000006</v>
      </c>
      <c r="CM6" s="22">
        <f t="shared" ref="CM6:CU6" si="10">IF(CM7="",NA(),CM7)</f>
        <v>73.2</v>
      </c>
      <c r="CN6" s="22">
        <f t="shared" si="10"/>
        <v>73.61</v>
      </c>
      <c r="CO6" s="22">
        <f t="shared" si="10"/>
        <v>72.38</v>
      </c>
      <c r="CP6" s="22">
        <f t="shared" si="10"/>
        <v>71.72</v>
      </c>
      <c r="CQ6" s="22">
        <f t="shared" si="10"/>
        <v>59.51</v>
      </c>
      <c r="CR6" s="22">
        <f t="shared" si="10"/>
        <v>59.91</v>
      </c>
      <c r="CS6" s="22">
        <f t="shared" si="10"/>
        <v>59.4</v>
      </c>
      <c r="CT6" s="22">
        <f t="shared" si="10"/>
        <v>59.24</v>
      </c>
      <c r="CU6" s="22">
        <f t="shared" si="10"/>
        <v>58.77</v>
      </c>
      <c r="CV6" s="21" t="str">
        <f>IF(CV7="","",IF(CV7="-","【-】","【"&amp;SUBSTITUTE(TEXT(CV7,"#,##0.00"),"-","△")&amp;"】"))</f>
        <v>【59.81】</v>
      </c>
      <c r="CW6" s="22">
        <f>IF(CW7="",NA(),CW7)</f>
        <v>93.35</v>
      </c>
      <c r="CX6" s="22">
        <f t="shared" ref="CX6:DF6" si="11">IF(CX7="",NA(),CX7)</f>
        <v>92.92</v>
      </c>
      <c r="CY6" s="22">
        <f t="shared" si="11"/>
        <v>92.91</v>
      </c>
      <c r="CZ6" s="22">
        <f t="shared" si="11"/>
        <v>93.1</v>
      </c>
      <c r="DA6" s="22">
        <f t="shared" si="11"/>
        <v>93.05</v>
      </c>
      <c r="DB6" s="22">
        <f t="shared" si="11"/>
        <v>87.08</v>
      </c>
      <c r="DC6" s="22">
        <f t="shared" si="11"/>
        <v>87.26</v>
      </c>
      <c r="DD6" s="22">
        <f t="shared" si="11"/>
        <v>87.57</v>
      </c>
      <c r="DE6" s="22">
        <f t="shared" si="11"/>
        <v>87.26</v>
      </c>
      <c r="DF6" s="22">
        <f t="shared" si="11"/>
        <v>86.95</v>
      </c>
      <c r="DG6" s="21" t="str">
        <f>IF(DG7="","",IF(DG7="-","【-】","【"&amp;SUBSTITUTE(TEXT(DG7,"#,##0.00"),"-","△")&amp;"】"))</f>
        <v>【89.42】</v>
      </c>
      <c r="DH6" s="22">
        <f>IF(DH7="",NA(),DH7)</f>
        <v>45.55</v>
      </c>
      <c r="DI6" s="22">
        <f t="shared" ref="DI6:DQ6" si="12">IF(DI7="",NA(),DI7)</f>
        <v>46.56</v>
      </c>
      <c r="DJ6" s="22">
        <f t="shared" si="12"/>
        <v>47.02</v>
      </c>
      <c r="DK6" s="22">
        <f t="shared" si="12"/>
        <v>47.31</v>
      </c>
      <c r="DL6" s="22">
        <f t="shared" si="12"/>
        <v>47.58</v>
      </c>
      <c r="DM6" s="22">
        <f t="shared" si="12"/>
        <v>48.55</v>
      </c>
      <c r="DN6" s="22">
        <f t="shared" si="12"/>
        <v>49.2</v>
      </c>
      <c r="DO6" s="22">
        <f t="shared" si="12"/>
        <v>50.01</v>
      </c>
      <c r="DP6" s="22">
        <f t="shared" si="12"/>
        <v>50.99</v>
      </c>
      <c r="DQ6" s="22">
        <f t="shared" si="12"/>
        <v>51.79</v>
      </c>
      <c r="DR6" s="21" t="str">
        <f>IF(DR7="","",IF(DR7="-","【-】","【"&amp;SUBSTITUTE(TEXT(DR7,"#,##0.00"),"-","△")&amp;"】"))</f>
        <v>【52.02】</v>
      </c>
      <c r="DS6" s="22">
        <f>IF(DS7="",NA(),DS7)</f>
        <v>38.15</v>
      </c>
      <c r="DT6" s="22">
        <f t="shared" ref="DT6:EB6" si="13">IF(DT7="",NA(),DT7)</f>
        <v>37.19</v>
      </c>
      <c r="DU6" s="22">
        <f t="shared" si="13"/>
        <v>38.51</v>
      </c>
      <c r="DV6" s="22">
        <f t="shared" si="13"/>
        <v>41.59</v>
      </c>
      <c r="DW6" s="22">
        <f t="shared" si="13"/>
        <v>42.33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0.31</v>
      </c>
      <c r="EE6" s="22">
        <f t="shared" ref="EE6:EM6" si="14">IF(EE7="",NA(),EE7)</f>
        <v>0.4</v>
      </c>
      <c r="EF6" s="22">
        <f t="shared" si="14"/>
        <v>0.47</v>
      </c>
      <c r="EG6" s="22">
        <f t="shared" si="14"/>
        <v>0.63</v>
      </c>
      <c r="EH6" s="22">
        <f t="shared" si="14"/>
        <v>0.87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232149</v>
      </c>
      <c r="D7" s="24">
        <v>46</v>
      </c>
      <c r="E7" s="24">
        <v>1</v>
      </c>
      <c r="F7" s="24">
        <v>0</v>
      </c>
      <c r="G7" s="24">
        <v>1</v>
      </c>
      <c r="H7" s="24" t="s">
        <v>93</v>
      </c>
      <c r="I7" s="24" t="s">
        <v>94</v>
      </c>
      <c r="J7" s="24" t="s">
        <v>95</v>
      </c>
      <c r="K7" s="24" t="s">
        <v>96</v>
      </c>
      <c r="L7" s="24" t="s">
        <v>97</v>
      </c>
      <c r="M7" s="24" t="s">
        <v>98</v>
      </c>
      <c r="N7" s="25" t="s">
        <v>99</v>
      </c>
      <c r="O7" s="25">
        <v>90.26</v>
      </c>
      <c r="P7" s="25">
        <v>99.8</v>
      </c>
      <c r="Q7" s="25">
        <v>2640</v>
      </c>
      <c r="R7" s="25">
        <v>78140</v>
      </c>
      <c r="S7" s="25">
        <v>56.96</v>
      </c>
      <c r="T7" s="25">
        <v>1371.84</v>
      </c>
      <c r="U7" s="25">
        <v>77748</v>
      </c>
      <c r="V7" s="25">
        <v>56.96</v>
      </c>
      <c r="W7" s="25">
        <v>1364.96</v>
      </c>
      <c r="X7" s="25">
        <v>108.61</v>
      </c>
      <c r="Y7" s="25">
        <v>109.51</v>
      </c>
      <c r="Z7" s="25">
        <v>109.01</v>
      </c>
      <c r="AA7" s="25">
        <v>105.52</v>
      </c>
      <c r="AB7" s="25">
        <v>101.18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253.41</v>
      </c>
      <c r="AU7" s="25">
        <v>306.3</v>
      </c>
      <c r="AV7" s="25">
        <v>257.63</v>
      </c>
      <c r="AW7" s="25">
        <v>209.7</v>
      </c>
      <c r="AX7" s="25">
        <v>184.41</v>
      </c>
      <c r="AY7" s="25">
        <v>360.86</v>
      </c>
      <c r="AZ7" s="25">
        <v>350.79</v>
      </c>
      <c r="BA7" s="25">
        <v>354.57</v>
      </c>
      <c r="BB7" s="25">
        <v>357.74</v>
      </c>
      <c r="BC7" s="25">
        <v>344.88</v>
      </c>
      <c r="BD7" s="25">
        <v>243.36</v>
      </c>
      <c r="BE7" s="25">
        <v>14.41</v>
      </c>
      <c r="BF7" s="25">
        <v>17</v>
      </c>
      <c r="BG7" s="25">
        <v>25.3</v>
      </c>
      <c r="BH7" s="25">
        <v>33.44</v>
      </c>
      <c r="BI7" s="25">
        <v>64.28</v>
      </c>
      <c r="BJ7" s="25">
        <v>309.27999999999997</v>
      </c>
      <c r="BK7" s="25">
        <v>322.92</v>
      </c>
      <c r="BL7" s="25">
        <v>303.45999999999998</v>
      </c>
      <c r="BM7" s="25">
        <v>307.27999999999997</v>
      </c>
      <c r="BN7" s="25">
        <v>304.02</v>
      </c>
      <c r="BO7" s="25">
        <v>265.93</v>
      </c>
      <c r="BP7" s="25">
        <v>104.45</v>
      </c>
      <c r="BQ7" s="25">
        <v>90.77</v>
      </c>
      <c r="BR7" s="25">
        <v>104.85</v>
      </c>
      <c r="BS7" s="25">
        <v>86.61</v>
      </c>
      <c r="BT7" s="25">
        <v>73.44</v>
      </c>
      <c r="BU7" s="25">
        <v>103.32</v>
      </c>
      <c r="BV7" s="25">
        <v>100.85</v>
      </c>
      <c r="BW7" s="25">
        <v>103.79</v>
      </c>
      <c r="BX7" s="25">
        <v>98.3</v>
      </c>
      <c r="BY7" s="25">
        <v>98.89</v>
      </c>
      <c r="BZ7" s="25">
        <v>97.82</v>
      </c>
      <c r="CA7" s="25">
        <v>161.61000000000001</v>
      </c>
      <c r="CB7" s="25">
        <v>160.43</v>
      </c>
      <c r="CC7" s="25">
        <v>160.05000000000001</v>
      </c>
      <c r="CD7" s="25">
        <v>168.82</v>
      </c>
      <c r="CE7" s="25">
        <v>179.02</v>
      </c>
      <c r="CF7" s="25">
        <v>168.56</v>
      </c>
      <c r="CG7" s="25">
        <v>167.1</v>
      </c>
      <c r="CH7" s="25">
        <v>167.86</v>
      </c>
      <c r="CI7" s="25">
        <v>173.68</v>
      </c>
      <c r="CJ7" s="25">
        <v>174.52</v>
      </c>
      <c r="CK7" s="25">
        <v>177.56</v>
      </c>
      <c r="CL7" s="25">
        <v>75.040000000000006</v>
      </c>
      <c r="CM7" s="25">
        <v>73.2</v>
      </c>
      <c r="CN7" s="25">
        <v>73.61</v>
      </c>
      <c r="CO7" s="25">
        <v>72.38</v>
      </c>
      <c r="CP7" s="25">
        <v>71.72</v>
      </c>
      <c r="CQ7" s="25">
        <v>59.51</v>
      </c>
      <c r="CR7" s="25">
        <v>59.91</v>
      </c>
      <c r="CS7" s="25">
        <v>59.4</v>
      </c>
      <c r="CT7" s="25">
        <v>59.24</v>
      </c>
      <c r="CU7" s="25">
        <v>58.77</v>
      </c>
      <c r="CV7" s="25">
        <v>59.81</v>
      </c>
      <c r="CW7" s="25">
        <v>93.35</v>
      </c>
      <c r="CX7" s="25">
        <v>92.92</v>
      </c>
      <c r="CY7" s="25">
        <v>92.91</v>
      </c>
      <c r="CZ7" s="25">
        <v>93.1</v>
      </c>
      <c r="DA7" s="25">
        <v>93.05</v>
      </c>
      <c r="DB7" s="25">
        <v>87.08</v>
      </c>
      <c r="DC7" s="25">
        <v>87.26</v>
      </c>
      <c r="DD7" s="25">
        <v>87.57</v>
      </c>
      <c r="DE7" s="25">
        <v>87.26</v>
      </c>
      <c r="DF7" s="25">
        <v>86.95</v>
      </c>
      <c r="DG7" s="25">
        <v>89.42</v>
      </c>
      <c r="DH7" s="25">
        <v>45.55</v>
      </c>
      <c r="DI7" s="25">
        <v>46.56</v>
      </c>
      <c r="DJ7" s="25">
        <v>47.02</v>
      </c>
      <c r="DK7" s="25">
        <v>47.31</v>
      </c>
      <c r="DL7" s="25">
        <v>47.58</v>
      </c>
      <c r="DM7" s="25">
        <v>48.55</v>
      </c>
      <c r="DN7" s="25">
        <v>49.2</v>
      </c>
      <c r="DO7" s="25">
        <v>50.01</v>
      </c>
      <c r="DP7" s="25">
        <v>50.99</v>
      </c>
      <c r="DQ7" s="25">
        <v>51.79</v>
      </c>
      <c r="DR7" s="25">
        <v>52.02</v>
      </c>
      <c r="DS7" s="25">
        <v>38.15</v>
      </c>
      <c r="DT7" s="25">
        <v>37.19</v>
      </c>
      <c r="DU7" s="25">
        <v>38.51</v>
      </c>
      <c r="DV7" s="25">
        <v>41.59</v>
      </c>
      <c r="DW7" s="25">
        <v>42.33</v>
      </c>
      <c r="DX7" s="25">
        <v>17.11</v>
      </c>
      <c r="DY7" s="25">
        <v>18.329999999999998</v>
      </c>
      <c r="DZ7" s="25">
        <v>20.27</v>
      </c>
      <c r="EA7" s="25">
        <v>21.69</v>
      </c>
      <c r="EB7" s="25">
        <v>23.19</v>
      </c>
      <c r="EC7" s="25">
        <v>25.37</v>
      </c>
      <c r="ED7" s="25">
        <v>0.31</v>
      </c>
      <c r="EE7" s="25">
        <v>0.4</v>
      </c>
      <c r="EF7" s="25">
        <v>0.47</v>
      </c>
      <c r="EG7" s="25">
        <v>0.63</v>
      </c>
      <c r="EH7" s="25">
        <v>0.87</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2025-01-31T07:34:45Z</cp:lastPrinted>
  <dcterms:created xsi:type="dcterms:W3CDTF">2025-01-24T06:50:33Z</dcterms:created>
  <dcterms:modified xsi:type="dcterms:W3CDTF">2025-02-12T09:04:33Z</dcterms:modified>
  <cp:category/>
</cp:coreProperties>
</file>