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0　稲沢市　〇\下水道事業（公下、特環、農集）\"/>
    </mc:Choice>
  </mc:AlternateContent>
  <xr:revisionPtr revIDLastSave="0" documentId="13_ncr:1_{6155ABE1-7660-41FB-8F94-6FB401A9B29B}" xr6:coauthVersionLast="47" xr6:coauthVersionMax="47" xr10:uidLastSave="{00000000-0000-0000-0000-000000000000}"/>
  <workbookProtection workbookAlgorithmName="SHA-512" workbookHashValue="LN4ik+YpFjnsoY5FHI9l6Yrwwr9mEyIy8tOGnGo+xOt+O4CMNzkfO22YtG150iyKn0ozhbZEIfaxVDlGMdjKKQ==" workbookSaltValue="DmDSjfA0RpNg8UusXLbGi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<sst xmlns="http://schemas.openxmlformats.org/spreadsheetml/2006/main" count="236" uniqueCount="116">
  <si>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</si>
  <si>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</si>
  <si>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</si>
  <si>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</si>
  <si>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</si>
  <si>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</si>
  <si>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</si>
  <si>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</si>
  <si>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</si>
  <si>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</si>
  <si>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</si>
  <si>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</si>
  <si>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</si>
  <si>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</si>
  <si>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</si>
  <si>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</si>
  <si>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</si>
  <si>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</si>
  <si>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</si>
  <si>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</si>
  <si>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</si>
  <si>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</si>
  <si>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</si>
  <si>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</si>
  <si>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</si>
  <si>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</si>
  <si>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</si>
  <si>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</si>
  <si>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</si>
  <si>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</si>
  <si>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</si>
  <si>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</si>
  <si>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</si>
  <si>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</si>
  <si>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</si>
  <si>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</si>
  <si>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</si>
  <si>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</si>
  <si>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</si>
  <si>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</si>
  <si>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</si>
  <si>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</si>
  <si>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</si>
  <si>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</si>
  <si>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</si>
  <si>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</si>
  <si>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</si>
  <si>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</si>
  <si>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</si>
  <si>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</si>
  <si>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</si>
  <si>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</si>
  <si>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</si>
  <si>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</si>
  <si>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</si>
  <si>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</si>
  <si>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</si>
  <si>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</si>
  <si>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</si>
  <si>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</si>
  <si>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</si>
  <si>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</si>
  <si>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</si>
  <si>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</si>
  <si>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</si>
  <si>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</si>
  <si>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</si>
  <si>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</si>
  <si>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</si>
  <si>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</si>
  <si>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</si>
  <si>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</si>
  <si>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</si>
  <si>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</si>
  <si>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</si>
  <si>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</si>
  <si>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</si>
  <si>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</si>
  <si>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</si>
  <si>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</si>
  <si>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</si>
  <si>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</si>
  <si>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</si>
  <si>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</si>
  <si>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</si>
  <si>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</si>
  <si>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</si>
  <si>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</si>
  <si>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</si>
  <si>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</si>
  <si>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</si>
  <si>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</si>
  <si>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</si>
  <si>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</si>
  <si>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</si>
  <si>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</si>
  <si>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</si>
  <si>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</si>
  <si>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</si>
  <si>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</si>
  <si>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</si>
  <si>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</si>
  <si>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</si>
  <si>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</si>
  <si>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</si>
  <si>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</si>
  <si>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</si>
  <si>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</si>
  <si>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</si>
  <si>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</si>
  <si>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</si>
  <si>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</si>
  <si>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</si>
  <si>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しかし、今後は管渠の老朽化が進むため、将来の管渠更新に備え、ストックマネジメント計画に基づき、更新計画の策定、更新財源の確保について検討していく必要がある。</t>
    <phoneticPr fontId="4"/>
  </si>
  <si>
    <r>
      <rPr>
        <sz val="11"/>
        <rFont val="ＭＳ ゴシック"/>
        <family val="3"/>
        <charset val="128"/>
      </rPr>
      <t>　①経常収支比率は、105.14％で100％を上回り収支が黒字であることが示されている。これは一般会計からの繰入れが増加し経常収益が増加した一方、企業債の償還により、企業債利息が抑えられたためである。</t>
    </r>
    <r>
      <rPr>
        <sz val="11"/>
        <color rgb="FFFF0000"/>
        <rFont val="ＭＳ ゴシック"/>
        <family val="3"/>
        <charset val="128"/>
      </rPr>
      <t xml:space="preserve">
</t>
    </r>
    <r>
      <rPr>
        <sz val="11"/>
        <rFont val="ＭＳ ゴシック"/>
        <family val="3"/>
        <charset val="128"/>
      </rPr>
      <t>　④企業債残高対事業規模比率は、企業債を主な投資財源としていることから、類似団体・全国平均に比べ、事業規模に対し、企業債残高の割合が高くなっている状況である。
　このため、今後新規の企業債借入額は原則として償還額の範囲内とすることにより、企業債残高の削減に一層努めたい。
　⑤経費回収率は、前年度からわずかに低下しており、現状は公費負担分を考慮しない経費回収率は約47％と、全経費を下水道使用料で賄えておらず、不足分の約53％を一般会計から繰り入れている状況である。</t>
    </r>
    <r>
      <rPr>
        <sz val="11"/>
        <color rgb="FFFF0000"/>
        <rFont val="ＭＳ ゴシック"/>
        <family val="3"/>
        <charset val="128"/>
      </rPr>
      <t xml:space="preserve">
　</t>
    </r>
    <r>
      <rPr>
        <sz val="11"/>
        <rFont val="ＭＳ ゴシック"/>
        <family val="3"/>
        <charset val="128"/>
      </rPr>
      <t>⑧水洗化率は前年度に比べ上昇したが、類似団体・全国平均より低いため、今後も接続ＰＲなどにより水洗化率向上に努めていく。
　今後は、水洗化率の向上、投資規模・料金水準の見直しを行い、適切に事業運営を行う必要がある。</t>
    </r>
    <rPh sb="47" eb="49">
      <t>イッパン</t>
    </rPh>
    <rPh sb="49" eb="51">
      <t>カイケイ</t>
    </rPh>
    <rPh sb="54" eb="56">
      <t>クリイ</t>
    </rPh>
    <rPh sb="58" eb="60">
      <t>ゾウカ</t>
    </rPh>
    <rPh sb="61" eb="63">
      <t>ケイジョウ</t>
    </rPh>
    <rPh sb="63" eb="65">
      <t>シュウエキ</t>
    </rPh>
    <rPh sb="66" eb="68">
      <t>ゾウカ</t>
    </rPh>
    <rPh sb="70" eb="72">
      <t>イッポウ</t>
    </rPh>
    <rPh sb="73" eb="76">
      <t>キギョウサイ</t>
    </rPh>
    <rPh sb="77" eb="79">
      <t>ショウカン</t>
    </rPh>
    <rPh sb="83" eb="86">
      <t>キギョウサイ</t>
    </rPh>
    <rPh sb="86" eb="88">
      <t>リソク</t>
    </rPh>
    <rPh sb="89" eb="90">
      <t>オサ</t>
    </rPh>
    <rPh sb="255" eb="257">
      <t>テイカ</t>
    </rPh>
    <rPh sb="426" eb="428">
      <t>テキセツ</t>
    </rPh>
    <rPh sb="434" eb="435">
      <t>オコナ</t>
    </rPh>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</si>
  <si>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今後は、「稲沢市汚水適正処理構想」及び「稲沢市公共下水道事業経営戦略」に基づき、事業費の見通し、料金水準の見直し等を検討し、適切に事業運営を行っていく。</t>
    <rPh sb="226" eb="22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</si>
</sst>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F-4737-835F-1C13346676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0.09</c:v>
                </c:pt>
                <c:pt idx="2">
                  <c:v>0.25</c:v>
                </c:pt>
                <c:pt idx="3">
                  <c:v>0.05</c:v>
                </c:pt>
                <c:pt idx="4">
                  <c:v>0.01</c:v>
                </c:pt>
              </c:numCache>
            </c:numRef>
          </c:val>
          <c:smooth val="0"/>
          <c:extLst>
            <c:ext xmlns:c16="http://schemas.microsoft.com/office/drawing/2014/chart" uri="{C3380CC4-5D6E-409C-BE32-E72D297353CC}">
              <c16:uniqueId val="{00000001-9E2F-4737-835F-1C13346676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54-45B0-B7AF-989885564C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56.39</c:v>
                </c:pt>
                <c:pt idx="2">
                  <c:v>55.67</c:v>
                </c:pt>
                <c:pt idx="3">
                  <c:v>55.27</c:v>
                </c:pt>
                <c:pt idx="4">
                  <c:v>48.96</c:v>
                </c:pt>
              </c:numCache>
            </c:numRef>
          </c:val>
          <c:smooth val="0"/>
          <c:extLst>
            <c:ext xmlns:c16="http://schemas.microsoft.com/office/drawing/2014/chart" uri="{C3380CC4-5D6E-409C-BE32-E72D297353CC}">
              <c16:uniqueId val="{00000001-FD54-45B0-B7AF-989885564C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76.05</c:v>
                </c:pt>
                <c:pt idx="1">
                  <c:v>77.569999999999993</c:v>
                </c:pt>
                <c:pt idx="2">
                  <c:v>75.52</c:v>
                </c:pt>
                <c:pt idx="3">
                  <c:v>78.27</c:v>
                </c:pt>
                <c:pt idx="4">
                  <c:v>79.400000000000006</c:v>
                </c:pt>
              </c:numCache>
            </c:numRef>
          </c:val>
          <c:extLst>
            <c:ext xmlns:c16="http://schemas.microsoft.com/office/drawing/2014/chart" uri="{C3380CC4-5D6E-409C-BE32-E72D297353CC}">
              <c16:uniqueId val="{00000000-DC4D-443A-BC83-1BB89C708E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91.45</c:v>
                </c:pt>
                <c:pt idx="2">
                  <c:v>91</c:v>
                </c:pt>
                <c:pt idx="3">
                  <c:v>88.12</c:v>
                </c:pt>
                <c:pt idx="4">
                  <c:v>87.38</c:v>
                </c:pt>
              </c:numCache>
            </c:numRef>
          </c:val>
          <c:smooth val="0"/>
          <c:extLst>
            <c:ext xmlns:c16="http://schemas.microsoft.com/office/drawing/2014/chart" uri="{C3380CC4-5D6E-409C-BE32-E72D297353CC}">
              <c16:uniqueId val="{00000001-DC4D-443A-BC83-1BB89C708E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100.19</c:v>
                </c:pt>
                <c:pt idx="1">
                  <c:v>99.79</c:v>
                </c:pt>
                <c:pt idx="2">
                  <c:v>102.22</c:v>
                </c:pt>
                <c:pt idx="3">
                  <c:v>103.66</c:v>
                </c:pt>
                <c:pt idx="4">
                  <c:v>105.14</c:v>
                </c:pt>
              </c:numCache>
            </c:numRef>
          </c:val>
          <c:extLst>
            <c:ext xmlns:c16="http://schemas.microsoft.com/office/drawing/2014/chart" uri="{C3380CC4-5D6E-409C-BE32-E72D297353CC}">
              <c16:uniqueId val="{00000000-5766-4E82-81D5-4D0DE77E74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104.59</c:v>
                </c:pt>
                <c:pt idx="2">
                  <c:v>102.96</c:v>
                </c:pt>
                <c:pt idx="3">
                  <c:v>102.1</c:v>
                </c:pt>
                <c:pt idx="4">
                  <c:v>103.89</c:v>
                </c:pt>
              </c:numCache>
            </c:numRef>
          </c:val>
          <c:smooth val="0"/>
          <c:extLst>
            <c:ext xmlns:c16="http://schemas.microsoft.com/office/drawing/2014/chart" uri="{C3380CC4-5D6E-409C-BE32-E72D297353CC}">
              <c16:uniqueId val="{00000001-5766-4E82-81D5-4D0DE77E74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17.25</c:v>
                </c:pt>
                <c:pt idx="1">
                  <c:v>18.79</c:v>
                </c:pt>
                <c:pt idx="2">
                  <c:v>20.45</c:v>
                </c:pt>
                <c:pt idx="3">
                  <c:v>22.05</c:v>
                </c:pt>
                <c:pt idx="4">
                  <c:v>23.32</c:v>
                </c:pt>
              </c:numCache>
            </c:numRef>
          </c:val>
          <c:extLst>
            <c:ext xmlns:c16="http://schemas.microsoft.com/office/drawing/2014/chart" uri="{C3380CC4-5D6E-409C-BE32-E72D297353CC}">
              <c16:uniqueId val="{00000000-CF99-4D2E-BE9A-51433B4336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14.8</c:v>
                </c:pt>
                <c:pt idx="2">
                  <c:v>17.149999999999999</c:v>
                </c:pt>
                <c:pt idx="3">
                  <c:v>19.68</c:v>
                </c:pt>
                <c:pt idx="4">
                  <c:v>18.239999999999998</c:v>
                </c:pt>
              </c:numCache>
            </c:numRef>
          </c:val>
          <c:smooth val="0"/>
          <c:extLst>
            <c:ext xmlns:c16="http://schemas.microsoft.com/office/drawing/2014/chart" uri="{C3380CC4-5D6E-409C-BE32-E72D297353CC}">
              <c16:uniqueId val="{00000001-CF99-4D2E-BE9A-51433B4336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F-400E-B0B2-084837E949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0.1</c:v>
                </c:pt>
                <c:pt idx="2">
                  <c:v>0.14000000000000001</c:v>
                </c:pt>
                <c:pt idx="3">
                  <c:v>0.16</c:v>
                </c:pt>
                <c:pt idx="4" formatCode="#,##0.00;&quot;△&quot;#,##0.00">
                  <c:v>0</c:v>
                </c:pt>
              </c:numCache>
            </c:numRef>
          </c:val>
          <c:smooth val="0"/>
          <c:extLst>
            <c:ext xmlns:c16="http://schemas.microsoft.com/office/drawing/2014/chart" uri="{C3380CC4-5D6E-409C-BE32-E72D297353CC}">
              <c16:uniqueId val="{00000001-11BF-400E-B0B2-084837E949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7.21</c:v>
                </c:pt>
                <c:pt idx="1">
                  <c:v>7.55</c:v>
                </c:pt>
                <c:pt idx="2">
                  <c:v>2.98</c:v>
                </c:pt>
                <c:pt idx="3" formatCode="#,##0.00;&quot;△&quot;#,##0.00">
                  <c:v>0</c:v>
                </c:pt>
                <c:pt idx="4" formatCode="#,##0.00;&quot;△&quot;#,##0.00">
                  <c:v>0</c:v>
                </c:pt>
              </c:numCache>
            </c:numRef>
          </c:val>
          <c:extLst>
            <c:ext xmlns:c16="http://schemas.microsoft.com/office/drawing/2014/chart" uri="{C3380CC4-5D6E-409C-BE32-E72D297353CC}">
              <c16:uniqueId val="{00000000-3AD3-456C-9D6E-42E67A906C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0.83</c:v>
                </c:pt>
                <c:pt idx="2">
                  <c:v>1.22</c:v>
                </c:pt>
                <c:pt idx="3">
                  <c:v>11.99</c:v>
                </c:pt>
                <c:pt idx="4">
                  <c:v>23.78</c:v>
                </c:pt>
              </c:numCache>
            </c:numRef>
          </c:val>
          <c:smooth val="0"/>
          <c:extLst>
            <c:ext xmlns:c16="http://schemas.microsoft.com/office/drawing/2014/chart" uri="{C3380CC4-5D6E-409C-BE32-E72D297353CC}">
              <c16:uniqueId val="{00000001-3AD3-456C-9D6E-42E67A906C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78.16</c:v>
                </c:pt>
                <c:pt idx="1">
                  <c:v>85.57</c:v>
                </c:pt>
                <c:pt idx="2">
                  <c:v>86.3</c:v>
                </c:pt>
                <c:pt idx="3">
                  <c:v>92.62</c:v>
                </c:pt>
                <c:pt idx="4">
                  <c:v>100.89</c:v>
                </c:pt>
              </c:numCache>
            </c:numRef>
          </c:val>
          <c:extLst>
            <c:ext xmlns:c16="http://schemas.microsoft.com/office/drawing/2014/chart" uri="{C3380CC4-5D6E-409C-BE32-E72D297353CC}">
              <c16:uniqueId val="{00000000-88BC-40B2-92FD-2D0FC21D6D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57.6</c:v>
                </c:pt>
                <c:pt idx="2">
                  <c:v>58.15</c:v>
                </c:pt>
                <c:pt idx="3">
                  <c:v>77.69</c:v>
                </c:pt>
                <c:pt idx="4">
                  <c:v>105.69</c:v>
                </c:pt>
              </c:numCache>
            </c:numRef>
          </c:val>
          <c:smooth val="0"/>
          <c:extLst>
            <c:ext xmlns:c16="http://schemas.microsoft.com/office/drawing/2014/chart" uri="{C3380CC4-5D6E-409C-BE32-E72D297353CC}">
              <c16:uniqueId val="{00000001-88BC-40B2-92FD-2D0FC21D6D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1827.34</c:v>
                </c:pt>
                <c:pt idx="1">
                  <c:v>1760.25</c:v>
                </c:pt>
                <c:pt idx="2">
                  <c:v>1636.62</c:v>
                </c:pt>
                <c:pt idx="3">
                  <c:v>1563.8</c:v>
                </c:pt>
                <c:pt idx="4">
                  <c:v>1498.49</c:v>
                </c:pt>
              </c:numCache>
            </c:numRef>
          </c:val>
          <c:extLst>
            <c:ext xmlns:c16="http://schemas.microsoft.com/office/drawing/2014/chart" uri="{C3380CC4-5D6E-409C-BE32-E72D297353CC}">
              <c16:uniqueId val="{00000000-30AC-4B99-A104-7A4B183953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1008.36</c:v>
                </c:pt>
                <c:pt idx="2">
                  <c:v>880.28</c:v>
                </c:pt>
                <c:pt idx="3">
                  <c:v>909.2</c:v>
                </c:pt>
                <c:pt idx="4">
                  <c:v>918.51</c:v>
                </c:pt>
              </c:numCache>
            </c:numRef>
          </c:val>
          <c:smooth val="0"/>
          <c:extLst>
            <c:ext xmlns:c16="http://schemas.microsoft.com/office/drawing/2014/chart" uri="{C3380CC4-5D6E-409C-BE32-E72D297353CC}">
              <c16:uniqueId val="{00000001-30AC-4B99-A104-7A4B183953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94.59</c:v>
                </c:pt>
                <c:pt idx="1">
                  <c:v>92.3</c:v>
                </c:pt>
                <c:pt idx="2">
                  <c:v>91.56</c:v>
                </c:pt>
                <c:pt idx="3">
                  <c:v>92.76</c:v>
                </c:pt>
                <c:pt idx="4">
                  <c:v>92.68</c:v>
                </c:pt>
              </c:numCache>
            </c:numRef>
          </c:val>
          <c:extLst>
            <c:ext xmlns:c16="http://schemas.microsoft.com/office/drawing/2014/chart" uri="{C3380CC4-5D6E-409C-BE32-E72D297353CC}">
              <c16:uniqueId val="{00000000-D444-415F-B2FF-BE67AFB458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85.67</c:v>
                </c:pt>
                <c:pt idx="2">
                  <c:v>86.23</c:v>
                </c:pt>
                <c:pt idx="3">
                  <c:v>84.23</c:v>
                </c:pt>
                <c:pt idx="4">
                  <c:v>82.72</c:v>
                </c:pt>
              </c:numCache>
            </c:numRef>
          </c:val>
          <c:smooth val="0"/>
          <c:extLst>
            <c:ext xmlns:c16="http://schemas.microsoft.com/office/drawing/2014/chart" uri="{C3380CC4-5D6E-409C-BE32-E72D297353CC}">
              <c16:uniqueId val="{00000001-D444-415F-B2FF-BE67AFB458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150.44</c:v>
                </c:pt>
                <c:pt idx="1">
                  <c:v>151.05000000000001</c:v>
                </c:pt>
                <c:pt idx="2">
                  <c:v>153.46</c:v>
                </c:pt>
                <c:pt idx="3">
                  <c:v>151.66999999999999</c:v>
                </c:pt>
                <c:pt idx="4">
                  <c:v>152.47</c:v>
                </c:pt>
              </c:numCache>
            </c:numRef>
          </c:val>
          <c:extLst>
            <c:ext xmlns:c16="http://schemas.microsoft.com/office/drawing/2014/chart" uri="{C3380CC4-5D6E-409C-BE32-E72D297353CC}">
              <c16:uniqueId val="{00000000-C0BD-4860-98B0-131EC224AD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146.12</c:v>
                </c:pt>
                <c:pt idx="2">
                  <c:v>150.44</c:v>
                </c:pt>
                <c:pt idx="3">
                  <c:v>153.13999999999999</c:v>
                </c:pt>
                <c:pt idx="4">
                  <c:v>157.16</c:v>
                </c:pt>
              </c:numCache>
            </c:numRef>
          </c:val>
          <c:smooth val="0"/>
          <c:extLst>
            <c:ext xmlns:c16="http://schemas.microsoft.com/office/drawing/2014/chart" uri="{C3380CC4-5D6E-409C-BE32-E72D297353CC}">
              <c16:uniqueId val="{00000001-C0BD-4860-98B0-131EC224AD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3" t="str">
        <f>データ!H6</f>
        <v>愛知県　稲沢市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71" t="str">
        <f>データ!$M$6</f>
        <v>非設置</v>
      </c>
      <c r="AE8" s="71"/>
      <c r="AF8" s="71"/>
      <c r="AG8" s="71"/>
      <c r="AH8" s="71"/>
      <c r="AI8" s="71"/>
      <c r="AJ8" s="71"/>
      <c r="AK8" s="3"/>
      <c r="AL8" s="50">
        <f>データ!S6</f>
        <v>133592</v>
      </c>
      <c r="AM8" s="50"/>
      <c r="AN8" s="50"/>
      <c r="AO8" s="50"/>
      <c r="AP8" s="50"/>
      <c r="AQ8" s="50"/>
      <c r="AR8" s="50"/>
      <c r="AS8" s="50"/>
      <c r="AT8" s="51">
        <f>データ!T6</f>
        <v>79.349999999999994</v>
      </c>
      <c r="AU8" s="51"/>
      <c r="AV8" s="51"/>
      <c r="AW8" s="51"/>
      <c r="AX8" s="51"/>
      <c r="AY8" s="51"/>
      <c r="AZ8" s="51"/>
      <c r="BA8" s="51"/>
      <c r="BB8" s="51">
        <f>データ!U6</f>
        <v>1683.58</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5">
      <c r="A10" s="2"/>
      <c r="B10" s="51" t="str">
        <f>データ!N6</f>
        <v>-</v>
      </c>
      <c r="C10" s="51"/>
      <c r="D10" s="51"/>
      <c r="E10" s="51"/>
      <c r="F10" s="51"/>
      <c r="G10" s="51"/>
      <c r="H10" s="51"/>
      <c r="I10" s="51">
        <f>データ!O6</f>
        <v>69.67</v>
      </c>
      <c r="J10" s="51"/>
      <c r="K10" s="51"/>
      <c r="L10" s="51"/>
      <c r="M10" s="51"/>
      <c r="N10" s="51"/>
      <c r="O10" s="51"/>
      <c r="P10" s="51">
        <f>データ!P6</f>
        <v>45.06</v>
      </c>
      <c r="Q10" s="51"/>
      <c r="R10" s="51"/>
      <c r="S10" s="51"/>
      <c r="T10" s="51"/>
      <c r="U10" s="51"/>
      <c r="V10" s="51"/>
      <c r="W10" s="51">
        <f>データ!Q6</f>
        <v>92.96</v>
      </c>
      <c r="X10" s="51"/>
      <c r="Y10" s="51"/>
      <c r="Z10" s="51"/>
      <c r="AA10" s="51"/>
      <c r="AB10" s="51"/>
      <c r="AC10" s="51"/>
      <c r="AD10" s="50">
        <f>データ!R6</f>
        <v>2420</v>
      </c>
      <c r="AE10" s="50"/>
      <c r="AF10" s="50"/>
      <c r="AG10" s="50"/>
      <c r="AH10" s="50"/>
      <c r="AI10" s="50"/>
      <c r="AJ10" s="50"/>
      <c r="AK10" s="2"/>
      <c r="AL10" s="50">
        <f>データ!V6</f>
        <v>60014</v>
      </c>
      <c r="AM10" s="50"/>
      <c r="AN10" s="50"/>
      <c r="AO10" s="50"/>
      <c r="AP10" s="50"/>
      <c r="AQ10" s="50"/>
      <c r="AR10" s="50"/>
      <c r="AS10" s="50"/>
      <c r="AT10" s="51">
        <f>データ!W6</f>
        <v>9.51</v>
      </c>
      <c r="AU10" s="51"/>
      <c r="AV10" s="51"/>
      <c r="AW10" s="51"/>
      <c r="AX10" s="51"/>
      <c r="AY10" s="51"/>
      <c r="AZ10" s="51"/>
      <c r="BA10" s="51"/>
      <c r="BB10" s="51">
        <f>データ!X6</f>
        <v>6310.62</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29"/>
      <c r="BN16" s="29"/>
      <c r="BO16" s="29"/>
      <c r="BP16" s="29"/>
      <c r="BQ16" s="29"/>
      <c r="BR16" s="29"/>
      <c r="BS16" s="29"/>
      <c r="BT16" s="29"/>
      <c r="BU16" s="29"/>
      <c r="BV16" s="29"/>
      <c r="BW16" s="29"/>
      <c r="BX16" s="29"/>
      <c r="BY16" s="29"/>
      <c r="BZ16" s="30"/>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29"/>
      <c r="BN17" s="29"/>
      <c r="BO17" s="29"/>
      <c r="BP17" s="29"/>
      <c r="BQ17" s="29"/>
      <c r="BR17" s="29"/>
      <c r="BS17" s="29"/>
      <c r="BT17" s="29"/>
      <c r="BU17" s="29"/>
      <c r="BV17" s="29"/>
      <c r="BW17" s="29"/>
      <c r="BX17" s="29"/>
      <c r="BY17" s="29"/>
      <c r="BZ17" s="30"/>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29"/>
      <c r="BN18" s="29"/>
      <c r="BO18" s="29"/>
      <c r="BP18" s="29"/>
      <c r="BQ18" s="29"/>
      <c r="BR18" s="29"/>
      <c r="BS18" s="29"/>
      <c r="BT18" s="29"/>
      <c r="BU18" s="29"/>
      <c r="BV18" s="29"/>
      <c r="BW18" s="29"/>
      <c r="BX18" s="29"/>
      <c r="BY18" s="29"/>
      <c r="BZ18" s="30"/>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29"/>
      <c r="BN19" s="29"/>
      <c r="BO19" s="29"/>
      <c r="BP19" s="29"/>
      <c r="BQ19" s="29"/>
      <c r="BR19" s="29"/>
      <c r="BS19" s="29"/>
      <c r="BT19" s="29"/>
      <c r="BU19" s="29"/>
      <c r="BV19" s="29"/>
      <c r="BW19" s="29"/>
      <c r="BX19" s="29"/>
      <c r="BY19" s="29"/>
      <c r="BZ19" s="30"/>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29"/>
      <c r="BN20" s="29"/>
      <c r="BO20" s="29"/>
      <c r="BP20" s="29"/>
      <c r="BQ20" s="29"/>
      <c r="BR20" s="29"/>
      <c r="BS20" s="29"/>
      <c r="BT20" s="29"/>
      <c r="BU20" s="29"/>
      <c r="BV20" s="29"/>
      <c r="BW20" s="29"/>
      <c r="BX20" s="29"/>
      <c r="BY20" s="29"/>
      <c r="BZ20" s="30"/>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29"/>
      <c r="BN21" s="29"/>
      <c r="BO21" s="29"/>
      <c r="BP21" s="29"/>
      <c r="BQ21" s="29"/>
      <c r="BR21" s="29"/>
      <c r="BS21" s="29"/>
      <c r="BT21" s="29"/>
      <c r="BU21" s="29"/>
      <c r="BV21" s="29"/>
      <c r="BW21" s="29"/>
      <c r="BX21" s="29"/>
      <c r="BY21" s="29"/>
      <c r="BZ21" s="30"/>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29"/>
      <c r="BN22" s="29"/>
      <c r="BO22" s="29"/>
      <c r="BP22" s="29"/>
      <c r="BQ22" s="29"/>
      <c r="BR22" s="29"/>
      <c r="BS22" s="29"/>
      <c r="BT22" s="29"/>
      <c r="BU22" s="29"/>
      <c r="BV22" s="29"/>
      <c r="BW22" s="29"/>
      <c r="BX22" s="29"/>
      <c r="BY22" s="29"/>
      <c r="BZ22" s="30"/>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29"/>
      <c r="BN23" s="29"/>
      <c r="BO23" s="29"/>
      <c r="BP23" s="29"/>
      <c r="BQ23" s="29"/>
      <c r="BR23" s="29"/>
      <c r="BS23" s="29"/>
      <c r="BT23" s="29"/>
      <c r="BU23" s="29"/>
      <c r="BV23" s="29"/>
      <c r="BW23" s="29"/>
      <c r="BX23" s="29"/>
      <c r="BY23" s="29"/>
      <c r="BZ23" s="30"/>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29"/>
      <c r="BN24" s="29"/>
      <c r="BO24" s="29"/>
      <c r="BP24" s="29"/>
      <c r="BQ24" s="29"/>
      <c r="BR24" s="29"/>
      <c r="BS24" s="29"/>
      <c r="BT24" s="29"/>
      <c r="BU24" s="29"/>
      <c r="BV24" s="29"/>
      <c r="BW24" s="29"/>
      <c r="BX24" s="29"/>
      <c r="BY24" s="29"/>
      <c r="BZ24" s="30"/>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29"/>
      <c r="BN25" s="29"/>
      <c r="BO25" s="29"/>
      <c r="BP25" s="29"/>
      <c r="BQ25" s="29"/>
      <c r="BR25" s="29"/>
      <c r="BS25" s="29"/>
      <c r="BT25" s="29"/>
      <c r="BU25" s="29"/>
      <c r="BV25" s="29"/>
      <c r="BW25" s="29"/>
      <c r="BX25" s="29"/>
      <c r="BY25" s="29"/>
      <c r="BZ25" s="30"/>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29"/>
      <c r="BN26" s="29"/>
      <c r="BO26" s="29"/>
      <c r="BP26" s="29"/>
      <c r="BQ26" s="29"/>
      <c r="BR26" s="29"/>
      <c r="BS26" s="29"/>
      <c r="BT26" s="29"/>
      <c r="BU26" s="29"/>
      <c r="BV26" s="29"/>
      <c r="BW26" s="29"/>
      <c r="BX26" s="29"/>
      <c r="BY26" s="29"/>
      <c r="BZ26" s="30"/>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29"/>
      <c r="BN27" s="29"/>
      <c r="BO27" s="29"/>
      <c r="BP27" s="29"/>
      <c r="BQ27" s="29"/>
      <c r="BR27" s="29"/>
      <c r="BS27" s="29"/>
      <c r="BT27" s="29"/>
      <c r="BU27" s="29"/>
      <c r="BV27" s="29"/>
      <c r="BW27" s="29"/>
      <c r="BX27" s="29"/>
      <c r="BY27" s="29"/>
      <c r="BZ27" s="30"/>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29"/>
      <c r="BN28" s="29"/>
      <c r="BO28" s="29"/>
      <c r="BP28" s="29"/>
      <c r="BQ28" s="29"/>
      <c r="BR28" s="29"/>
      <c r="BS28" s="29"/>
      <c r="BT28" s="29"/>
      <c r="BU28" s="29"/>
      <c r="BV28" s="29"/>
      <c r="BW28" s="29"/>
      <c r="BX28" s="29"/>
      <c r="BY28" s="29"/>
      <c r="BZ28" s="30"/>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29"/>
      <c r="BN29" s="29"/>
      <c r="BO29" s="29"/>
      <c r="BP29" s="29"/>
      <c r="BQ29" s="29"/>
      <c r="BR29" s="29"/>
      <c r="BS29" s="29"/>
      <c r="BT29" s="29"/>
      <c r="BU29" s="29"/>
      <c r="BV29" s="29"/>
      <c r="BW29" s="29"/>
      <c r="BX29" s="29"/>
      <c r="BY29" s="29"/>
      <c r="BZ29" s="30"/>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29"/>
      <c r="BN30" s="29"/>
      <c r="BO30" s="29"/>
      <c r="BP30" s="29"/>
      <c r="BQ30" s="29"/>
      <c r="BR30" s="29"/>
      <c r="BS30" s="29"/>
      <c r="BT30" s="29"/>
      <c r="BU30" s="29"/>
      <c r="BV30" s="29"/>
      <c r="BW30" s="29"/>
      <c r="BX30" s="29"/>
      <c r="BY30" s="29"/>
      <c r="BZ30" s="30"/>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29"/>
      <c r="BN31" s="29"/>
      <c r="BO31" s="29"/>
      <c r="BP31" s="29"/>
      <c r="BQ31" s="29"/>
      <c r="BR31" s="29"/>
      <c r="BS31" s="29"/>
      <c r="BT31" s="29"/>
      <c r="BU31" s="29"/>
      <c r="BV31" s="29"/>
      <c r="BW31" s="29"/>
      <c r="BX31" s="29"/>
      <c r="BY31" s="29"/>
      <c r="BZ31" s="30"/>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29"/>
      <c r="BN32" s="29"/>
      <c r="BO32" s="29"/>
      <c r="BP32" s="29"/>
      <c r="BQ32" s="29"/>
      <c r="BR32" s="29"/>
      <c r="BS32" s="29"/>
      <c r="BT32" s="29"/>
      <c r="BU32" s="29"/>
      <c r="BV32" s="29"/>
      <c r="BW32" s="29"/>
      <c r="BX32" s="29"/>
      <c r="BY32" s="29"/>
      <c r="BZ32" s="30"/>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29"/>
      <c r="BN33" s="29"/>
      <c r="BO33" s="29"/>
      <c r="BP33" s="29"/>
      <c r="BQ33" s="29"/>
      <c r="BR33" s="29"/>
      <c r="BS33" s="29"/>
      <c r="BT33" s="29"/>
      <c r="BU33" s="29"/>
      <c r="BV33" s="29"/>
      <c r="BW33" s="29"/>
      <c r="BX33" s="29"/>
      <c r="BY33" s="29"/>
      <c r="BZ33" s="30"/>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29"/>
      <c r="BN34" s="29"/>
      <c r="BO34" s="29"/>
      <c r="BP34" s="29"/>
      <c r="BQ34" s="29"/>
      <c r="BR34" s="29"/>
      <c r="BS34" s="29"/>
      <c r="BT34" s="29"/>
      <c r="BU34" s="29"/>
      <c r="BV34" s="29"/>
      <c r="BW34" s="29"/>
      <c r="BX34" s="29"/>
      <c r="BY34" s="29"/>
      <c r="BZ34" s="30"/>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29"/>
      <c r="BN35" s="29"/>
      <c r="BO35" s="29"/>
      <c r="BP35" s="29"/>
      <c r="BQ35" s="29"/>
      <c r="BR35" s="29"/>
      <c r="BS35" s="29"/>
      <c r="BT35" s="29"/>
      <c r="BU35" s="29"/>
      <c r="BV35" s="29"/>
      <c r="BW35" s="29"/>
      <c r="BX35" s="29"/>
      <c r="BY35" s="29"/>
      <c r="BZ35" s="30"/>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29"/>
      <c r="BN36" s="29"/>
      <c r="BO36" s="29"/>
      <c r="BP36" s="29"/>
      <c r="BQ36" s="29"/>
      <c r="BR36" s="29"/>
      <c r="BS36" s="29"/>
      <c r="BT36" s="29"/>
      <c r="BU36" s="29"/>
      <c r="BV36" s="29"/>
      <c r="BW36" s="29"/>
      <c r="BX36" s="29"/>
      <c r="BY36" s="29"/>
      <c r="BZ36" s="30"/>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29"/>
      <c r="BN37" s="29"/>
      <c r="BO37" s="29"/>
      <c r="BP37" s="29"/>
      <c r="BQ37" s="29"/>
      <c r="BR37" s="29"/>
      <c r="BS37" s="29"/>
      <c r="BT37" s="29"/>
      <c r="BU37" s="29"/>
      <c r="BV37" s="29"/>
      <c r="BW37" s="29"/>
      <c r="BX37" s="29"/>
      <c r="BY37" s="29"/>
      <c r="BZ37" s="30"/>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29"/>
      <c r="BN38" s="29"/>
      <c r="BO38" s="29"/>
      <c r="BP38" s="29"/>
      <c r="BQ38" s="29"/>
      <c r="BR38" s="29"/>
      <c r="BS38" s="29"/>
      <c r="BT38" s="29"/>
      <c r="BU38" s="29"/>
      <c r="BV38" s="29"/>
      <c r="BW38" s="29"/>
      <c r="BX38" s="29"/>
      <c r="BY38" s="29"/>
      <c r="BZ38" s="30"/>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29"/>
      <c r="BN39" s="29"/>
      <c r="BO39" s="29"/>
      <c r="BP39" s="29"/>
      <c r="BQ39" s="29"/>
      <c r="BR39" s="29"/>
      <c r="BS39" s="29"/>
      <c r="BT39" s="29"/>
      <c r="BU39" s="29"/>
      <c r="BV39" s="29"/>
      <c r="BW39" s="29"/>
      <c r="BX39" s="29"/>
      <c r="BY39" s="29"/>
      <c r="BZ39" s="30"/>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29"/>
      <c r="BN40" s="29"/>
      <c r="BO40" s="29"/>
      <c r="BP40" s="29"/>
      <c r="BQ40" s="29"/>
      <c r="BR40" s="29"/>
      <c r="BS40" s="29"/>
      <c r="BT40" s="29"/>
      <c r="BU40" s="29"/>
      <c r="BV40" s="29"/>
      <c r="BW40" s="29"/>
      <c r="BX40" s="29"/>
      <c r="BY40" s="29"/>
      <c r="BZ40" s="30"/>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29"/>
      <c r="BN41" s="29"/>
      <c r="BO41" s="29"/>
      <c r="BP41" s="29"/>
      <c r="BQ41" s="29"/>
      <c r="BR41" s="29"/>
      <c r="BS41" s="29"/>
      <c r="BT41" s="29"/>
      <c r="BU41" s="29"/>
      <c r="BV41" s="29"/>
      <c r="BW41" s="29"/>
      <c r="BX41" s="29"/>
      <c r="BY41" s="29"/>
      <c r="BZ41" s="30"/>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29"/>
      <c r="BN42" s="29"/>
      <c r="BO42" s="29"/>
      <c r="BP42" s="29"/>
      <c r="BQ42" s="29"/>
      <c r="BR42" s="29"/>
      <c r="BS42" s="29"/>
      <c r="BT42" s="29"/>
      <c r="BU42" s="29"/>
      <c r="BV42" s="29"/>
      <c r="BW42" s="29"/>
      <c r="BX42" s="29"/>
      <c r="BY42" s="29"/>
      <c r="BZ42" s="30"/>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29"/>
      <c r="BN43" s="29"/>
      <c r="BO43" s="29"/>
      <c r="BP43" s="29"/>
      <c r="BQ43" s="29"/>
      <c r="BR43" s="29"/>
      <c r="BS43" s="29"/>
      <c r="BT43" s="29"/>
      <c r="BU43" s="29"/>
      <c r="BV43" s="29"/>
      <c r="BW43" s="29"/>
      <c r="BX43" s="29"/>
      <c r="BY43" s="29"/>
      <c r="BZ43" s="30"/>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44"/>
      <c r="BN66" s="44"/>
      <c r="BO66" s="44"/>
      <c r="BP66" s="44"/>
      <c r="BQ66" s="44"/>
      <c r="BR66" s="44"/>
      <c r="BS66" s="44"/>
      <c r="BT66" s="44"/>
      <c r="BU66" s="44"/>
      <c r="BV66" s="44"/>
      <c r="BW66" s="44"/>
      <c r="BX66" s="44"/>
      <c r="BY66" s="44"/>
      <c r="BZ66" s="45"/>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4"/>
      <c r="BN67" s="44"/>
      <c r="BO67" s="44"/>
      <c r="BP67" s="44"/>
      <c r="BQ67" s="44"/>
      <c r="BR67" s="44"/>
      <c r="BS67" s="44"/>
      <c r="BT67" s="44"/>
      <c r="BU67" s="44"/>
      <c r="BV67" s="44"/>
      <c r="BW67" s="44"/>
      <c r="BX67" s="44"/>
      <c r="BY67" s="44"/>
      <c r="BZ67" s="45"/>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4"/>
      <c r="BN68" s="44"/>
      <c r="BO68" s="44"/>
      <c r="BP68" s="44"/>
      <c r="BQ68" s="44"/>
      <c r="BR68" s="44"/>
      <c r="BS68" s="44"/>
      <c r="BT68" s="44"/>
      <c r="BU68" s="44"/>
      <c r="BV68" s="44"/>
      <c r="BW68" s="44"/>
      <c r="BX68" s="44"/>
      <c r="BY68" s="44"/>
      <c r="BZ68" s="45"/>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4"/>
      <c r="BN69" s="44"/>
      <c r="BO69" s="44"/>
      <c r="BP69" s="44"/>
      <c r="BQ69" s="44"/>
      <c r="BR69" s="44"/>
      <c r="BS69" s="44"/>
      <c r="BT69" s="44"/>
      <c r="BU69" s="44"/>
      <c r="BV69" s="44"/>
      <c r="BW69" s="44"/>
      <c r="BX69" s="44"/>
      <c r="BY69" s="44"/>
      <c r="BZ69" s="45"/>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4"/>
      <c r="BN70" s="44"/>
      <c r="BO70" s="44"/>
      <c r="BP70" s="44"/>
      <c r="BQ70" s="44"/>
      <c r="BR70" s="44"/>
      <c r="BS70" s="44"/>
      <c r="BT70" s="44"/>
      <c r="BU70" s="44"/>
      <c r="BV70" s="44"/>
      <c r="BW70" s="44"/>
      <c r="BX70" s="44"/>
      <c r="BY70" s="44"/>
      <c r="BZ70" s="45"/>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4"/>
      <c r="BN71" s="44"/>
      <c r="BO71" s="44"/>
      <c r="BP71" s="44"/>
      <c r="BQ71" s="44"/>
      <c r="BR71" s="44"/>
      <c r="BS71" s="44"/>
      <c r="BT71" s="44"/>
      <c r="BU71" s="44"/>
      <c r="BV71" s="44"/>
      <c r="BW71" s="44"/>
      <c r="BX71" s="44"/>
      <c r="BY71" s="44"/>
      <c r="BZ71" s="45"/>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4"/>
      <c r="BN72" s="44"/>
      <c r="BO72" s="44"/>
      <c r="BP72" s="44"/>
      <c r="BQ72" s="44"/>
      <c r="BR72" s="44"/>
      <c r="BS72" s="44"/>
      <c r="BT72" s="44"/>
      <c r="BU72" s="44"/>
      <c r="BV72" s="44"/>
      <c r="BW72" s="44"/>
      <c r="BX72" s="44"/>
      <c r="BY72" s="44"/>
      <c r="BZ72" s="45"/>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4"/>
      <c r="BN73" s="44"/>
      <c r="BO73" s="44"/>
      <c r="BP73" s="44"/>
      <c r="BQ73" s="44"/>
      <c r="BR73" s="44"/>
      <c r="BS73" s="44"/>
      <c r="BT73" s="44"/>
      <c r="BU73" s="44"/>
      <c r="BV73" s="44"/>
      <c r="BW73" s="44"/>
      <c r="BX73" s="44"/>
      <c r="BY73" s="44"/>
      <c r="BZ73" s="45"/>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4"/>
      <c r="BN74" s="44"/>
      <c r="BO74" s="44"/>
      <c r="BP74" s="44"/>
      <c r="BQ74" s="44"/>
      <c r="BR74" s="44"/>
      <c r="BS74" s="44"/>
      <c r="BT74" s="44"/>
      <c r="BU74" s="44"/>
      <c r="BV74" s="44"/>
      <c r="BW74" s="44"/>
      <c r="BX74" s="44"/>
      <c r="BY74" s="44"/>
      <c r="BZ74" s="45"/>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4"/>
      <c r="BN75" s="44"/>
      <c r="BO75" s="44"/>
      <c r="BP75" s="44"/>
      <c r="BQ75" s="44"/>
      <c r="BR75" s="44"/>
      <c r="BS75" s="44"/>
      <c r="BT75" s="44"/>
      <c r="BU75" s="44"/>
      <c r="BV75" s="44"/>
      <c r="BW75" s="44"/>
      <c r="BX75" s="44"/>
      <c r="BY75" s="44"/>
      <c r="BZ75" s="45"/>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4"/>
      <c r="BN76" s="44"/>
      <c r="BO76" s="44"/>
      <c r="BP76" s="44"/>
      <c r="BQ76" s="44"/>
      <c r="BR76" s="44"/>
      <c r="BS76" s="44"/>
      <c r="BT76" s="44"/>
      <c r="BU76" s="44"/>
      <c r="BV76" s="44"/>
      <c r="BW76" s="44"/>
      <c r="BX76" s="44"/>
      <c r="BY76" s="44"/>
      <c r="BZ76" s="45"/>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4"/>
      <c r="BN77" s="44"/>
      <c r="BO77" s="44"/>
      <c r="BP77" s="44"/>
      <c r="BQ77" s="44"/>
      <c r="BR77" s="44"/>
      <c r="BS77" s="44"/>
      <c r="BT77" s="44"/>
      <c r="BU77" s="44"/>
      <c r="BV77" s="44"/>
      <c r="BW77" s="44"/>
      <c r="BX77" s="44"/>
      <c r="BY77" s="44"/>
      <c r="BZ77" s="45"/>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4"/>
      <c r="BN78" s="44"/>
      <c r="BO78" s="44"/>
      <c r="BP78" s="44"/>
      <c r="BQ78" s="44"/>
      <c r="BR78" s="44"/>
      <c r="BS78" s="44"/>
      <c r="BT78" s="44"/>
      <c r="BU78" s="44"/>
      <c r="BV78" s="44"/>
      <c r="BW78" s="44"/>
      <c r="BX78" s="44"/>
      <c r="BY78" s="44"/>
      <c r="BZ78" s="45"/>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4"/>
      <c r="BN79" s="44"/>
      <c r="BO79" s="44"/>
      <c r="BP79" s="44"/>
      <c r="BQ79" s="44"/>
      <c r="BR79" s="44"/>
      <c r="BS79" s="44"/>
      <c r="BT79" s="44"/>
      <c r="BU79" s="44"/>
      <c r="BV79" s="44"/>
      <c r="BW79" s="44"/>
      <c r="BX79" s="44"/>
      <c r="BY79" s="44"/>
      <c r="BZ79" s="45"/>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4"/>
      <c r="BN80" s="44"/>
      <c r="BO80" s="44"/>
      <c r="BP80" s="44"/>
      <c r="BQ80" s="44"/>
      <c r="BR80" s="44"/>
      <c r="BS80" s="44"/>
      <c r="BT80" s="44"/>
      <c r="BU80" s="44"/>
      <c r="BV80" s="44"/>
      <c r="BW80" s="44"/>
      <c r="BX80" s="44"/>
      <c r="BY80" s="44"/>
      <c r="BZ80" s="45"/>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4"/>
      <c r="BN81" s="44"/>
      <c r="BO81" s="44"/>
      <c r="BP81" s="44"/>
      <c r="BQ81" s="44"/>
      <c r="BR81" s="44"/>
      <c r="BS81" s="44"/>
      <c r="BT81" s="44"/>
      <c r="BU81" s="44"/>
      <c r="BV81" s="44"/>
      <c r="BW81" s="44"/>
      <c r="BX81" s="44"/>
      <c r="BY81" s="44"/>
      <c r="BZ81" s="45"/>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JgmpmTXeoYOkPoMpJRMhD6YickO8ChDZDFzacUWiij6F4vwssg3Y+ZhWwupNjzFNG+4A/AOVPjU3iBW8z+I7w==" saltValue="K/oMJ1BQksNUTyDOOxNd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232203</v>
      </c>
      <c r="D6" s="19">
        <f t="shared" si="3"/>
        <v>46</v>
      </c>
      <c r="E6" s="19">
        <f t="shared" si="3"/>
        <v>17</v>
      </c>
      <c r="F6" s="19">
        <f t="shared" si="3"/>
        <v>1</v>
      </c>
      <c r="G6" s="19">
        <f t="shared" si="3"/>
        <v>0</v>
      </c>
      <c r="H6" s="19" t="str">
        <f t="shared" si="3"/>
        <v>愛知県　稲沢市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69.67</v>
      </c>
      <c r="P6" s="20">
        <f t="shared" si="3"/>
        <v>45.06</v>
      </c>
      <c r="Q6" s="20">
        <f t="shared" si="3"/>
        <v>92.96</v>
      </c>
      <c r="R6" s="20">
        <f t="shared" si="3"/>
        <v>2420</v>
      </c>
      <c r="S6" s="20">
        <f t="shared" si="3"/>
        <v>133592</v>
      </c>
      <c r="T6" s="20">
        <f t="shared" si="3"/>
        <v>79.349999999999994</v>
      </c>
      <c r="U6" s="20">
        <f t="shared" si="3"/>
        <v>1683.58</v>
      </c>
      <c r="V6" s="20">
        <f t="shared" si="3"/>
        <v>60014</v>
      </c>
      <c r="W6" s="20">
        <f t="shared" si="3"/>
        <v>9.51</v>
      </c>
      <c r="X6" s="20">
        <f t="shared" si="3"/>
        <v>6310.62</v>
      </c>
      <c r="Y6" s="21">
        <f>IF(Y7="",NA(),Y7)</f>
        <v>100.19</v>
      </c>
      <c r="Z6" s="21">
        <f t="shared" ref="Z6:AH6" si="4">IF(Z7="",NA(),Z7)</f>
        <v>99.79</v>
      </c>
      <c r="AA6" s="21">
        <f t="shared" si="4"/>
        <v>102.22</v>
      </c>
      <c r="AB6" s="21">
        <f t="shared" si="4"/>
        <v>103.66</v>
      </c>
      <c r="AC6" s="21">
        <f t="shared" si="4"/>
        <v>105.14</v>
      </c>
      <c r="AD6" s="21">
        <f t="shared" si="4"/>
        <v>105.89</v>
      </c>
      <c r="AE6" s="21">
        <f t="shared" si="4"/>
        <v>104.59</v>
      </c>
      <c r="AF6" s="21">
        <f t="shared" si="4"/>
        <v>102.96</v>
      </c>
      <c r="AG6" s="21">
        <f t="shared" si="4"/>
        <v>102.1</v>
      </c>
      <c r="AH6" s="21">
        <f t="shared" si="4"/>
        <v>103.89</v>
      </c>
      <c r="AI6" s="20" t="str">
        <f>IF(AI7="","",IF(AI7="-","【-】","【"&amp;SUBSTITUTE(TEXT(AI7,"#,##0.00"),"-","△")&amp;"】"))</f>
        <v>【105.91】</v>
      </c>
      <c r="AJ6" s="21">
        <f>IF(AJ7="",NA(),AJ7)</f>
        <v>7.21</v>
      </c>
      <c r="AK6" s="21">
        <f t="shared" ref="AK6:AS6" si="5">IF(AK7="",NA(),AK7)</f>
        <v>7.55</v>
      </c>
      <c r="AL6" s="21">
        <f t="shared" si="5"/>
        <v>2.98</v>
      </c>
      <c r="AM6" s="20">
        <f t="shared" si="5"/>
        <v>0</v>
      </c>
      <c r="AN6" s="20">
        <f t="shared" si="5"/>
        <v>0</v>
      </c>
      <c r="AO6" s="21">
        <f t="shared" si="5"/>
        <v>0.83</v>
      </c>
      <c r="AP6" s="21">
        <f t="shared" si="5"/>
        <v>0.83</v>
      </c>
      <c r="AQ6" s="21">
        <f t="shared" si="5"/>
        <v>1.22</v>
      </c>
      <c r="AR6" s="21">
        <f t="shared" si="5"/>
        <v>11.99</v>
      </c>
      <c r="AS6" s="21">
        <f t="shared" si="5"/>
        <v>23.78</v>
      </c>
      <c r="AT6" s="20" t="str">
        <f>IF(AT7="","",IF(AT7="-","【-】","【"&amp;SUBSTITUTE(TEXT(AT7,"#,##0.00"),"-","△")&amp;"】"))</f>
        <v>【3.03】</v>
      </c>
      <c r="AU6" s="21">
        <f>IF(AU7="",NA(),AU7)</f>
        <v>78.16</v>
      </c>
      <c r="AV6" s="21">
        <f t="shared" ref="AV6:BD6" si="6">IF(AV7="",NA(),AV7)</f>
        <v>85.57</v>
      </c>
      <c r="AW6" s="21">
        <f t="shared" si="6"/>
        <v>86.3</v>
      </c>
      <c r="AX6" s="21">
        <f t="shared" si="6"/>
        <v>92.62</v>
      </c>
      <c r="AY6" s="21">
        <f t="shared" si="6"/>
        <v>100.89</v>
      </c>
      <c r="AZ6" s="21">
        <f t="shared" si="6"/>
        <v>61.2</v>
      </c>
      <c r="BA6" s="21">
        <f t="shared" si="6"/>
        <v>57.6</v>
      </c>
      <c r="BB6" s="21">
        <f t="shared" si="6"/>
        <v>58.15</v>
      </c>
      <c r="BC6" s="21">
        <f t="shared" si="6"/>
        <v>77.69</v>
      </c>
      <c r="BD6" s="21">
        <f t="shared" si="6"/>
        <v>105.69</v>
      </c>
      <c r="BE6" s="20" t="str">
        <f>IF(BE7="","",IF(BE7="-","【-】","【"&amp;SUBSTITUTE(TEXT(BE7,"#,##0.00"),"-","△")&amp;"】"))</f>
        <v>【78.43】</v>
      </c>
      <c r="BF6" s="21">
        <f>IF(BF7="",NA(),BF7)</f>
        <v>1827.34</v>
      </c>
      <c r="BG6" s="21">
        <f t="shared" ref="BG6:BO6" si="7">IF(BG7="",NA(),BG7)</f>
        <v>1760.25</v>
      </c>
      <c r="BH6" s="21">
        <f t="shared" si="7"/>
        <v>1636.62</v>
      </c>
      <c r="BI6" s="21">
        <f t="shared" si="7"/>
        <v>1563.8</v>
      </c>
      <c r="BJ6" s="21">
        <f t="shared" si="7"/>
        <v>1498.49</v>
      </c>
      <c r="BK6" s="21">
        <f t="shared" si="7"/>
        <v>1033.5999999999999</v>
      </c>
      <c r="BL6" s="21">
        <f t="shared" si="7"/>
        <v>1008.36</v>
      </c>
      <c r="BM6" s="21">
        <f t="shared" si="7"/>
        <v>880.28</v>
      </c>
      <c r="BN6" s="21">
        <f t="shared" si="7"/>
        <v>909.2</v>
      </c>
      <c r="BO6" s="21">
        <f t="shared" si="7"/>
        <v>918.51</v>
      </c>
      <c r="BP6" s="20" t="str">
        <f>IF(BP7="","",IF(BP7="-","【-】","【"&amp;SUBSTITUTE(TEXT(BP7,"#,##0.00"),"-","△")&amp;"】"))</f>
        <v>【630.82】</v>
      </c>
      <c r="BQ6" s="21">
        <f>IF(BQ7="",NA(),BQ7)</f>
        <v>94.59</v>
      </c>
      <c r="BR6" s="21">
        <f t="shared" ref="BR6:BZ6" si="8">IF(BR7="",NA(),BR7)</f>
        <v>92.3</v>
      </c>
      <c r="BS6" s="21">
        <f t="shared" si="8"/>
        <v>91.56</v>
      </c>
      <c r="BT6" s="21">
        <f t="shared" si="8"/>
        <v>92.76</v>
      </c>
      <c r="BU6" s="21">
        <f t="shared" si="8"/>
        <v>92.68</v>
      </c>
      <c r="BV6" s="21">
        <f t="shared" si="8"/>
        <v>85.39</v>
      </c>
      <c r="BW6" s="21">
        <f t="shared" si="8"/>
        <v>85.67</v>
      </c>
      <c r="BX6" s="21">
        <f t="shared" si="8"/>
        <v>86.23</v>
      </c>
      <c r="BY6" s="21">
        <f t="shared" si="8"/>
        <v>84.23</v>
      </c>
      <c r="BZ6" s="21">
        <f t="shared" si="8"/>
        <v>82.72</v>
      </c>
      <c r="CA6" s="20" t="str">
        <f>IF(CA7="","",IF(CA7="-","【-】","【"&amp;SUBSTITUTE(TEXT(CA7,"#,##0.00"),"-","△")&amp;"】"))</f>
        <v>【97.81】</v>
      </c>
      <c r="CB6" s="21">
        <f>IF(CB7="",NA(),CB7)</f>
        <v>150.44</v>
      </c>
      <c r="CC6" s="21">
        <f t="shared" ref="CC6:CK6" si="9">IF(CC7="",NA(),CC7)</f>
        <v>151.05000000000001</v>
      </c>
      <c r="CD6" s="21">
        <f t="shared" si="9"/>
        <v>153.46</v>
      </c>
      <c r="CE6" s="21">
        <f t="shared" si="9"/>
        <v>151.66999999999999</v>
      </c>
      <c r="CF6" s="21">
        <f t="shared" si="9"/>
        <v>152.47</v>
      </c>
      <c r="CG6" s="21">
        <f t="shared" si="9"/>
        <v>150.96</v>
      </c>
      <c r="CH6" s="21">
        <f t="shared" si="9"/>
        <v>146.12</v>
      </c>
      <c r="CI6" s="21">
        <f t="shared" si="9"/>
        <v>150.44</v>
      </c>
      <c r="CJ6" s="21">
        <f t="shared" si="9"/>
        <v>153.13999999999999</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66.180000000000007</v>
      </c>
      <c r="CS6" s="21">
        <f t="shared" si="10"/>
        <v>56.39</v>
      </c>
      <c r="CT6" s="21">
        <f t="shared" si="10"/>
        <v>55.67</v>
      </c>
      <c r="CU6" s="21">
        <f t="shared" si="10"/>
        <v>55.27</v>
      </c>
      <c r="CV6" s="21">
        <f t="shared" si="10"/>
        <v>48.96</v>
      </c>
      <c r="CW6" s="20" t="str">
        <f>IF(CW7="","",IF(CW7="-","【-】","【"&amp;SUBSTITUTE(TEXT(CW7,"#,##0.00"),"-","△")&amp;"】"))</f>
        <v>【58.94】</v>
      </c>
      <c r="CX6" s="21">
        <f>IF(CX7="",NA(),CX7)</f>
        <v>76.05</v>
      </c>
      <c r="CY6" s="21">
        <f t="shared" ref="CY6:DG6" si="11">IF(CY7="",NA(),CY7)</f>
        <v>77.569999999999993</v>
      </c>
      <c r="CZ6" s="21">
        <f t="shared" si="11"/>
        <v>75.52</v>
      </c>
      <c r="DA6" s="21">
        <f t="shared" si="11"/>
        <v>78.27</v>
      </c>
      <c r="DB6" s="21">
        <f t="shared" si="11"/>
        <v>79.400000000000006</v>
      </c>
      <c r="DC6" s="21">
        <f t="shared" si="11"/>
        <v>91.87</v>
      </c>
      <c r="DD6" s="21">
        <f t="shared" si="11"/>
        <v>91.45</v>
      </c>
      <c r="DE6" s="21">
        <f t="shared" si="11"/>
        <v>91</v>
      </c>
      <c r="DF6" s="21">
        <f t="shared" si="11"/>
        <v>88.12</v>
      </c>
      <c r="DG6" s="21">
        <f t="shared" si="11"/>
        <v>87.38</v>
      </c>
      <c r="DH6" s="20" t="str">
        <f>IF(DH7="","",IF(DH7="-","【-】","【"&amp;SUBSTITUTE(TEXT(DH7,"#,##0.00"),"-","△")&amp;"】"))</f>
        <v>【95.91】</v>
      </c>
      <c r="DI6" s="21">
        <f>IF(DI7="",NA(),DI7)</f>
        <v>17.25</v>
      </c>
      <c r="DJ6" s="21">
        <f t="shared" ref="DJ6:DR6" si="12">IF(DJ7="",NA(),DJ7)</f>
        <v>18.79</v>
      </c>
      <c r="DK6" s="21">
        <f t="shared" si="12"/>
        <v>20.45</v>
      </c>
      <c r="DL6" s="21">
        <f t="shared" si="12"/>
        <v>22.05</v>
      </c>
      <c r="DM6" s="21">
        <f t="shared" si="12"/>
        <v>23.32</v>
      </c>
      <c r="DN6" s="21">
        <f t="shared" si="12"/>
        <v>19.78</v>
      </c>
      <c r="DO6" s="21">
        <f t="shared" si="12"/>
        <v>14.8</v>
      </c>
      <c r="DP6" s="21">
        <f t="shared" si="12"/>
        <v>17.149999999999999</v>
      </c>
      <c r="DQ6" s="21">
        <f t="shared" si="12"/>
        <v>19.68</v>
      </c>
      <c r="DR6" s="21">
        <f t="shared" si="12"/>
        <v>18.239999999999998</v>
      </c>
      <c r="DS6" s="20" t="str">
        <f>IF(DS7="","",IF(DS7="-","【-】","【"&amp;SUBSTITUTE(TEXT(DS7,"#,##0.00"),"-","△")&amp;"】"))</f>
        <v>【41.09】</v>
      </c>
      <c r="DT6" s="20">
        <f>IF(DT7="",NA(),DT7)</f>
        <v>0</v>
      </c>
      <c r="DU6" s="20">
        <f t="shared" ref="DU6:EC6" si="13">IF(DU7="",NA(),DU7)</f>
        <v>0</v>
      </c>
      <c r="DV6" s="20">
        <f t="shared" si="13"/>
        <v>0</v>
      </c>
      <c r="DW6" s="20">
        <f t="shared" si="13"/>
        <v>0</v>
      </c>
      <c r="DX6" s="20">
        <f t="shared" si="13"/>
        <v>0</v>
      </c>
      <c r="DY6" s="21">
        <f t="shared" si="13"/>
        <v>0.44</v>
      </c>
      <c r="DZ6" s="21">
        <f t="shared" si="13"/>
        <v>0.1</v>
      </c>
      <c r="EA6" s="21">
        <f t="shared" si="13"/>
        <v>0.14000000000000001</v>
      </c>
      <c r="EB6" s="21">
        <f t="shared" si="13"/>
        <v>0.16</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0.05</v>
      </c>
      <c r="EK6" s="21">
        <f t="shared" si="14"/>
        <v>0.09</v>
      </c>
      <c r="EL6" s="21">
        <f t="shared" si="14"/>
        <v>0.25</v>
      </c>
      <c r="EM6" s="21">
        <f t="shared" si="14"/>
        <v>0.05</v>
      </c>
      <c r="EN6" s="21">
        <f t="shared" si="14"/>
        <v>0.01</v>
      </c>
      <c r="EO6" s="20" t="str">
        <f>IF(EO7="","",IF(EO7="-","【-】","【"&amp;SUBSTITUTE(TEXT(EO7,"#,##0.00"),"-","△")&amp;"】"))</f>
        <v>【0.22】</v>
      </c>
    </row>
    <row r="7" spans="1:148" s="22" customFormat="1" x14ac:dyDescent="0.25">
      <c r="A7" s="14"/>
      <c r="B7" s="23">
        <v>2023</v>
      </c>
      <c r="C7" s="23">
        <v>232203</v>
      </c>
      <c r="D7" s="23">
        <v>46</v>
      </c>
      <c r="E7" s="23">
        <v>17</v>
      </c>
      <c r="F7" s="23">
        <v>1</v>
      </c>
      <c r="G7" s="23">
        <v>0</v>
      </c>
      <c r="H7" s="23" t="s">
        <v>96</v>
      </c>
      <c r="I7" s="23" t="s">
        <v>97</v>
      </c>
      <c r="J7" s="23" t="s">
        <v>98</v>
      </c>
      <c r="K7" s="23" t="s">
        <v>99</v>
      </c>
      <c r="L7" s="23" t="s">
        <v>100</v>
      </c>
      <c r="M7" s="23" t="s">
        <v>101</v>
      </c>
      <c r="N7" s="24" t="s">
        <v>102</v>
      </c>
      <c r="O7" s="24">
        <v>69.67</v>
      </c>
      <c r="P7" s="24">
        <v>45.06</v>
      </c>
      <c r="Q7" s="24">
        <v>92.96</v>
      </c>
      <c r="R7" s="24">
        <v>2420</v>
      </c>
      <c r="S7" s="24">
        <v>133592</v>
      </c>
      <c r="T7" s="24">
        <v>79.349999999999994</v>
      </c>
      <c r="U7" s="24">
        <v>1683.58</v>
      </c>
      <c r="V7" s="24">
        <v>60014</v>
      </c>
      <c r="W7" s="24">
        <v>9.51</v>
      </c>
      <c r="X7" s="24">
        <v>6310.62</v>
      </c>
      <c r="Y7" s="24">
        <v>100.19</v>
      </c>
      <c r="Z7" s="24">
        <v>99.79</v>
      </c>
      <c r="AA7" s="24">
        <v>102.22</v>
      </c>
      <c r="AB7" s="24">
        <v>103.66</v>
      </c>
      <c r="AC7" s="24">
        <v>105.14</v>
      </c>
      <c r="AD7" s="24">
        <v>105.89</v>
      </c>
      <c r="AE7" s="24">
        <v>104.59</v>
      </c>
      <c r="AF7" s="24">
        <v>102.96</v>
      </c>
      <c r="AG7" s="24">
        <v>102.1</v>
      </c>
      <c r="AH7" s="24">
        <v>103.89</v>
      </c>
      <c r="AI7" s="24">
        <v>105.91</v>
      </c>
      <c r="AJ7" s="24">
        <v>7.21</v>
      </c>
      <c r="AK7" s="24">
        <v>7.55</v>
      </c>
      <c r="AL7" s="24">
        <v>2.98</v>
      </c>
      <c r="AM7" s="24">
        <v>0</v>
      </c>
      <c r="AN7" s="24">
        <v>0</v>
      </c>
      <c r="AO7" s="24">
        <v>0.83</v>
      </c>
      <c r="AP7" s="24">
        <v>0.83</v>
      </c>
      <c r="AQ7" s="24">
        <v>1.22</v>
      </c>
      <c r="AR7" s="24">
        <v>11.99</v>
      </c>
      <c r="AS7" s="24">
        <v>23.78</v>
      </c>
      <c r="AT7" s="24">
        <v>3.03</v>
      </c>
      <c r="AU7" s="24">
        <v>78.16</v>
      </c>
      <c r="AV7" s="24">
        <v>85.57</v>
      </c>
      <c r="AW7" s="24">
        <v>86.3</v>
      </c>
      <c r="AX7" s="24">
        <v>92.62</v>
      </c>
      <c r="AY7" s="24">
        <v>100.89</v>
      </c>
      <c r="AZ7" s="24">
        <v>61.2</v>
      </c>
      <c r="BA7" s="24">
        <v>57.6</v>
      </c>
      <c r="BB7" s="24">
        <v>58.15</v>
      </c>
      <c r="BC7" s="24">
        <v>77.69</v>
      </c>
      <c r="BD7" s="24">
        <v>105.69</v>
      </c>
      <c r="BE7" s="24">
        <v>78.430000000000007</v>
      </c>
      <c r="BF7" s="24">
        <v>1827.34</v>
      </c>
      <c r="BG7" s="24">
        <v>1760.25</v>
      </c>
      <c r="BH7" s="24">
        <v>1636.62</v>
      </c>
      <c r="BI7" s="24">
        <v>1563.8</v>
      </c>
      <c r="BJ7" s="24">
        <v>1498.49</v>
      </c>
      <c r="BK7" s="24">
        <v>1033.5999999999999</v>
      </c>
      <c r="BL7" s="24">
        <v>1008.36</v>
      </c>
      <c r="BM7" s="24">
        <v>880.28</v>
      </c>
      <c r="BN7" s="24">
        <v>909.2</v>
      </c>
      <c r="BO7" s="24">
        <v>918.51</v>
      </c>
      <c r="BP7" s="24">
        <v>630.82000000000005</v>
      </c>
      <c r="BQ7" s="24">
        <v>94.59</v>
      </c>
      <c r="BR7" s="24">
        <v>92.3</v>
      </c>
      <c r="BS7" s="24">
        <v>91.56</v>
      </c>
      <c r="BT7" s="24">
        <v>92.76</v>
      </c>
      <c r="BU7" s="24">
        <v>92.68</v>
      </c>
      <c r="BV7" s="24">
        <v>85.39</v>
      </c>
      <c r="BW7" s="24">
        <v>85.67</v>
      </c>
      <c r="BX7" s="24">
        <v>86.23</v>
      </c>
      <c r="BY7" s="24">
        <v>84.23</v>
      </c>
      <c r="BZ7" s="24">
        <v>82.72</v>
      </c>
      <c r="CA7" s="24">
        <v>97.81</v>
      </c>
      <c r="CB7" s="24">
        <v>150.44</v>
      </c>
      <c r="CC7" s="24">
        <v>151.05000000000001</v>
      </c>
      <c r="CD7" s="24">
        <v>153.46</v>
      </c>
      <c r="CE7" s="24">
        <v>151.66999999999999</v>
      </c>
      <c r="CF7" s="24">
        <v>152.47</v>
      </c>
      <c r="CG7" s="24">
        <v>150.96</v>
      </c>
      <c r="CH7" s="24">
        <v>146.12</v>
      </c>
      <c r="CI7" s="24">
        <v>150.44</v>
      </c>
      <c r="CJ7" s="24">
        <v>153.13999999999999</v>
      </c>
      <c r="CK7" s="24">
        <v>157.16</v>
      </c>
      <c r="CL7" s="24">
        <v>138.75</v>
      </c>
      <c r="CM7" s="24" t="s">
        <v>102</v>
      </c>
      <c r="CN7" s="24" t="s">
        <v>102</v>
      </c>
      <c r="CO7" s="24" t="s">
        <v>102</v>
      </c>
      <c r="CP7" s="24" t="s">
        <v>102</v>
      </c>
      <c r="CQ7" s="24" t="s">
        <v>102</v>
      </c>
      <c r="CR7" s="24">
        <v>66.180000000000007</v>
      </c>
      <c r="CS7" s="24">
        <v>56.39</v>
      </c>
      <c r="CT7" s="24">
        <v>55.67</v>
      </c>
      <c r="CU7" s="24">
        <v>55.27</v>
      </c>
      <c r="CV7" s="24">
        <v>48.96</v>
      </c>
      <c r="CW7" s="24">
        <v>58.94</v>
      </c>
      <c r="CX7" s="24">
        <v>76.05</v>
      </c>
      <c r="CY7" s="24">
        <v>77.569999999999993</v>
      </c>
      <c r="CZ7" s="24">
        <v>75.52</v>
      </c>
      <c r="DA7" s="24">
        <v>78.27</v>
      </c>
      <c r="DB7" s="24">
        <v>79.400000000000006</v>
      </c>
      <c r="DC7" s="24">
        <v>91.87</v>
      </c>
      <c r="DD7" s="24">
        <v>91.45</v>
      </c>
      <c r="DE7" s="24">
        <v>91</v>
      </c>
      <c r="DF7" s="24">
        <v>88.12</v>
      </c>
      <c r="DG7" s="24">
        <v>87.38</v>
      </c>
      <c r="DH7" s="24">
        <v>95.91</v>
      </c>
      <c r="DI7" s="24">
        <v>17.25</v>
      </c>
      <c r="DJ7" s="24">
        <v>18.79</v>
      </c>
      <c r="DK7" s="24">
        <v>20.45</v>
      </c>
      <c r="DL7" s="24">
        <v>22.05</v>
      </c>
      <c r="DM7" s="24">
        <v>23.32</v>
      </c>
      <c r="DN7" s="24">
        <v>19.78</v>
      </c>
      <c r="DO7" s="24">
        <v>14.8</v>
      </c>
      <c r="DP7" s="24">
        <v>17.149999999999999</v>
      </c>
      <c r="DQ7" s="24">
        <v>19.68</v>
      </c>
      <c r="DR7" s="24">
        <v>18.239999999999998</v>
      </c>
      <c r="DS7" s="24">
        <v>41.09</v>
      </c>
      <c r="DT7" s="24">
        <v>0</v>
      </c>
      <c r="DU7" s="24">
        <v>0</v>
      </c>
      <c r="DV7" s="24">
        <v>0</v>
      </c>
      <c r="DW7" s="24">
        <v>0</v>
      </c>
      <c r="DX7" s="24">
        <v>0</v>
      </c>
      <c r="DY7" s="24">
        <v>0.44</v>
      </c>
      <c r="DZ7" s="24">
        <v>0.1</v>
      </c>
      <c r="EA7" s="24">
        <v>0.14000000000000001</v>
      </c>
      <c r="EB7" s="24">
        <v>0.16</v>
      </c>
      <c r="EC7" s="24">
        <v>0</v>
      </c>
      <c r="ED7" s="24">
        <v>8.68</v>
      </c>
      <c r="EE7" s="24">
        <v>0</v>
      </c>
      <c r="EF7" s="24">
        <v>0</v>
      </c>
      <c r="EG7" s="24">
        <v>0</v>
      </c>
      <c r="EH7" s="24">
        <v>0</v>
      </c>
      <c r="EI7" s="24">
        <v>0</v>
      </c>
      <c r="EJ7" s="24">
        <v>0.05</v>
      </c>
      <c r="EK7" s="24">
        <v>0.09</v>
      </c>
      <c r="EL7" s="24">
        <v>0.25</v>
      </c>
      <c r="EM7" s="24">
        <v>0.05</v>
      </c>
      <c r="EN7" s="24">
        <v>0.01</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2025-01-24T07:03:06Z</dcterms:created>
  <dcterms:modified xsi:type="dcterms:W3CDTF">2025-02-12T06:58:52Z</dcterms:modified>
  <cp:category/>
</cp:coreProperties>
</file>