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5 農業集落排水\"/>
    </mc:Choice>
  </mc:AlternateContent>
  <xr:revisionPtr revIDLastSave="0" documentId="13_ncr:1_{15E3A919-E54E-4E4B-91D2-8F64EEC95F11}" xr6:coauthVersionLast="47" xr6:coauthVersionMax="47" xr10:uidLastSave="{00000000-0000-0000-0000-000000000000}"/>
  <workbookProtection workbookAlgorithmName="SHA-512" workbookHashValue="LbGvCYV45wOcvA9SgPDgISRbflAMBm1vWYu33W7RwPKD95stf7rN7g6skIIC2gWMz+s1PEgAlZjrOBDRsWsO3g==" workbookSaltValue="rSg9GqxXTxkAvbBqXJE1mA=="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E85" i="4"/>
  <c r="AT10" i="4"/>
  <c r="AL10"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<sst xmlns="http://schemas.openxmlformats.org/spreadsheetml/2006/main" count="231" uniqueCount="115">
  <si>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</si>
  <si>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</si>
  <si>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</si>
  <si>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</si>
  <si>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</si>
  <si>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</si>
  <si>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</si>
  <si>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</si>
  <si>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</si>
  <si>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</si>
  <si>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</si>
  <si>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</si>
  <si>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</si>
  <si>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</si>
  <si>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</si>
  <si>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</si>
  <si>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</si>
  <si>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</si>
  <si>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</si>
  <si>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</si>
  <si>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</si>
  <si>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</si>
  <si>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</si>
  <si>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</si>
  <si>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</si>
  <si>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</si>
  <si>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</si>
  <si>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</si>
  <si>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</si>
  <si>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</si>
  <si>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</si>
  <si>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</si>
  <si>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</si>
  <si>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</si>
  <si>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</si>
  <si>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</si>
  <si>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</si>
  <si>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</si>
  <si>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</si>
  <si>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</si>
  <si>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</si>
  <si>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</si>
  <si>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</si>
  <si>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</si>
  <si>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</si>
  <si>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</si>
  <si>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</si>
  <si>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</si>
  <si>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</si>
  <si>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</si>
  <si>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</si>
  <si>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</si>
  <si>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</si>
  <si>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</si>
  <si>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</si>
  <si>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</si>
  <si>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</si>
  <si>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</si>
  <si>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</si>
  <si>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</si>
  <si>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</si>
  <si>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</si>
  <si>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</si>
  <si>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</si>
  <si>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</si>
  <si>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</si>
  <si>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</si>
  <si>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</si>
  <si>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</si>
  <si>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</si>
  <si>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</si>
  <si>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</si>
  <si>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</si>
  <si>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</si>
  <si>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</si>
  <si>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</si>
  <si>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</si>
  <si>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</si>
  <si>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</si>
  <si>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</si>
  <si>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</si>
  <si>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</si>
  <si>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</si>
  <si>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</si>
  <si>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</si>
  <si>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</si>
  <si>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</si>
  <si>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</si>
  <si>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</si>
  <si>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</si>
  <si>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</si>
  <si>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</si>
  <si>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</si>
  <si>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</si>
  <si>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</si>
  <si>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</si>
  <si>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新城市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</si>
  <si>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</si>
  <si>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</si>
  <si>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</si>
  <si>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</si>
  <si>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</si>
  <si>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</si>
  <si>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</si>
  <si>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</si>
  <si>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</si>
  <si>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</si>
  <si>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</si>
  <si>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</si>
  <si>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</si>
  <si>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</si>
  <si>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</si>
  <si>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①有形固定資産減価償却率は類似団体と比べ低くなっている。
③管渠改善率も類似団体と比べ低くなっている。これらにより、現状施設の改築等の必要性は低いといえるが、今後迎える改築に向けた財源の確保や長期的な投資計画の検討が必要と考えられる。</t>
    <rPh sb="1" eb="3">
      <t>ユウケイ</t>
    </rPh>
    <rPh sb="3" eb="7">
      <t>コテイシサン</t>
    </rPh>
    <rPh sb="7" eb="9">
      <t>ゲンカ</t>
    </rPh>
    <rPh sb="9" eb="12">
      <t>ショウキャクリツ</t>
    </rPh>
    <rPh sb="13" eb="15">
      <t>ルイジ</t>
    </rPh>
    <rPh sb="15" eb="17">
      <t>ダンタイ</t>
    </rPh>
    <rPh sb="18" eb="19">
      <t>クラ</t>
    </rPh>
    <rPh sb="20" eb="21">
      <t>ヒク</t>
    </rPh>
    <rPh sb="30" eb="32">
      <t>カンキョ</t>
    </rPh>
    <rPh sb="32" eb="35">
      <t>カイゼンリツ</t>
    </rPh>
    <rPh sb="36" eb="38">
      <t>ルイジ</t>
    </rPh>
    <rPh sb="38" eb="40">
      <t>ダンタイ</t>
    </rPh>
    <rPh sb="41" eb="42">
      <t>クラ</t>
    </rPh>
    <rPh sb="43" eb="44">
      <t>ヒク</t>
    </rPh>
    <rPh sb="58" eb="60">
      <t>ゲンジョウ</t>
    </rPh>
    <rPh sb="60" eb="62">
      <t>シセツ</t>
    </rPh>
    <rPh sb="63" eb="65">
      <t>カイチク</t>
    </rPh>
    <rPh sb="65" eb="66">
      <t>トウ</t>
    </rPh>
    <rPh sb="67" eb="70">
      <t>ヒツヨウセイ</t>
    </rPh>
    <rPh sb="71" eb="72">
      <t>ヒク</t>
    </rPh>
    <rPh sb="79" eb="81">
      <t>コンゴ</t>
    </rPh>
    <rPh sb="81" eb="82">
      <t>ムカ</t>
    </rPh>
    <rPh sb="84" eb="86">
      <t>カイチク</t>
    </rPh>
    <rPh sb="87" eb="88">
      <t>ム</t>
    </rPh>
    <rPh sb="90" eb="92">
      <t>ザイゲン</t>
    </rPh>
    <rPh sb="93" eb="95">
      <t>カクホ</t>
    </rPh>
    <rPh sb="96" eb="99">
      <t>チョウキテキ</t>
    </rPh>
    <rPh sb="100" eb="102">
      <t>トウシ</t>
    </rPh>
    <rPh sb="102" eb="104">
      <t>ケイカク</t>
    </rPh>
    <rPh sb="105" eb="107">
      <t>ケントウ</t>
    </rPh>
    <rPh sb="108" eb="110">
      <t>ヒツヨウ</t>
    </rPh>
    <rPh sb="111" eb="112">
      <t>カンガ</t>
    </rPh>
    <phoneticPr fontId="16"/>
  </si>
  <si>
    <t>①経常収支比率は100％を上回っているが⑤経費回収率が100％を下回っているため、⑧水洗化率の向上を図るなどの収入増加に向けた取組が必要であるといえる。また、企業の持続性・安定性に課題があると考えられるため、今後更新投資の際には経費削減を目的としたスペックダウンやダウンサイジングの検討が必要と考えられる。令和2年3月に策定した経営戦略の進捗状況について、PDCAサイクルに基づいたフォローアップを行い、経営の健全化を目指していく。</t>
    <rPh sb="1" eb="3">
      <t>ケイジョウ</t>
    </rPh>
    <rPh sb="3" eb="5">
      <t>シュウシ</t>
    </rPh>
    <rPh sb="5" eb="7">
      <t>ヒリツ</t>
    </rPh>
    <rPh sb="13" eb="15">
      <t>ウワマワ</t>
    </rPh>
    <rPh sb="21" eb="23">
      <t>ケイヒ</t>
    </rPh>
    <rPh sb="23" eb="26">
      <t>カイシュウリツ</t>
    </rPh>
    <rPh sb="32" eb="34">
      <t>シタマワ</t>
    </rPh>
    <rPh sb="42" eb="45">
      <t>スイセンカ</t>
    </rPh>
    <rPh sb="45" eb="46">
      <t>リツ</t>
    </rPh>
    <rPh sb="47" eb="49">
      <t>コウジョウ</t>
    </rPh>
    <rPh sb="50" eb="51">
      <t>ハカ</t>
    </rPh>
    <rPh sb="55" eb="59">
      <t>シュウニュウゾウカ</t>
    </rPh>
    <rPh sb="60" eb="61">
      <t>ム</t>
    </rPh>
    <rPh sb="63" eb="65">
      <t>トリクミ</t>
    </rPh>
    <rPh sb="66" eb="68">
      <t>ヒツヨウ</t>
    </rPh>
    <rPh sb="79" eb="81">
      <t>キギョウ</t>
    </rPh>
    <rPh sb="82" eb="85">
      <t>ジゾクセイ</t>
    </rPh>
    <rPh sb="86" eb="89">
      <t>アンテイセイ</t>
    </rPh>
    <rPh sb="90" eb="92">
      <t>カダイ</t>
    </rPh>
    <rPh sb="96" eb="97">
      <t>カンガ</t>
    </rPh>
    <rPh sb="104" eb="106">
      <t>コンゴ</t>
    </rPh>
    <rPh sb="106" eb="108">
      <t>コウシン</t>
    </rPh>
    <rPh sb="108" eb="110">
      <t>トウシ</t>
    </rPh>
    <rPh sb="111" eb="112">
      <t>サイ</t>
    </rPh>
    <rPh sb="114" eb="116">
      <t>ケイヒ</t>
    </rPh>
    <rPh sb="116" eb="118">
      <t>サクゲン</t>
    </rPh>
    <rPh sb="119" eb="121">
      <t>モクテキ</t>
    </rPh>
    <rPh sb="141" eb="143">
      <t>ケントウ</t>
    </rPh>
    <rPh sb="144" eb="146">
      <t>ヒツヨウ</t>
    </rPh>
    <rPh sb="147" eb="148">
      <t>カンガ</t>
    </rPh>
    <rPh sb="153" eb="155">
      <t>レイワ</t>
    </rPh>
    <rPh sb="156" eb="157">
      <t>ネン</t>
    </rPh>
    <rPh sb="158" eb="159">
      <t>ガツ</t>
    </rPh>
    <rPh sb="160" eb="162">
      <t>サクテイ</t>
    </rPh>
    <rPh sb="164" eb="166">
      <t>ケイエイ</t>
    </rPh>
    <rPh sb="166" eb="168">
      <t>センリャク</t>
    </rPh>
    <rPh sb="169" eb="171">
      <t>シンチョク</t>
    </rPh>
    <rPh sb="171" eb="173">
      <t>ジョウキョウ</t>
    </rPh>
    <rPh sb="187" eb="188">
      <t>モト</t>
    </rPh>
    <rPh sb="199" eb="200">
      <t>オコナ</t>
    </rPh>
    <rPh sb="202" eb="204">
      <t>ケイエイ</t>
    </rPh>
    <rPh sb="205" eb="208">
      <t>ケンゼンカ</t>
    </rPh>
    <rPh sb="209" eb="211">
      <t>メザ</t>
    </rPh>
    <phoneticPr fontId="16"/>
  </si>
  <si>
    <t>①経常収支比率は100％を上回っており、単年度収支黒字となっている。理由として、前年と比較して減価償却費等が減少したことによる総費用の減少のためである。使用料収入は料金改定により増加しているものの、人口減少や節水機器の普及により、使用料収入の減少が見込まれるため、水洗化率の向上を図ることや、経費削減等の取組を行い経営改善を行う必要がある。
②累積欠損金比率は昨年度から16.48ポイント減少したが、依然として類似団体平均を大きく上回っている。これは地方公営企業法の財務適用を開始した平成28年度から発生している累積欠損金の影響が大きい。今後も収入の増加、経費削減に努め、黒字体質を継続する必要がある。
④企業債残高対事業規模比率は企業債残高の減少により昨年度から49.71ポイント低下したが、未だ類似団体平均と比較して高く企業の持続性・安定性に課題があると考えられる。
⑤経費回収率は昨年度から5.51ポイント増加し、⑥汚水処理原価は13.82円減少している。これは、動力費等減少により汚水処理費が減少したためである。
⑧水洗化率は類似団体と比べ高い数値となっているが、今後100％を目指し水洗化率向上の取組が必要であると考える。</t>
    <rPh sb="1" eb="3">
      <t>ケイジョウ</t>
    </rPh>
    <rPh sb="3" eb="5">
      <t>シュウシ</t>
    </rPh>
    <rPh sb="5" eb="7">
      <t>ヒリツ</t>
    </rPh>
    <rPh sb="13" eb="14">
      <t>ウエ</t>
    </rPh>
    <rPh sb="14" eb="15">
      <t>カイ</t>
    </rPh>
    <rPh sb="20" eb="23">
      <t>タンネンド</t>
    </rPh>
    <rPh sb="23" eb="25">
      <t>シュウシ</t>
    </rPh>
    <rPh sb="25" eb="27">
      <t>クロジ</t>
    </rPh>
    <rPh sb="34" eb="36">
      <t>リユウ</t>
    </rPh>
    <rPh sb="40" eb="42">
      <t>ゼンネン</t>
    </rPh>
    <rPh sb="43" eb="45">
      <t>ヒカク</t>
    </rPh>
    <rPh sb="47" eb="52">
      <t>ゲンカショウキャクヒ</t>
    </rPh>
    <rPh sb="52" eb="53">
      <t>トウ</t>
    </rPh>
    <rPh sb="54" eb="56">
      <t>ゲンショウ</t>
    </rPh>
    <rPh sb="63" eb="66">
      <t>ソウヒヨウ</t>
    </rPh>
    <rPh sb="67" eb="69">
      <t>ゲンショウ</t>
    </rPh>
    <rPh sb="76" eb="79">
      <t>シヨウリョウ</t>
    </rPh>
    <rPh sb="79" eb="81">
      <t>シュウニュウ</t>
    </rPh>
    <rPh sb="82" eb="84">
      <t>リョウキン</t>
    </rPh>
    <rPh sb="84" eb="86">
      <t>カイテイ</t>
    </rPh>
    <rPh sb="89" eb="91">
      <t>ゾウカ</t>
    </rPh>
    <rPh sb="99" eb="101">
      <t>ジンコウ</t>
    </rPh>
    <rPh sb="101" eb="103">
      <t>ゲンショウ</t>
    </rPh>
    <rPh sb="104" eb="106">
      <t>セッスイ</t>
    </rPh>
    <rPh sb="106" eb="108">
      <t>キキ</t>
    </rPh>
    <rPh sb="109" eb="111">
      <t>フキュウ</t>
    </rPh>
    <rPh sb="115" eb="118">
      <t>シヨウリョウ</t>
    </rPh>
    <rPh sb="118" eb="120">
      <t>シュウニュウ</t>
    </rPh>
    <rPh sb="121" eb="123">
      <t>ゲンショウ</t>
    </rPh>
    <rPh sb="124" eb="126">
      <t>ミコ</t>
    </rPh>
    <rPh sb="132" eb="135">
      <t>スイセンカ</t>
    </rPh>
    <rPh sb="135" eb="136">
      <t>リツ</t>
    </rPh>
    <rPh sb="137" eb="139">
      <t>コウジョウ</t>
    </rPh>
    <rPh sb="140" eb="141">
      <t>ハカ</t>
    </rPh>
    <rPh sb="146" eb="148">
      <t>ケイヒ</t>
    </rPh>
    <rPh sb="148" eb="150">
      <t>サクゲン</t>
    </rPh>
    <rPh sb="150" eb="151">
      <t>トウ</t>
    </rPh>
    <rPh sb="152" eb="154">
      <t>トリクミ</t>
    </rPh>
    <rPh sb="155" eb="156">
      <t>オコナ</t>
    </rPh>
    <rPh sb="157" eb="159">
      <t>ケイエイ</t>
    </rPh>
    <rPh sb="159" eb="161">
      <t>カイゼン</t>
    </rPh>
    <rPh sb="162" eb="163">
      <t>オコナ</t>
    </rPh>
    <rPh sb="164" eb="166">
      <t>ヒツヨウ</t>
    </rPh>
    <rPh sb="172" eb="174">
      <t>ルイセキ</t>
    </rPh>
    <rPh sb="174" eb="177">
      <t>ケッソンキン</t>
    </rPh>
    <rPh sb="177" eb="179">
      <t>ヒリツ</t>
    </rPh>
    <rPh sb="180" eb="183">
      <t>サクネンド</t>
    </rPh>
    <rPh sb="194" eb="196">
      <t>ゲンショウ</t>
    </rPh>
    <rPh sb="200" eb="202">
      <t>イゼン</t>
    </rPh>
    <rPh sb="205" eb="207">
      <t>ルイジ</t>
    </rPh>
    <rPh sb="207" eb="209">
      <t>ダンタイ</t>
    </rPh>
    <rPh sb="209" eb="211">
      <t>ヘイキン</t>
    </rPh>
    <rPh sb="212" eb="213">
      <t>オオ</t>
    </rPh>
    <rPh sb="215" eb="217">
      <t>ウワマワ</t>
    </rPh>
    <rPh sb="225" eb="227">
      <t>チホウ</t>
    </rPh>
    <rPh sb="227" eb="229">
      <t>コウエイ</t>
    </rPh>
    <rPh sb="229" eb="231">
      <t>キギョウ</t>
    </rPh>
    <rPh sb="231" eb="232">
      <t>ホウ</t>
    </rPh>
    <rPh sb="233" eb="235">
      <t>ザイム</t>
    </rPh>
    <rPh sb="235" eb="237">
      <t>テキヨウ</t>
    </rPh>
    <rPh sb="238" eb="240">
      <t>カイシ</t>
    </rPh>
    <rPh sb="242" eb="244">
      <t>ヘイセイ</t>
    </rPh>
    <rPh sb="246" eb="248">
      <t>ネンド</t>
    </rPh>
    <rPh sb="250" eb="252">
      <t>ハッセイ</t>
    </rPh>
    <rPh sb="256" eb="258">
      <t>ルイセキ</t>
    </rPh>
    <rPh sb="258" eb="261">
      <t>ケッソンキン</t>
    </rPh>
    <rPh sb="262" eb="264">
      <t>エイキョウ</t>
    </rPh>
    <rPh sb="265" eb="266">
      <t>オオ</t>
    </rPh>
    <rPh sb="269" eb="271">
      <t>コンゴ</t>
    </rPh>
    <rPh sb="272" eb="274">
      <t>シュウニュウ</t>
    </rPh>
    <rPh sb="275" eb="277">
      <t>ゾウカ</t>
    </rPh>
    <rPh sb="278" eb="280">
      <t>ケイヒ</t>
    </rPh>
    <rPh sb="280" eb="282">
      <t>サクゲン</t>
    </rPh>
    <rPh sb="283" eb="284">
      <t>ツト</t>
    </rPh>
    <rPh sb="286" eb="288">
      <t>クロジ</t>
    </rPh>
    <rPh sb="288" eb="290">
      <t>タイシツ</t>
    </rPh>
    <rPh sb="291" eb="293">
      <t>ケイゾク</t>
    </rPh>
    <rPh sb="295" eb="297">
      <t>ヒツヨウ</t>
    </rPh>
    <rPh sb="303" eb="306">
      <t>キギョウサイ</t>
    </rPh>
    <rPh sb="306" eb="308">
      <t>ザンダカ</t>
    </rPh>
    <rPh sb="308" eb="309">
      <t>タイ</t>
    </rPh>
    <rPh sb="309" eb="311">
      <t>ジギョウ</t>
    </rPh>
    <rPh sb="311" eb="313">
      <t>キボ</t>
    </rPh>
    <rPh sb="313" eb="315">
      <t>ヒリツ</t>
    </rPh>
    <rPh sb="316" eb="319">
      <t>キギョウサイ</t>
    </rPh>
    <rPh sb="319" eb="321">
      <t>ザンダカ</t>
    </rPh>
    <rPh sb="322" eb="324">
      <t>ゲンショウ</t>
    </rPh>
    <rPh sb="327" eb="330">
      <t>サクネンド</t>
    </rPh>
    <rPh sb="341" eb="343">
      <t>テイカ</t>
    </rPh>
    <rPh sb="347" eb="348">
      <t>イマ</t>
    </rPh>
    <rPh sb="349" eb="351">
      <t>ルイジ</t>
    </rPh>
    <rPh sb="351" eb="353">
      <t>ダンタイ</t>
    </rPh>
    <rPh sb="353" eb="355">
      <t>ヘイキン</t>
    </rPh>
    <rPh sb="356" eb="358">
      <t>ヒカク</t>
    </rPh>
    <rPh sb="360" eb="361">
      <t>タカ</t>
    </rPh>
    <rPh sb="362" eb="364">
      <t>キギョウ</t>
    </rPh>
    <rPh sb="365" eb="368">
      <t>ジゾクセイ</t>
    </rPh>
    <rPh sb="369" eb="372">
      <t>アンテイセイ</t>
    </rPh>
    <rPh sb="373" eb="375">
      <t>カダイ</t>
    </rPh>
    <rPh sb="379" eb="380">
      <t>カンガ</t>
    </rPh>
    <rPh sb="387" eb="389">
      <t>ケイヒ</t>
    </rPh>
    <rPh sb="389" eb="392">
      <t>カイシュウリツ</t>
    </rPh>
    <rPh sb="393" eb="396">
      <t>サクネンド</t>
    </rPh>
    <rPh sb="406" eb="408">
      <t>ゾウカ</t>
    </rPh>
    <rPh sb="411" eb="413">
      <t>オスイ</t>
    </rPh>
    <rPh sb="413" eb="415">
      <t>ショリ</t>
    </rPh>
    <rPh sb="415" eb="417">
      <t>ゲンカ</t>
    </rPh>
    <rPh sb="423" eb="424">
      <t>エン</t>
    </rPh>
    <rPh sb="424" eb="426">
      <t>ゲンショウ</t>
    </rPh>
    <rPh sb="435" eb="437">
      <t>ドウリョク</t>
    </rPh>
    <rPh sb="437" eb="438">
      <t>ヒ</t>
    </rPh>
    <rPh sb="438" eb="439">
      <t>トウ</t>
    </rPh>
    <rPh sb="439" eb="441">
      <t>ゲンショウ</t>
    </rPh>
    <rPh sb="444" eb="446">
      <t>オスイ</t>
    </rPh>
    <rPh sb="446" eb="449">
      <t>ショリ</t>
    </rPh>
    <rPh sb="450" eb="452">
      <t>ゲンショウ</t>
    </rPh>
    <rPh sb="462" eb="465">
      <t>スイセンカ</t>
    </rPh>
    <rPh sb="465" eb="466">
      <t>リツ</t>
    </rPh>
    <rPh sb="467" eb="469">
      <t>ルイジ</t>
    </rPh>
    <rPh sb="469" eb="471">
      <t>ダンタイ</t>
    </rPh>
    <rPh sb="472" eb="473">
      <t>クラ</t>
    </rPh>
    <rPh sb="474" eb="475">
      <t>タカ</t>
    </rPh>
    <rPh sb="476" eb="478">
      <t>スウチ</t>
    </rPh>
    <rPh sb="486" eb="488">
      <t>コンゴ</t>
    </rPh>
    <rPh sb="493" eb="495">
      <t>メザ</t>
    </rPh>
    <rPh sb="496" eb="499">
      <t>スイセンカ</t>
    </rPh>
    <rPh sb="499" eb="500">
      <t>リツ</t>
    </rPh>
    <rPh sb="500" eb="502">
      <t>コウジョウ</t>
    </rPh>
    <rPh sb="503" eb="505">
      <t>トリクミ</t>
    </rPh>
    <rPh sb="506" eb="508">
      <t>ヒツヨウ</t>
    </rPh>
    <rPh sb="512" eb="513">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</si>
</sst>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ED-4EB2-B704-8D0739A2D3A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40ED-4EB2-B704-8D0739A2D3A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50.84</c:v>
                </c:pt>
                <c:pt idx="1">
                  <c:v>52.6</c:v>
                </c:pt>
                <c:pt idx="2">
                  <c:v>52.24</c:v>
                </c:pt>
                <c:pt idx="3">
                  <c:v>52.28</c:v>
                </c:pt>
                <c:pt idx="4">
                  <c:v>51.52</c:v>
                </c:pt>
              </c:numCache>
            </c:numRef>
          </c:val>
          <c:extLst>
            <c:ext xmlns:c16="http://schemas.microsoft.com/office/drawing/2014/chart" uri="{C3380CC4-5D6E-409C-BE32-E72D297353CC}">
              <c16:uniqueId val="{00000000-D84C-4B79-B72B-4B5EF57AB9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D84C-4B79-B72B-4B5EF57AB9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85.73</c:v>
                </c:pt>
                <c:pt idx="1">
                  <c:v>85.7</c:v>
                </c:pt>
                <c:pt idx="2">
                  <c:v>85.8</c:v>
                </c:pt>
                <c:pt idx="3">
                  <c:v>88.73</c:v>
                </c:pt>
                <c:pt idx="4">
                  <c:v>92.18</c:v>
                </c:pt>
              </c:numCache>
            </c:numRef>
          </c:val>
          <c:extLst>
            <c:ext xmlns:c16="http://schemas.microsoft.com/office/drawing/2014/chart" uri="{C3380CC4-5D6E-409C-BE32-E72D297353CC}">
              <c16:uniqueId val="{00000000-C8DF-4F8F-A208-FD08AEF00D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C8DF-4F8F-A208-FD08AEF00D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98.12</c:v>
                </c:pt>
                <c:pt idx="1">
                  <c:v>94.83</c:v>
                </c:pt>
                <c:pt idx="2">
                  <c:v>98.28</c:v>
                </c:pt>
                <c:pt idx="3">
                  <c:v>101.49</c:v>
                </c:pt>
                <c:pt idx="4">
                  <c:v>103.13</c:v>
                </c:pt>
              </c:numCache>
            </c:numRef>
          </c:val>
          <c:extLst>
            <c:ext xmlns:c16="http://schemas.microsoft.com/office/drawing/2014/chart" uri="{C3380CC4-5D6E-409C-BE32-E72D297353CC}">
              <c16:uniqueId val="{00000000-DD78-47CB-879F-020F40957F8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103.07</c:v>
                </c:pt>
              </c:numCache>
            </c:numRef>
          </c:val>
          <c:smooth val="0"/>
          <c:extLst>
            <c:ext xmlns:c16="http://schemas.microsoft.com/office/drawing/2014/chart" uri="{C3380CC4-5D6E-409C-BE32-E72D297353CC}">
              <c16:uniqueId val="{00000001-DD78-47CB-879F-020F40957F8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12.5</c:v>
                </c:pt>
                <c:pt idx="1">
                  <c:v>15.5</c:v>
                </c:pt>
                <c:pt idx="2">
                  <c:v>18.18</c:v>
                </c:pt>
                <c:pt idx="3">
                  <c:v>20.71</c:v>
                </c:pt>
                <c:pt idx="4">
                  <c:v>22.87</c:v>
                </c:pt>
              </c:numCache>
            </c:numRef>
          </c:val>
          <c:extLst>
            <c:ext xmlns:c16="http://schemas.microsoft.com/office/drawing/2014/chart" uri="{C3380CC4-5D6E-409C-BE32-E72D297353CC}">
              <c16:uniqueId val="{00000000-44C7-452F-B30E-D747E364A5E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30.5</c:v>
                </c:pt>
              </c:numCache>
            </c:numRef>
          </c:val>
          <c:smooth val="0"/>
          <c:extLst>
            <c:ext xmlns:c16="http://schemas.microsoft.com/office/drawing/2014/chart" uri="{C3380CC4-5D6E-409C-BE32-E72D297353CC}">
              <c16:uniqueId val="{00000001-44C7-452F-B30E-D747E364A5E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29-4243-9F28-2061BF19E7D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929-4243-9F28-2061BF19E7D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295.92</c:v>
                </c:pt>
                <c:pt idx="1">
                  <c:v>317.38</c:v>
                </c:pt>
                <c:pt idx="2">
                  <c:v>327.97</c:v>
                </c:pt>
                <c:pt idx="3">
                  <c:v>321.8</c:v>
                </c:pt>
                <c:pt idx="4">
                  <c:v>305.32</c:v>
                </c:pt>
              </c:numCache>
            </c:numRef>
          </c:val>
          <c:extLst>
            <c:ext xmlns:c16="http://schemas.microsoft.com/office/drawing/2014/chart" uri="{C3380CC4-5D6E-409C-BE32-E72D297353CC}">
              <c16:uniqueId val="{00000000-F2C4-4C3F-BFAC-897967C2A0F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120.64</c:v>
                </c:pt>
              </c:numCache>
            </c:numRef>
          </c:val>
          <c:smooth val="0"/>
          <c:extLst>
            <c:ext xmlns:c16="http://schemas.microsoft.com/office/drawing/2014/chart" uri="{C3380CC4-5D6E-409C-BE32-E72D297353CC}">
              <c16:uniqueId val="{00000001-F2C4-4C3F-BFAC-897967C2A0F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146</c:v>
                </c:pt>
                <c:pt idx="1">
                  <c:v>166.65</c:v>
                </c:pt>
                <c:pt idx="2">
                  <c:v>155.97999999999999</c:v>
                </c:pt>
                <c:pt idx="3">
                  <c:v>169.19</c:v>
                </c:pt>
                <c:pt idx="4">
                  <c:v>174.66</c:v>
                </c:pt>
              </c:numCache>
            </c:numRef>
          </c:val>
          <c:extLst>
            <c:ext xmlns:c16="http://schemas.microsoft.com/office/drawing/2014/chart" uri="{C3380CC4-5D6E-409C-BE32-E72D297353CC}">
              <c16:uniqueId val="{00000000-CF63-4C62-B0C6-564930F80CE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39.82</c:v>
                </c:pt>
              </c:numCache>
            </c:numRef>
          </c:val>
          <c:smooth val="0"/>
          <c:extLst>
            <c:ext xmlns:c16="http://schemas.microsoft.com/office/drawing/2014/chart" uri="{C3380CC4-5D6E-409C-BE32-E72D297353CC}">
              <c16:uniqueId val="{00000001-CF63-4C62-B0C6-564930F80CE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1843.84</c:v>
                </c:pt>
                <c:pt idx="1">
                  <c:v>1782.02</c:v>
                </c:pt>
                <c:pt idx="2">
                  <c:v>1768.03</c:v>
                </c:pt>
                <c:pt idx="3">
                  <c:v>1740.19</c:v>
                </c:pt>
                <c:pt idx="4">
                  <c:v>1690.48</c:v>
                </c:pt>
              </c:numCache>
            </c:numRef>
          </c:val>
          <c:extLst>
            <c:ext xmlns:c16="http://schemas.microsoft.com/office/drawing/2014/chart" uri="{C3380CC4-5D6E-409C-BE32-E72D297353CC}">
              <c16:uniqueId val="{00000000-D7E8-4CDC-A49B-B567390515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D7E8-4CDC-A49B-B567390515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78.55</c:v>
                </c:pt>
                <c:pt idx="1">
                  <c:v>77.319999999999993</c:v>
                </c:pt>
                <c:pt idx="2">
                  <c:v>81.19</c:v>
                </c:pt>
                <c:pt idx="3">
                  <c:v>70.33</c:v>
                </c:pt>
                <c:pt idx="4">
                  <c:v>75.84</c:v>
                </c:pt>
              </c:numCache>
            </c:numRef>
          </c:val>
          <c:extLst>
            <c:ext xmlns:c16="http://schemas.microsoft.com/office/drawing/2014/chart" uri="{C3380CC4-5D6E-409C-BE32-E72D297353CC}">
              <c16:uniqueId val="{00000000-32D3-44BE-B5B6-75512F809A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32D3-44BE-B5B6-75512F809A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189.02</c:v>
                </c:pt>
                <c:pt idx="1">
                  <c:v>190.57</c:v>
                </c:pt>
                <c:pt idx="2">
                  <c:v>179.62</c:v>
                </c:pt>
                <c:pt idx="3">
                  <c:v>221.19</c:v>
                </c:pt>
                <c:pt idx="4">
                  <c:v>207.37</c:v>
                </c:pt>
              </c:numCache>
            </c:numRef>
          </c:val>
          <c:extLst>
            <c:ext xmlns:c16="http://schemas.microsoft.com/office/drawing/2014/chart" uri="{C3380CC4-5D6E-409C-BE32-E72D297353CC}">
              <c16:uniqueId val="{00000000-3535-4399-9F94-5ABB0A1636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3535-4399-9F94-5ABB0A1636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新城市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4">
        <f>データ!S6</f>
        <v>43122</v>
      </c>
      <c r="AM8" s="44"/>
      <c r="AN8" s="44"/>
      <c r="AO8" s="44"/>
      <c r="AP8" s="44"/>
      <c r="AQ8" s="44"/>
      <c r="AR8" s="44"/>
      <c r="AS8" s="44"/>
      <c r="AT8" s="45">
        <f>データ!T6</f>
        <v>499.23</v>
      </c>
      <c r="AU8" s="45"/>
      <c r="AV8" s="45"/>
      <c r="AW8" s="45"/>
      <c r="AX8" s="45"/>
      <c r="AY8" s="45"/>
      <c r="AZ8" s="45"/>
      <c r="BA8" s="45"/>
      <c r="BB8" s="45">
        <f>データ!U6</f>
        <v>86.38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81.02</v>
      </c>
      <c r="J10" s="45"/>
      <c r="K10" s="45"/>
      <c r="L10" s="45"/>
      <c r="M10" s="45"/>
      <c r="N10" s="45"/>
      <c r="O10" s="45"/>
      <c r="P10" s="45">
        <f>データ!P6</f>
        <v>9.68</v>
      </c>
      <c r="Q10" s="45"/>
      <c r="R10" s="45"/>
      <c r="S10" s="45"/>
      <c r="T10" s="45"/>
      <c r="U10" s="45"/>
      <c r="V10" s="45"/>
      <c r="W10" s="45">
        <f>データ!Q6</f>
        <v>100</v>
      </c>
      <c r="X10" s="45"/>
      <c r="Y10" s="45"/>
      <c r="Z10" s="45"/>
      <c r="AA10" s="45"/>
      <c r="AB10" s="45"/>
      <c r="AC10" s="45"/>
      <c r="AD10" s="44">
        <f>データ!R6</f>
        <v>4499</v>
      </c>
      <c r="AE10" s="44"/>
      <c r="AF10" s="44"/>
      <c r="AG10" s="44"/>
      <c r="AH10" s="44"/>
      <c r="AI10" s="44"/>
      <c r="AJ10" s="44"/>
      <c r="AK10" s="2"/>
      <c r="AL10" s="44">
        <f>データ!V6</f>
        <v>4143</v>
      </c>
      <c r="AM10" s="44"/>
      <c r="AN10" s="44"/>
      <c r="AO10" s="44"/>
      <c r="AP10" s="44"/>
      <c r="AQ10" s="44"/>
      <c r="AR10" s="44"/>
      <c r="AS10" s="44"/>
      <c r="AT10" s="45">
        <f>データ!W6</f>
        <v>4.6399999999999997</v>
      </c>
      <c r="AU10" s="45"/>
      <c r="AV10" s="45"/>
      <c r="AW10" s="45"/>
      <c r="AX10" s="45"/>
      <c r="AY10" s="45"/>
      <c r="AZ10" s="45"/>
      <c r="BA10" s="45"/>
      <c r="BB10" s="45">
        <f>データ!X6</f>
        <v>892.89</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y1v0mF6qVbV91MCxJuGMYaer9P88tolkodVysSP8bi7R1UEV0OU1hIeJt/iuitpF9paqv7HTGdmHzPGu4hOAOg==" saltValue="FWpkAhpTx1vsZoxma5vpo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232211</v>
      </c>
      <c r="D6" s="19">
        <f t="shared" si="3"/>
        <v>46</v>
      </c>
      <c r="E6" s="19">
        <f t="shared" si="3"/>
        <v>17</v>
      </c>
      <c r="F6" s="19">
        <f t="shared" si="3"/>
        <v>5</v>
      </c>
      <c r="G6" s="19">
        <f t="shared" si="3"/>
        <v>0</v>
      </c>
      <c r="H6" s="19" t="str">
        <f t="shared" si="3"/>
        <v>愛知県　新城市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81.02</v>
      </c>
      <c r="P6" s="20">
        <f t="shared" si="3"/>
        <v>9.68</v>
      </c>
      <c r="Q6" s="20">
        <f t="shared" si="3"/>
        <v>100</v>
      </c>
      <c r="R6" s="20">
        <f t="shared" si="3"/>
        <v>4499</v>
      </c>
      <c r="S6" s="20">
        <f t="shared" si="3"/>
        <v>43122</v>
      </c>
      <c r="T6" s="20">
        <f t="shared" si="3"/>
        <v>499.23</v>
      </c>
      <c r="U6" s="20">
        <f t="shared" si="3"/>
        <v>86.38</v>
      </c>
      <c r="V6" s="20">
        <f t="shared" si="3"/>
        <v>4143</v>
      </c>
      <c r="W6" s="20">
        <f t="shared" si="3"/>
        <v>4.6399999999999997</v>
      </c>
      <c r="X6" s="20">
        <f t="shared" si="3"/>
        <v>892.89</v>
      </c>
      <c r="Y6" s="21">
        <f>IF(Y7="",NA(),Y7)</f>
        <v>98.12</v>
      </c>
      <c r="Z6" s="21">
        <f t="shared" ref="Z6:AH6" si="4">IF(Z7="",NA(),Z7)</f>
        <v>94.83</v>
      </c>
      <c r="AA6" s="21">
        <f t="shared" si="4"/>
        <v>98.28</v>
      </c>
      <c r="AB6" s="21">
        <f t="shared" si="4"/>
        <v>101.49</v>
      </c>
      <c r="AC6" s="21">
        <f t="shared" si="4"/>
        <v>103.13</v>
      </c>
      <c r="AD6" s="21">
        <f t="shared" si="4"/>
        <v>103.6</v>
      </c>
      <c r="AE6" s="21">
        <f t="shared" si="4"/>
        <v>106.37</v>
      </c>
      <c r="AF6" s="21">
        <f t="shared" si="4"/>
        <v>106.07</v>
      </c>
      <c r="AG6" s="21">
        <f t="shared" si="4"/>
        <v>105.5</v>
      </c>
      <c r="AH6" s="21">
        <f t="shared" si="4"/>
        <v>103.07</v>
      </c>
      <c r="AI6" s="20" t="str">
        <f>IF(AI7="","",IF(AI7="-","【-】","【"&amp;SUBSTITUTE(TEXT(AI7,"#,##0.00"),"-","△")&amp;"】"))</f>
        <v>【104.44】</v>
      </c>
      <c r="AJ6" s="21">
        <f>IF(AJ7="",NA(),AJ7)</f>
        <v>295.92</v>
      </c>
      <c r="AK6" s="21">
        <f t="shared" ref="AK6:AS6" si="5">IF(AK7="",NA(),AK7)</f>
        <v>317.38</v>
      </c>
      <c r="AL6" s="21">
        <f t="shared" si="5"/>
        <v>327.97</v>
      </c>
      <c r="AM6" s="21">
        <f t="shared" si="5"/>
        <v>321.8</v>
      </c>
      <c r="AN6" s="21">
        <f t="shared" si="5"/>
        <v>305.32</v>
      </c>
      <c r="AO6" s="21">
        <f t="shared" si="5"/>
        <v>193.99</v>
      </c>
      <c r="AP6" s="21">
        <f t="shared" si="5"/>
        <v>139.02000000000001</v>
      </c>
      <c r="AQ6" s="21">
        <f t="shared" si="5"/>
        <v>132.04</v>
      </c>
      <c r="AR6" s="21">
        <f t="shared" si="5"/>
        <v>145.43</v>
      </c>
      <c r="AS6" s="21">
        <f t="shared" si="5"/>
        <v>120.64</v>
      </c>
      <c r="AT6" s="20" t="str">
        <f>IF(AT7="","",IF(AT7="-","【-】","【"&amp;SUBSTITUTE(TEXT(AT7,"#,##0.00"),"-","△")&amp;"】"))</f>
        <v>【124.06】</v>
      </c>
      <c r="AU6" s="21">
        <f>IF(AU7="",NA(),AU7)</f>
        <v>146</v>
      </c>
      <c r="AV6" s="21">
        <f t="shared" ref="AV6:BD6" si="6">IF(AV7="",NA(),AV7)</f>
        <v>166.65</v>
      </c>
      <c r="AW6" s="21">
        <f t="shared" si="6"/>
        <v>155.97999999999999</v>
      </c>
      <c r="AX6" s="21">
        <f t="shared" si="6"/>
        <v>169.19</v>
      </c>
      <c r="AY6" s="21">
        <f t="shared" si="6"/>
        <v>174.66</v>
      </c>
      <c r="AZ6" s="21">
        <f t="shared" si="6"/>
        <v>26.99</v>
      </c>
      <c r="BA6" s="21">
        <f t="shared" si="6"/>
        <v>29.13</v>
      </c>
      <c r="BB6" s="21">
        <f t="shared" si="6"/>
        <v>35.69</v>
      </c>
      <c r="BC6" s="21">
        <f t="shared" si="6"/>
        <v>38.4</v>
      </c>
      <c r="BD6" s="21">
        <f t="shared" si="6"/>
        <v>39.82</v>
      </c>
      <c r="BE6" s="20" t="str">
        <f>IF(BE7="","",IF(BE7="-","【-】","【"&amp;SUBSTITUTE(TEXT(BE7,"#,##0.00"),"-","△")&amp;"】"))</f>
        <v>【42.02】</v>
      </c>
      <c r="BF6" s="21">
        <f>IF(BF7="",NA(),BF7)</f>
        <v>1843.84</v>
      </c>
      <c r="BG6" s="21">
        <f t="shared" ref="BG6:BO6" si="7">IF(BG7="",NA(),BG7)</f>
        <v>1782.02</v>
      </c>
      <c r="BH6" s="21">
        <f t="shared" si="7"/>
        <v>1768.03</v>
      </c>
      <c r="BI6" s="21">
        <f t="shared" si="7"/>
        <v>1740.19</v>
      </c>
      <c r="BJ6" s="21">
        <f t="shared" si="7"/>
        <v>1690.48</v>
      </c>
      <c r="BK6" s="21">
        <f t="shared" si="7"/>
        <v>826.83</v>
      </c>
      <c r="BL6" s="21">
        <f t="shared" si="7"/>
        <v>867.83</v>
      </c>
      <c r="BM6" s="21">
        <f t="shared" si="7"/>
        <v>791.76</v>
      </c>
      <c r="BN6" s="21">
        <f t="shared" si="7"/>
        <v>900.82</v>
      </c>
      <c r="BO6" s="21">
        <f t="shared" si="7"/>
        <v>743.31</v>
      </c>
      <c r="BP6" s="20" t="str">
        <f>IF(BP7="","",IF(BP7="-","【-】","【"&amp;SUBSTITUTE(TEXT(BP7,"#,##0.00"),"-","△")&amp;"】"))</f>
        <v>【785.10】</v>
      </c>
      <c r="BQ6" s="21">
        <f>IF(BQ7="",NA(),BQ7)</f>
        <v>78.55</v>
      </c>
      <c r="BR6" s="21">
        <f t="shared" ref="BR6:BZ6" si="8">IF(BR7="",NA(),BR7)</f>
        <v>77.319999999999993</v>
      </c>
      <c r="BS6" s="21">
        <f t="shared" si="8"/>
        <v>81.19</v>
      </c>
      <c r="BT6" s="21">
        <f t="shared" si="8"/>
        <v>70.33</v>
      </c>
      <c r="BU6" s="21">
        <f t="shared" si="8"/>
        <v>75.84</v>
      </c>
      <c r="BV6" s="21">
        <f t="shared" si="8"/>
        <v>57.31</v>
      </c>
      <c r="BW6" s="21">
        <f t="shared" si="8"/>
        <v>57.08</v>
      </c>
      <c r="BX6" s="21">
        <f t="shared" si="8"/>
        <v>56.26</v>
      </c>
      <c r="BY6" s="21">
        <f t="shared" si="8"/>
        <v>52.94</v>
      </c>
      <c r="BZ6" s="21">
        <f t="shared" si="8"/>
        <v>61.15</v>
      </c>
      <c r="CA6" s="20" t="str">
        <f>IF(CA7="","",IF(CA7="-","【-】","【"&amp;SUBSTITUTE(TEXT(CA7,"#,##0.00"),"-","△")&amp;"】"))</f>
        <v>【56.93】</v>
      </c>
      <c r="CB6" s="21">
        <f>IF(CB7="",NA(),CB7)</f>
        <v>189.02</v>
      </c>
      <c r="CC6" s="21">
        <f t="shared" ref="CC6:CK6" si="9">IF(CC7="",NA(),CC7)</f>
        <v>190.57</v>
      </c>
      <c r="CD6" s="21">
        <f t="shared" si="9"/>
        <v>179.62</v>
      </c>
      <c r="CE6" s="21">
        <f t="shared" si="9"/>
        <v>221.19</v>
      </c>
      <c r="CF6" s="21">
        <f t="shared" si="9"/>
        <v>207.37</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50.84</v>
      </c>
      <c r="CN6" s="21">
        <f t="shared" ref="CN6:CV6" si="10">IF(CN7="",NA(),CN7)</f>
        <v>52.6</v>
      </c>
      <c r="CO6" s="21">
        <f t="shared" si="10"/>
        <v>52.24</v>
      </c>
      <c r="CP6" s="21">
        <f t="shared" si="10"/>
        <v>52.28</v>
      </c>
      <c r="CQ6" s="21">
        <f t="shared" si="10"/>
        <v>51.52</v>
      </c>
      <c r="CR6" s="21">
        <f t="shared" si="10"/>
        <v>50.14</v>
      </c>
      <c r="CS6" s="21">
        <f t="shared" si="10"/>
        <v>54.83</v>
      </c>
      <c r="CT6" s="21">
        <f t="shared" si="10"/>
        <v>66.53</v>
      </c>
      <c r="CU6" s="21">
        <f t="shared" si="10"/>
        <v>52.35</v>
      </c>
      <c r="CV6" s="21">
        <f t="shared" si="10"/>
        <v>52.63</v>
      </c>
      <c r="CW6" s="20" t="str">
        <f>IF(CW7="","",IF(CW7="-","【-】","【"&amp;SUBSTITUTE(TEXT(CW7,"#,##0.00"),"-","△")&amp;"】"))</f>
        <v>【49.87】</v>
      </c>
      <c r="CX6" s="21">
        <f>IF(CX7="",NA(),CX7)</f>
        <v>85.73</v>
      </c>
      <c r="CY6" s="21">
        <f t="shared" ref="CY6:DG6" si="11">IF(CY7="",NA(),CY7)</f>
        <v>85.7</v>
      </c>
      <c r="CZ6" s="21">
        <f t="shared" si="11"/>
        <v>85.8</v>
      </c>
      <c r="DA6" s="21">
        <f t="shared" si="11"/>
        <v>88.73</v>
      </c>
      <c r="DB6" s="21">
        <f t="shared" si="11"/>
        <v>92.18</v>
      </c>
      <c r="DC6" s="21">
        <f t="shared" si="11"/>
        <v>84.98</v>
      </c>
      <c r="DD6" s="21">
        <f t="shared" si="11"/>
        <v>84.7</v>
      </c>
      <c r="DE6" s="21">
        <f t="shared" si="11"/>
        <v>84.67</v>
      </c>
      <c r="DF6" s="21">
        <f t="shared" si="11"/>
        <v>84.39</v>
      </c>
      <c r="DG6" s="21">
        <f t="shared" si="11"/>
        <v>90.32</v>
      </c>
      <c r="DH6" s="20" t="str">
        <f>IF(DH7="","",IF(DH7="-","【-】","【"&amp;SUBSTITUTE(TEXT(DH7,"#,##0.00"),"-","△")&amp;"】"))</f>
        <v>【87.54】</v>
      </c>
      <c r="DI6" s="21">
        <f>IF(DI7="",NA(),DI7)</f>
        <v>12.5</v>
      </c>
      <c r="DJ6" s="21">
        <f t="shared" ref="DJ6:DR6" si="12">IF(DJ7="",NA(),DJ7)</f>
        <v>15.5</v>
      </c>
      <c r="DK6" s="21">
        <f t="shared" si="12"/>
        <v>18.18</v>
      </c>
      <c r="DL6" s="21">
        <f t="shared" si="12"/>
        <v>20.71</v>
      </c>
      <c r="DM6" s="21">
        <f t="shared" si="12"/>
        <v>22.87</v>
      </c>
      <c r="DN6" s="21">
        <f t="shared" si="12"/>
        <v>23.06</v>
      </c>
      <c r="DO6" s="21">
        <f t="shared" si="12"/>
        <v>20.34</v>
      </c>
      <c r="DP6" s="21">
        <f t="shared" si="12"/>
        <v>21.85</v>
      </c>
      <c r="DQ6" s="21">
        <f t="shared" si="12"/>
        <v>25.19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8" s="22" customFormat="1" x14ac:dyDescent="0.2">
      <c r="A7" s="14"/>
      <c r="B7" s="23">
        <v>2023</v>
      </c>
      <c r="C7" s="23">
        <v>232211</v>
      </c>
      <c r="D7" s="23">
        <v>46</v>
      </c>
      <c r="E7" s="23">
        <v>17</v>
      </c>
      <c r="F7" s="23">
        <v>5</v>
      </c>
      <c r="G7" s="23">
        <v>0</v>
      </c>
      <c r="H7" s="23" t="s">
        <v>96</v>
      </c>
      <c r="I7" s="23" t="s">
        <v>97</v>
      </c>
      <c r="J7" s="23" t="s">
        <v>98</v>
      </c>
      <c r="K7" s="23" t="s">
        <v>99</v>
      </c>
      <c r="L7" s="23" t="s">
        <v>100</v>
      </c>
      <c r="M7" s="23" t="s">
        <v>101</v>
      </c>
      <c r="N7" s="24" t="s">
        <v>102</v>
      </c>
      <c r="O7" s="24">
        <v>81.02</v>
      </c>
      <c r="P7" s="24">
        <v>9.68</v>
      </c>
      <c r="Q7" s="24">
        <v>100</v>
      </c>
      <c r="R7" s="24">
        <v>4499</v>
      </c>
      <c r="S7" s="24">
        <v>43122</v>
      </c>
      <c r="T7" s="24">
        <v>499.23</v>
      </c>
      <c r="U7" s="24">
        <v>86.38</v>
      </c>
      <c r="V7" s="24">
        <v>4143</v>
      </c>
      <c r="W7" s="24">
        <v>4.6399999999999997</v>
      </c>
      <c r="X7" s="24">
        <v>892.89</v>
      </c>
      <c r="Y7" s="24">
        <v>98.12</v>
      </c>
      <c r="Z7" s="24">
        <v>94.83</v>
      </c>
      <c r="AA7" s="24">
        <v>98.28</v>
      </c>
      <c r="AB7" s="24">
        <v>101.49</v>
      </c>
      <c r="AC7" s="24">
        <v>103.13</v>
      </c>
      <c r="AD7" s="24">
        <v>103.6</v>
      </c>
      <c r="AE7" s="24">
        <v>106.37</v>
      </c>
      <c r="AF7" s="24">
        <v>106.07</v>
      </c>
      <c r="AG7" s="24">
        <v>105.5</v>
      </c>
      <c r="AH7" s="24">
        <v>103.07</v>
      </c>
      <c r="AI7" s="24">
        <v>104.44</v>
      </c>
      <c r="AJ7" s="24">
        <v>295.92</v>
      </c>
      <c r="AK7" s="24">
        <v>317.38</v>
      </c>
      <c r="AL7" s="24">
        <v>327.97</v>
      </c>
      <c r="AM7" s="24">
        <v>321.8</v>
      </c>
      <c r="AN7" s="24">
        <v>305.32</v>
      </c>
      <c r="AO7" s="24">
        <v>193.99</v>
      </c>
      <c r="AP7" s="24">
        <v>139.02000000000001</v>
      </c>
      <c r="AQ7" s="24">
        <v>132.04</v>
      </c>
      <c r="AR7" s="24">
        <v>145.43</v>
      </c>
      <c r="AS7" s="24">
        <v>120.64</v>
      </c>
      <c r="AT7" s="24">
        <v>124.06</v>
      </c>
      <c r="AU7" s="24">
        <v>146</v>
      </c>
      <c r="AV7" s="24">
        <v>166.65</v>
      </c>
      <c r="AW7" s="24">
        <v>155.97999999999999</v>
      </c>
      <c r="AX7" s="24">
        <v>169.19</v>
      </c>
      <c r="AY7" s="24">
        <v>174.66</v>
      </c>
      <c r="AZ7" s="24">
        <v>26.99</v>
      </c>
      <c r="BA7" s="24">
        <v>29.13</v>
      </c>
      <c r="BB7" s="24">
        <v>35.69</v>
      </c>
      <c r="BC7" s="24">
        <v>38.4</v>
      </c>
      <c r="BD7" s="24">
        <v>39.82</v>
      </c>
      <c r="BE7" s="24">
        <v>42.02</v>
      </c>
      <c r="BF7" s="24">
        <v>1843.84</v>
      </c>
      <c r="BG7" s="24">
        <v>1782.02</v>
      </c>
      <c r="BH7" s="24">
        <v>1768.03</v>
      </c>
      <c r="BI7" s="24">
        <v>1740.19</v>
      </c>
      <c r="BJ7" s="24">
        <v>1690.48</v>
      </c>
      <c r="BK7" s="24">
        <v>826.83</v>
      </c>
      <c r="BL7" s="24">
        <v>867.83</v>
      </c>
      <c r="BM7" s="24">
        <v>791.76</v>
      </c>
      <c r="BN7" s="24">
        <v>900.82</v>
      </c>
      <c r="BO7" s="24">
        <v>743.31</v>
      </c>
      <c r="BP7" s="24">
        <v>785.1</v>
      </c>
      <c r="BQ7" s="24">
        <v>78.55</v>
      </c>
      <c r="BR7" s="24">
        <v>77.319999999999993</v>
      </c>
      <c r="BS7" s="24">
        <v>81.19</v>
      </c>
      <c r="BT7" s="24">
        <v>70.33</v>
      </c>
      <c r="BU7" s="24">
        <v>75.84</v>
      </c>
      <c r="BV7" s="24">
        <v>57.31</v>
      </c>
      <c r="BW7" s="24">
        <v>57.08</v>
      </c>
      <c r="BX7" s="24">
        <v>56.26</v>
      </c>
      <c r="BY7" s="24">
        <v>52.94</v>
      </c>
      <c r="BZ7" s="24">
        <v>61.15</v>
      </c>
      <c r="CA7" s="24">
        <v>56.93</v>
      </c>
      <c r="CB7" s="24">
        <v>189.02</v>
      </c>
      <c r="CC7" s="24">
        <v>190.57</v>
      </c>
      <c r="CD7" s="24">
        <v>179.62</v>
      </c>
      <c r="CE7" s="24">
        <v>221.19</v>
      </c>
      <c r="CF7" s="24">
        <v>207.37</v>
      </c>
      <c r="CG7" s="24">
        <v>273.52</v>
      </c>
      <c r="CH7" s="24">
        <v>274.99</v>
      </c>
      <c r="CI7" s="24">
        <v>282.08999999999997</v>
      </c>
      <c r="CJ7" s="24">
        <v>303.27999999999997</v>
      </c>
      <c r="CK7" s="24">
        <v>250.43</v>
      </c>
      <c r="CL7" s="24">
        <v>271.14999999999998</v>
      </c>
      <c r="CM7" s="24">
        <v>50.84</v>
      </c>
      <c r="CN7" s="24">
        <v>52.6</v>
      </c>
      <c r="CO7" s="24">
        <v>52.24</v>
      </c>
      <c r="CP7" s="24">
        <v>52.28</v>
      </c>
      <c r="CQ7" s="24">
        <v>51.52</v>
      </c>
      <c r="CR7" s="24">
        <v>50.14</v>
      </c>
      <c r="CS7" s="24">
        <v>54.83</v>
      </c>
      <c r="CT7" s="24">
        <v>66.53</v>
      </c>
      <c r="CU7" s="24">
        <v>52.35</v>
      </c>
      <c r="CV7" s="24">
        <v>52.63</v>
      </c>
      <c r="CW7" s="24">
        <v>49.87</v>
      </c>
      <c r="CX7" s="24">
        <v>85.73</v>
      </c>
      <c r="CY7" s="24">
        <v>85.7</v>
      </c>
      <c r="CZ7" s="24">
        <v>85.8</v>
      </c>
      <c r="DA7" s="24">
        <v>88.73</v>
      </c>
      <c r="DB7" s="24">
        <v>92.18</v>
      </c>
      <c r="DC7" s="24">
        <v>84.98</v>
      </c>
      <c r="DD7" s="24">
        <v>84.7</v>
      </c>
      <c r="DE7" s="24">
        <v>84.67</v>
      </c>
      <c r="DF7" s="24">
        <v>84.39</v>
      </c>
      <c r="DG7" s="24">
        <v>90.32</v>
      </c>
      <c r="DH7" s="24">
        <v>87.54</v>
      </c>
      <c r="DI7" s="24">
        <v>12.5</v>
      </c>
      <c r="DJ7" s="24">
        <v>15.5</v>
      </c>
      <c r="DK7" s="24">
        <v>18.18</v>
      </c>
      <c r="DL7" s="24">
        <v>20.71</v>
      </c>
      <c r="DM7" s="24">
        <v>22.87</v>
      </c>
      <c r="DN7" s="24">
        <v>23.06</v>
      </c>
      <c r="DO7" s="24">
        <v>20.34</v>
      </c>
      <c r="DP7" s="24">
        <v>21.85</v>
      </c>
      <c r="DQ7" s="24">
        <v>25.19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0.05</v>
      </c>
      <c r="EM7" s="24">
        <v>0.03</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2025-01-24T07:18:37Z</dcterms:created>
  <dcterms:modified xsi:type="dcterms:W3CDTF">2025-02-17T05:48:21Z</dcterms:modified>
  <cp:category/>
</cp:coreProperties>
</file>