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2　東海市　〇\水道事業\"/>
    </mc:Choice>
  </mc:AlternateContent>
  <xr:revisionPtr revIDLastSave="0" documentId="13_ncr:1_{39DA2D07-BA0B-4D4A-81CD-2140A586C9EF}" xr6:coauthVersionLast="47" xr6:coauthVersionMax="47" xr10:uidLastSave="{00000000-0000-0000-0000-000000000000}"/>
  <workbookProtection workbookAlgorithmName="SHA-512" workbookHashValue="BNYVQbIq+yOESwhmfPeur6FSNZ0TGY5m+BnjHlGH5pD0sOxnybBvyNGtNY84Qe5ccVWNMq8fFxrDzVGA2hecog==" workbookSaltValue="EyFVmpboTju9O9su/ofJdw=="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AT10" i="4"/>
  <c r="AL10" i="4"/>
  <c r="W10" i="4"/>
  <c r="I10" i="4"/>
  <c r="B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<sst xmlns="http://schemas.openxmlformats.org/spreadsheetml/2006/main" count="228" uniqueCount="112">
  <si>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</si>
  <si>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</si>
  <si>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</si>
  <si>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</si>
  <si>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</si>
  <si>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</si>
  <si>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</si>
  <si>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</si>
  <si>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</si>
  <si>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</si>
  <si>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</si>
  <si>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</si>
  <si>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</si>
  <si>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</si>
  <si>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</si>
  <si>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</si>
  <si>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</si>
  <si>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</si>
  <si>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</si>
  <si>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</si>
  <si>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</si>
  <si>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</si>
  <si>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</si>
  <si>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</si>
  <si>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</si>
  <si>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</si>
  <si>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</si>
  <si>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</si>
  <si>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</si>
  <si>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</si>
  <si>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</si>
  <si>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</si>
  <si>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</si>
  <si>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</si>
  <si>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</si>
  <si>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</si>
  <si>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</si>
  <si>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</si>
  <si>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</si>
  <si>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</si>
  <si>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</si>
  <si>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</si>
  <si>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</si>
  <si>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</si>
  <si>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</si>
  <si>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</si>
  <si>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</si>
  <si>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</si>
  <si>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</si>
  <si>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</si>
  <si>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</si>
  <si>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</si>
  <si>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</si>
  <si>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</si>
  <si>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</si>
  <si>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</si>
  <si>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</si>
  <si>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</si>
  <si>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</si>
  <si>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</si>
  <si>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</si>
  <si>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</si>
  <si>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</si>
  <si>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</si>
  <si>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</si>
  <si>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</si>
  <si>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</si>
  <si>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</si>
  <si>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</si>
  <si>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</si>
  <si>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</si>
  <si>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</si>
  <si>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</si>
  <si>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</si>
  <si>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</si>
  <si>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</si>
  <si>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</si>
  <si>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</si>
  <si>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</si>
  <si>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</si>
  <si>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</si>
  <si>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</si>
  <si>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</si>
  <si>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</si>
  <si>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</si>
  <si>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</si>
  <si>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</si>
  <si>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</si>
  <si>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</si>
  <si>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</si>
  <si>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</si>
  <si>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</si>
  <si>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</si>
  <si>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</si>
  <si>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</si>
  <si>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</si>
  <si>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</si>
  <si>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</si>
  <si>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</si>
  <si>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</si>
  <si>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</si>
  <si>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</si>
  <si>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</si>
  <si>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</si>
  <si>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</si>
  <si>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</si>
  <si>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</si>
  <si>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</si>
  <si>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</si>
  <si>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今後、配水管、ポンプ場等の配水施設の老朽化による更新及び耐震化事業によって多額の費用が見込まれています。その主な財源となる給水収益は、給水人口の減少や大口使用者の工業用水への切り替え、節水型機器の高性能化等による１日１人給水量の減少により減少し、厳しい事業運営を強いられることが考えられます。
　この厳しい将来を見据えて、長期的な計画によって事業の安定性や持続性を示すため、平成３０年度に策定した水道事業ビジョン及び経営戦略をもって、健全、効率的な事業運営に努めていく必要があります。また、令和５年度にはPDCAサイクルに基づき、令和 ４年までの実績検証し、新たに令和６年から令和１５ 年までの計画の見直しを行いました。</t>
    <phoneticPr fontId="4"/>
  </si>
  <si>
    <t>①令和４年度は、給水収益の減、東海ポンプ場機器更新に伴う資産減耗費及び動力費等が増加したため低くなっていますが、令和５年度は多額の機器更新を行わなかったことによる資産減耗費の減及び動力費等が減少したことにより改善しております。
③令和４年度には、令和５年度に満期償還となる公債を固定資産から流動資産に振り替えたため流動比率が高くなりましたが、令和５年度に新たに購入した投資有価証券を固定資産に計上したことにより流動比率が減少しております。
④企業債残高対給水収益比率は、新規借入を行っていなかったことから、平均値との比較ではかなり低い数値となっております。
⑤令和５年度はポンプ場の機器更新がなかったため資産減耗費が減少したこと及び動力費が減となったため改善しております。
⑥給水原価は、令和３年度以降に修繕費や資産減耗費及び動力費が増加したため増加していましたが、令和５年度にはポンプ場の機器更新がなかったため資産減耗費が減少したこと及び動力費等が減少したことにより減となっております。
【経営の効率性】⑦施設利用率は、６０％前後で推移しております。令和２年度以降は、新型コロナウイルス感染症の影響で、自宅にいる時間が増加し、使用する水量が増加したのではないかと考えられます。年間配水量がほぼ横ばいであること、併せて最大稼働率は６５％前後で推移していることから、現状はほぼ適切な施設規模であると言えます。
⑧有収率は、有収水量の減以上に配水量が減となったため増加しております。</t>
    <phoneticPr fontId="4"/>
  </si>
  <si>
    <t>①有形固定資産減価償却率は、令和５年度は令和４年度に取得した償却資産の減価償却を開始したことにより増加しております。
②管路経年化率は、平均値と比較して低い数値となっており、法定耐用年数を経過した管路は比較的少なく、早急に更新が必要な管路が少ないことが分かります。
③管路更新率が令和５年度に増加した理由は配水管布設替工事による配水管の更新及び大規模開発に伴い配水管を受贈したことによるものです。管路更新率は、年によって、数値の変動がありますが、平成３０年度策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81" eb="182">
      <t>ミズ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</si>
</sst>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1.33</c:v>
                </c:pt>
                <c:pt idx="1">
                  <c:v>0.69</c:v>
                </c:pt>
                <c:pt idx="2">
                  <c:v>0.94</c:v>
                </c:pt>
                <c:pt idx="3">
                  <c:v>1.06</c:v>
                </c:pt>
                <c:pt idx="4">
                  <c:v>2.84</c:v>
                </c:pt>
              </c:numCache>
            </c:numRef>
          </c:val>
          <c:extLst>
            <c:ext xmlns:c16="http://schemas.microsoft.com/office/drawing/2014/chart" uri="{C3380CC4-5D6E-409C-BE32-E72D297353CC}">
              <c16:uniqueId val="{00000000-950A-42DB-8673-70949B743C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950A-42DB-8673-70949B743C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58.89</c:v>
                </c:pt>
                <c:pt idx="1">
                  <c:v>61.68</c:v>
                </c:pt>
                <c:pt idx="2">
                  <c:v>60.93</c:v>
                </c:pt>
                <c:pt idx="3">
                  <c:v>62.41</c:v>
                </c:pt>
                <c:pt idx="4">
                  <c:v>60.48</c:v>
                </c:pt>
              </c:numCache>
            </c:numRef>
          </c:val>
          <c:extLst>
            <c:ext xmlns:c16="http://schemas.microsoft.com/office/drawing/2014/chart" uri="{C3380CC4-5D6E-409C-BE32-E72D297353CC}">
              <c16:uniqueId val="{00000000-1C0C-4966-BE0D-4C16D6AD5A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1C0C-4966-BE0D-4C16D6AD5A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94.88</c:v>
                </c:pt>
                <c:pt idx="1">
                  <c:v>92.69</c:v>
                </c:pt>
                <c:pt idx="2">
                  <c:v>92.84</c:v>
                </c:pt>
                <c:pt idx="3">
                  <c:v>89.49</c:v>
                </c:pt>
                <c:pt idx="4">
                  <c:v>91</c:v>
                </c:pt>
              </c:numCache>
            </c:numRef>
          </c:val>
          <c:extLst>
            <c:ext xmlns:c16="http://schemas.microsoft.com/office/drawing/2014/chart" uri="{C3380CC4-5D6E-409C-BE32-E72D297353CC}">
              <c16:uniqueId val="{00000000-0FCF-45E2-8FAC-BE31A8828F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0FCF-45E2-8FAC-BE31A8828F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112.53</c:v>
                </c:pt>
                <c:pt idx="1">
                  <c:v>107.81</c:v>
                </c:pt>
                <c:pt idx="2">
                  <c:v>107.68</c:v>
                </c:pt>
                <c:pt idx="3">
                  <c:v>102.49</c:v>
                </c:pt>
                <c:pt idx="4">
                  <c:v>104.91</c:v>
                </c:pt>
              </c:numCache>
            </c:numRef>
          </c:val>
          <c:extLst>
            <c:ext xmlns:c16="http://schemas.microsoft.com/office/drawing/2014/chart" uri="{C3380CC4-5D6E-409C-BE32-E72D297353CC}">
              <c16:uniqueId val="{00000000-70D8-4939-AD42-F31A322494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70D8-4939-AD42-F31A322494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42.08</c:v>
                </c:pt>
                <c:pt idx="1">
                  <c:v>43.59</c:v>
                </c:pt>
                <c:pt idx="2">
                  <c:v>44.64</c:v>
                </c:pt>
                <c:pt idx="3">
                  <c:v>44.2</c:v>
                </c:pt>
                <c:pt idx="4">
                  <c:v>44.58</c:v>
                </c:pt>
              </c:numCache>
            </c:numRef>
          </c:val>
          <c:extLst>
            <c:ext xmlns:c16="http://schemas.microsoft.com/office/drawing/2014/chart" uri="{C3380CC4-5D6E-409C-BE32-E72D297353CC}">
              <c16:uniqueId val="{00000000-3D03-4852-827F-F3A5DB5249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D03-4852-827F-F3A5DB5249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8.4600000000000009</c:v>
                </c:pt>
                <c:pt idx="1">
                  <c:v>8.9</c:v>
                </c:pt>
                <c:pt idx="2">
                  <c:v>11.87</c:v>
                </c:pt>
                <c:pt idx="3">
                  <c:v>11.73</c:v>
                </c:pt>
                <c:pt idx="4">
                  <c:v>13.3</c:v>
                </c:pt>
              </c:numCache>
            </c:numRef>
          </c:val>
          <c:extLst>
            <c:ext xmlns:c16="http://schemas.microsoft.com/office/drawing/2014/chart" uri="{C3380CC4-5D6E-409C-BE32-E72D297353CC}">
              <c16:uniqueId val="{00000000-0B4B-43F1-B5A2-19949BD3FB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0B4B-43F1-B5A2-19949BD3FB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27-4849-B3F7-BAA5874100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B827-4849-B3F7-BAA5874100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218.13</c:v>
                </c:pt>
                <c:pt idx="1">
                  <c:v>226.97</c:v>
                </c:pt>
                <c:pt idx="2">
                  <c:v>234.41</c:v>
                </c:pt>
                <c:pt idx="3">
                  <c:v>256.87</c:v>
                </c:pt>
                <c:pt idx="4">
                  <c:v>205.75</c:v>
                </c:pt>
              </c:numCache>
            </c:numRef>
          </c:val>
          <c:extLst>
            <c:ext xmlns:c16="http://schemas.microsoft.com/office/drawing/2014/chart" uri="{C3380CC4-5D6E-409C-BE32-E72D297353CC}">
              <c16:uniqueId val="{00000000-C039-4757-9269-F9AC1C3B3C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C039-4757-9269-F9AC1C3B3C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41.64</c:v>
                </c:pt>
                <c:pt idx="1">
                  <c:v>38.96</c:v>
                </c:pt>
                <c:pt idx="2">
                  <c:v>33.11</c:v>
                </c:pt>
                <c:pt idx="3">
                  <c:v>27.83</c:v>
                </c:pt>
                <c:pt idx="4">
                  <c:v>22.36</c:v>
                </c:pt>
              </c:numCache>
            </c:numRef>
          </c:val>
          <c:extLst>
            <c:ext xmlns:c16="http://schemas.microsoft.com/office/drawing/2014/chart" uri="{C3380CC4-5D6E-409C-BE32-E72D297353CC}">
              <c16:uniqueId val="{00000000-648E-4322-AC1E-ADAF6EE262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648E-4322-AC1E-ADAF6EE262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107.93</c:v>
                </c:pt>
                <c:pt idx="1">
                  <c:v>98.69</c:v>
                </c:pt>
                <c:pt idx="2">
                  <c:v>101.26</c:v>
                </c:pt>
                <c:pt idx="3">
                  <c:v>95.72</c:v>
                </c:pt>
                <c:pt idx="4">
                  <c:v>98.11</c:v>
                </c:pt>
              </c:numCache>
            </c:numRef>
          </c:val>
          <c:extLst>
            <c:ext xmlns:c16="http://schemas.microsoft.com/office/drawing/2014/chart" uri="{C3380CC4-5D6E-409C-BE32-E72D297353CC}">
              <c16:uniqueId val="{00000000-3AC5-4645-95C2-723C52A6BE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3AC5-4645-95C2-723C52A6BE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131.93</c:v>
                </c:pt>
                <c:pt idx="1">
                  <c:v>137.58000000000001</c:v>
                </c:pt>
                <c:pt idx="2">
                  <c:v>139.88999999999999</c:v>
                </c:pt>
                <c:pt idx="3">
                  <c:v>148.43</c:v>
                </c:pt>
                <c:pt idx="4">
                  <c:v>144.97</c:v>
                </c:pt>
              </c:numCache>
            </c:numRef>
          </c:val>
          <c:extLst>
            <c:ext xmlns:c16="http://schemas.microsoft.com/office/drawing/2014/chart" uri="{C3380CC4-5D6E-409C-BE32-E72D297353CC}">
              <c16:uniqueId val="{00000000-104D-4A7B-8660-E4D66B18D4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104D-4A7B-8660-E4D66B18D4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東海市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非設置</v>
      </c>
      <c r="AE8" s="77"/>
      <c r="AF8" s="77"/>
      <c r="AG8" s="77"/>
      <c r="AH8" s="77"/>
      <c r="AI8" s="77"/>
      <c r="AJ8" s="77"/>
      <c r="AK8" s="2"/>
      <c r="AL8" s="68">
        <f>データ!$R$6</f>
        <v>113354</v>
      </c>
      <c r="AM8" s="68"/>
      <c r="AN8" s="68"/>
      <c r="AO8" s="68"/>
      <c r="AP8" s="68"/>
      <c r="AQ8" s="68"/>
      <c r="AR8" s="68"/>
      <c r="AS8" s="68"/>
      <c r="AT8" s="36">
        <f>データ!$S$6</f>
        <v>43.43</v>
      </c>
      <c r="AU8" s="37"/>
      <c r="AV8" s="37"/>
      <c r="AW8" s="37"/>
      <c r="AX8" s="37"/>
      <c r="AY8" s="37"/>
      <c r="AZ8" s="37"/>
      <c r="BA8" s="37"/>
      <c r="BB8" s="57">
        <f>データ!$T$6</f>
        <v>2610.04</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94.64</v>
      </c>
      <c r="J10" s="37"/>
      <c r="K10" s="37"/>
      <c r="L10" s="37"/>
      <c r="M10" s="37"/>
      <c r="N10" s="37"/>
      <c r="O10" s="67"/>
      <c r="P10" s="57">
        <f>データ!$P$6</f>
        <v>99.91</v>
      </c>
      <c r="Q10" s="57"/>
      <c r="R10" s="57"/>
      <c r="S10" s="57"/>
      <c r="T10" s="57"/>
      <c r="U10" s="57"/>
      <c r="V10" s="57"/>
      <c r="W10" s="68">
        <f>データ!$Q$6</f>
        <v>2310</v>
      </c>
      <c r="X10" s="68"/>
      <c r="Y10" s="68"/>
      <c r="Z10" s="68"/>
      <c r="AA10" s="68"/>
      <c r="AB10" s="68"/>
      <c r="AC10" s="68"/>
      <c r="AD10" s="2"/>
      <c r="AE10" s="2"/>
      <c r="AF10" s="2"/>
      <c r="AG10" s="2"/>
      <c r="AH10" s="2"/>
      <c r="AI10" s="2"/>
      <c r="AJ10" s="2"/>
      <c r="AK10" s="2"/>
      <c r="AL10" s="68">
        <f>データ!$U$6</f>
        <v>113107</v>
      </c>
      <c r="AM10" s="68"/>
      <c r="AN10" s="68"/>
      <c r="AO10" s="68"/>
      <c r="AP10" s="68"/>
      <c r="AQ10" s="68"/>
      <c r="AR10" s="68"/>
      <c r="AS10" s="68"/>
      <c r="AT10" s="36">
        <f>データ!$V$6</f>
        <v>43.43</v>
      </c>
      <c r="AU10" s="37"/>
      <c r="AV10" s="37"/>
      <c r="AW10" s="37"/>
      <c r="AX10" s="37"/>
      <c r="AY10" s="37"/>
      <c r="AZ10" s="37"/>
      <c r="BA10" s="37"/>
      <c r="BB10" s="57">
        <f>データ!$W$6</f>
        <v>2604.35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2" t="s">
        <v>110</v>
      </c>
      <c r="BM16" s="93"/>
      <c r="BN16" s="93"/>
      <c r="BO16" s="93"/>
      <c r="BP16" s="93"/>
      <c r="BQ16" s="93"/>
      <c r="BR16" s="93"/>
      <c r="BS16" s="93"/>
      <c r="BT16" s="93"/>
      <c r="BU16" s="93"/>
      <c r="BV16" s="93"/>
      <c r="BW16" s="93"/>
      <c r="BX16" s="93"/>
      <c r="BY16" s="93"/>
      <c r="BZ16" s="9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2"/>
      <c r="BM17" s="93"/>
      <c r="BN17" s="93"/>
      <c r="BO17" s="93"/>
      <c r="BP17" s="93"/>
      <c r="BQ17" s="93"/>
      <c r="BR17" s="93"/>
      <c r="BS17" s="93"/>
      <c r="BT17" s="93"/>
      <c r="BU17" s="93"/>
      <c r="BV17" s="93"/>
      <c r="BW17" s="93"/>
      <c r="BX17" s="93"/>
      <c r="BY17" s="93"/>
      <c r="BZ17" s="9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2"/>
      <c r="BM18" s="93"/>
      <c r="BN18" s="93"/>
      <c r="BO18" s="93"/>
      <c r="BP18" s="93"/>
      <c r="BQ18" s="93"/>
      <c r="BR18" s="93"/>
      <c r="BS18" s="93"/>
      <c r="BT18" s="93"/>
      <c r="BU18" s="93"/>
      <c r="BV18" s="93"/>
      <c r="BW18" s="93"/>
      <c r="BX18" s="93"/>
      <c r="BY18" s="93"/>
      <c r="BZ18" s="9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2"/>
      <c r="BM19" s="93"/>
      <c r="BN19" s="93"/>
      <c r="BO19" s="93"/>
      <c r="BP19" s="93"/>
      <c r="BQ19" s="93"/>
      <c r="BR19" s="93"/>
      <c r="BS19" s="93"/>
      <c r="BT19" s="93"/>
      <c r="BU19" s="93"/>
      <c r="BV19" s="93"/>
      <c r="BW19" s="93"/>
      <c r="BX19" s="93"/>
      <c r="BY19" s="93"/>
      <c r="BZ19" s="9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2"/>
      <c r="BM20" s="93"/>
      <c r="BN20" s="93"/>
      <c r="BO20" s="93"/>
      <c r="BP20" s="93"/>
      <c r="BQ20" s="93"/>
      <c r="BR20" s="93"/>
      <c r="BS20" s="93"/>
      <c r="BT20" s="93"/>
      <c r="BU20" s="93"/>
      <c r="BV20" s="93"/>
      <c r="BW20" s="93"/>
      <c r="BX20" s="93"/>
      <c r="BY20" s="93"/>
      <c r="BZ20" s="9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2"/>
      <c r="BM21" s="93"/>
      <c r="BN21" s="93"/>
      <c r="BO21" s="93"/>
      <c r="BP21" s="93"/>
      <c r="BQ21" s="93"/>
      <c r="BR21" s="93"/>
      <c r="BS21" s="93"/>
      <c r="BT21" s="93"/>
      <c r="BU21" s="93"/>
      <c r="BV21" s="93"/>
      <c r="BW21" s="93"/>
      <c r="BX21" s="93"/>
      <c r="BY21" s="93"/>
      <c r="BZ21" s="9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2"/>
      <c r="BM22" s="93"/>
      <c r="BN22" s="93"/>
      <c r="BO22" s="93"/>
      <c r="BP22" s="93"/>
      <c r="BQ22" s="93"/>
      <c r="BR22" s="93"/>
      <c r="BS22" s="93"/>
      <c r="BT22" s="93"/>
      <c r="BU22" s="93"/>
      <c r="BV22" s="93"/>
      <c r="BW22" s="93"/>
      <c r="BX22" s="93"/>
      <c r="BY22" s="93"/>
      <c r="BZ22" s="9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2"/>
      <c r="BM23" s="93"/>
      <c r="BN23" s="93"/>
      <c r="BO23" s="93"/>
      <c r="BP23" s="93"/>
      <c r="BQ23" s="93"/>
      <c r="BR23" s="93"/>
      <c r="BS23" s="93"/>
      <c r="BT23" s="93"/>
      <c r="BU23" s="93"/>
      <c r="BV23" s="93"/>
      <c r="BW23" s="93"/>
      <c r="BX23" s="93"/>
      <c r="BY23" s="93"/>
      <c r="BZ23" s="9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2"/>
      <c r="BM24" s="93"/>
      <c r="BN24" s="93"/>
      <c r="BO24" s="93"/>
      <c r="BP24" s="93"/>
      <c r="BQ24" s="93"/>
      <c r="BR24" s="93"/>
      <c r="BS24" s="93"/>
      <c r="BT24" s="93"/>
      <c r="BU24" s="93"/>
      <c r="BV24" s="93"/>
      <c r="BW24" s="93"/>
      <c r="BX24" s="93"/>
      <c r="BY24" s="93"/>
      <c r="BZ24" s="9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2"/>
      <c r="BM25" s="93"/>
      <c r="BN25" s="93"/>
      <c r="BO25" s="93"/>
      <c r="BP25" s="93"/>
      <c r="BQ25" s="93"/>
      <c r="BR25" s="93"/>
      <c r="BS25" s="93"/>
      <c r="BT25" s="93"/>
      <c r="BU25" s="93"/>
      <c r="BV25" s="93"/>
      <c r="BW25" s="93"/>
      <c r="BX25" s="93"/>
      <c r="BY25" s="93"/>
      <c r="BZ25" s="9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2"/>
      <c r="BM26" s="93"/>
      <c r="BN26" s="93"/>
      <c r="BO26" s="93"/>
      <c r="BP26" s="93"/>
      <c r="BQ26" s="93"/>
      <c r="BR26" s="93"/>
      <c r="BS26" s="93"/>
      <c r="BT26" s="93"/>
      <c r="BU26" s="93"/>
      <c r="BV26" s="93"/>
      <c r="BW26" s="93"/>
      <c r="BX26" s="93"/>
      <c r="BY26" s="93"/>
      <c r="BZ26" s="9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2"/>
      <c r="BM27" s="93"/>
      <c r="BN27" s="93"/>
      <c r="BO27" s="93"/>
      <c r="BP27" s="93"/>
      <c r="BQ27" s="93"/>
      <c r="BR27" s="93"/>
      <c r="BS27" s="93"/>
      <c r="BT27" s="93"/>
      <c r="BU27" s="93"/>
      <c r="BV27" s="93"/>
      <c r="BW27" s="93"/>
      <c r="BX27" s="93"/>
      <c r="BY27" s="93"/>
      <c r="BZ27" s="9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2"/>
      <c r="BM28" s="93"/>
      <c r="BN28" s="93"/>
      <c r="BO28" s="93"/>
      <c r="BP28" s="93"/>
      <c r="BQ28" s="93"/>
      <c r="BR28" s="93"/>
      <c r="BS28" s="93"/>
      <c r="BT28" s="93"/>
      <c r="BU28" s="93"/>
      <c r="BV28" s="93"/>
      <c r="BW28" s="93"/>
      <c r="BX28" s="93"/>
      <c r="BY28" s="93"/>
      <c r="BZ28" s="9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2"/>
      <c r="BM29" s="93"/>
      <c r="BN29" s="93"/>
      <c r="BO29" s="93"/>
      <c r="BP29" s="93"/>
      <c r="BQ29" s="93"/>
      <c r="BR29" s="93"/>
      <c r="BS29" s="93"/>
      <c r="BT29" s="93"/>
      <c r="BU29" s="93"/>
      <c r="BV29" s="93"/>
      <c r="BW29" s="93"/>
      <c r="BX29" s="93"/>
      <c r="BY29" s="93"/>
      <c r="BZ29" s="9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2"/>
      <c r="BM30" s="93"/>
      <c r="BN30" s="93"/>
      <c r="BO30" s="93"/>
      <c r="BP30" s="93"/>
      <c r="BQ30" s="93"/>
      <c r="BR30" s="93"/>
      <c r="BS30" s="93"/>
      <c r="BT30" s="93"/>
      <c r="BU30" s="93"/>
      <c r="BV30" s="93"/>
      <c r="BW30" s="93"/>
      <c r="BX30" s="93"/>
      <c r="BY30" s="93"/>
      <c r="BZ30" s="9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2"/>
      <c r="BM31" s="93"/>
      <c r="BN31" s="93"/>
      <c r="BO31" s="93"/>
      <c r="BP31" s="93"/>
      <c r="BQ31" s="93"/>
      <c r="BR31" s="93"/>
      <c r="BS31" s="93"/>
      <c r="BT31" s="93"/>
      <c r="BU31" s="93"/>
      <c r="BV31" s="93"/>
      <c r="BW31" s="93"/>
      <c r="BX31" s="93"/>
      <c r="BY31" s="93"/>
      <c r="BZ31" s="9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2"/>
      <c r="BM32" s="93"/>
      <c r="BN32" s="93"/>
      <c r="BO32" s="93"/>
      <c r="BP32" s="93"/>
      <c r="BQ32" s="93"/>
      <c r="BR32" s="93"/>
      <c r="BS32" s="93"/>
      <c r="BT32" s="93"/>
      <c r="BU32" s="93"/>
      <c r="BV32" s="93"/>
      <c r="BW32" s="93"/>
      <c r="BX32" s="93"/>
      <c r="BY32" s="93"/>
      <c r="BZ32" s="9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2"/>
      <c r="BM33" s="93"/>
      <c r="BN33" s="93"/>
      <c r="BO33" s="93"/>
      <c r="BP33" s="93"/>
      <c r="BQ33" s="93"/>
      <c r="BR33" s="93"/>
      <c r="BS33" s="93"/>
      <c r="BT33" s="93"/>
      <c r="BU33" s="93"/>
      <c r="BV33" s="93"/>
      <c r="BW33" s="93"/>
      <c r="BX33" s="93"/>
      <c r="BY33" s="93"/>
      <c r="BZ33" s="9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2"/>
      <c r="BM34" s="93"/>
      <c r="BN34" s="93"/>
      <c r="BO34" s="93"/>
      <c r="BP34" s="93"/>
      <c r="BQ34" s="93"/>
      <c r="BR34" s="93"/>
      <c r="BS34" s="93"/>
      <c r="BT34" s="93"/>
      <c r="BU34" s="93"/>
      <c r="BV34" s="93"/>
      <c r="BW34" s="93"/>
      <c r="BX34" s="93"/>
      <c r="BY34" s="93"/>
      <c r="BZ34" s="9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2"/>
      <c r="BM35" s="93"/>
      <c r="BN35" s="93"/>
      <c r="BO35" s="93"/>
      <c r="BP35" s="93"/>
      <c r="BQ35" s="93"/>
      <c r="BR35" s="93"/>
      <c r="BS35" s="93"/>
      <c r="BT35" s="93"/>
      <c r="BU35" s="93"/>
      <c r="BV35" s="93"/>
      <c r="BW35" s="93"/>
      <c r="BX35" s="93"/>
      <c r="BY35" s="93"/>
      <c r="BZ35" s="9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2"/>
      <c r="BM36" s="93"/>
      <c r="BN36" s="93"/>
      <c r="BO36" s="93"/>
      <c r="BP36" s="93"/>
      <c r="BQ36" s="93"/>
      <c r="BR36" s="93"/>
      <c r="BS36" s="93"/>
      <c r="BT36" s="93"/>
      <c r="BU36" s="93"/>
      <c r="BV36" s="93"/>
      <c r="BW36" s="93"/>
      <c r="BX36" s="93"/>
      <c r="BY36" s="93"/>
      <c r="BZ36" s="9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2"/>
      <c r="BM37" s="93"/>
      <c r="BN37" s="93"/>
      <c r="BO37" s="93"/>
      <c r="BP37" s="93"/>
      <c r="BQ37" s="93"/>
      <c r="BR37" s="93"/>
      <c r="BS37" s="93"/>
      <c r="BT37" s="93"/>
      <c r="BU37" s="93"/>
      <c r="BV37" s="93"/>
      <c r="BW37" s="93"/>
      <c r="BX37" s="93"/>
      <c r="BY37" s="93"/>
      <c r="BZ37" s="9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2"/>
      <c r="BM38" s="93"/>
      <c r="BN38" s="93"/>
      <c r="BO38" s="93"/>
      <c r="BP38" s="93"/>
      <c r="BQ38" s="93"/>
      <c r="BR38" s="93"/>
      <c r="BS38" s="93"/>
      <c r="BT38" s="93"/>
      <c r="BU38" s="93"/>
      <c r="BV38" s="93"/>
      <c r="BW38" s="93"/>
      <c r="BX38" s="93"/>
      <c r="BY38" s="93"/>
      <c r="BZ38" s="9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2"/>
      <c r="BM39" s="93"/>
      <c r="BN39" s="93"/>
      <c r="BO39" s="93"/>
      <c r="BP39" s="93"/>
      <c r="BQ39" s="93"/>
      <c r="BR39" s="93"/>
      <c r="BS39" s="93"/>
      <c r="BT39" s="93"/>
      <c r="BU39" s="93"/>
      <c r="BV39" s="93"/>
      <c r="BW39" s="93"/>
      <c r="BX39" s="93"/>
      <c r="BY39" s="93"/>
      <c r="BZ39" s="9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2"/>
      <c r="BM40" s="93"/>
      <c r="BN40" s="93"/>
      <c r="BO40" s="93"/>
      <c r="BP40" s="93"/>
      <c r="BQ40" s="93"/>
      <c r="BR40" s="93"/>
      <c r="BS40" s="93"/>
      <c r="BT40" s="93"/>
      <c r="BU40" s="93"/>
      <c r="BV40" s="93"/>
      <c r="BW40" s="93"/>
      <c r="BX40" s="93"/>
      <c r="BY40" s="93"/>
      <c r="BZ40" s="9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2"/>
      <c r="BM41" s="93"/>
      <c r="BN41" s="93"/>
      <c r="BO41" s="93"/>
      <c r="BP41" s="93"/>
      <c r="BQ41" s="93"/>
      <c r="BR41" s="93"/>
      <c r="BS41" s="93"/>
      <c r="BT41" s="93"/>
      <c r="BU41" s="93"/>
      <c r="BV41" s="93"/>
      <c r="BW41" s="93"/>
      <c r="BX41" s="93"/>
      <c r="BY41" s="93"/>
      <c r="BZ41" s="9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2"/>
      <c r="BM42" s="93"/>
      <c r="BN42" s="93"/>
      <c r="BO42" s="93"/>
      <c r="BP42" s="93"/>
      <c r="BQ42" s="93"/>
      <c r="BR42" s="93"/>
      <c r="BS42" s="93"/>
      <c r="BT42" s="93"/>
      <c r="BU42" s="93"/>
      <c r="BV42" s="93"/>
      <c r="BW42" s="93"/>
      <c r="BX42" s="93"/>
      <c r="BY42" s="93"/>
      <c r="BZ42" s="9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2"/>
      <c r="BM43" s="93"/>
      <c r="BN43" s="93"/>
      <c r="BO43" s="93"/>
      <c r="BP43" s="93"/>
      <c r="BQ43" s="93"/>
      <c r="BR43" s="93"/>
      <c r="BS43" s="93"/>
      <c r="BT43" s="93"/>
      <c r="BU43" s="93"/>
      <c r="BV43" s="93"/>
      <c r="BW43" s="93"/>
      <c r="BX43" s="93"/>
      <c r="BY43" s="93"/>
      <c r="BZ43" s="9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2"/>
      <c r="BM44" s="93"/>
      <c r="BN44" s="93"/>
      <c r="BO44" s="93"/>
      <c r="BP44" s="93"/>
      <c r="BQ44" s="93"/>
      <c r="BR44" s="93"/>
      <c r="BS44" s="93"/>
      <c r="BT44" s="93"/>
      <c r="BU44" s="93"/>
      <c r="BV44" s="93"/>
      <c r="BW44" s="93"/>
      <c r="BX44" s="93"/>
      <c r="BY44" s="93"/>
      <c r="BZ44" s="9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38"/>
      <c r="BM60" s="39"/>
      <c r="BN60" s="39"/>
      <c r="BO60" s="39"/>
      <c r="BP60" s="39"/>
      <c r="BQ60" s="39"/>
      <c r="BR60" s="39"/>
      <c r="BS60" s="39"/>
      <c r="BT60" s="39"/>
      <c r="BU60" s="39"/>
      <c r="BV60" s="39"/>
      <c r="BW60" s="39"/>
      <c r="BX60" s="39"/>
      <c r="BY60" s="39"/>
      <c r="BZ60" s="40"/>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109</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a/sHoo8J5TGKwJwbBWOuhpLuDavWWKWgHMMGRT3cMk8XH0D5EfnKrsAYPc9Od2w2jBoYHw3ZHN21WpeMw9ALA==" saltValue="3zCO8l6JamINNSENnr9e6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232220</v>
      </c>
      <c r="D6" s="20">
        <f t="shared" si="3"/>
        <v>46</v>
      </c>
      <c r="E6" s="20">
        <f t="shared" si="3"/>
        <v>1</v>
      </c>
      <c r="F6" s="20">
        <f t="shared" si="3"/>
        <v>0</v>
      </c>
      <c r="G6" s="20">
        <f t="shared" si="3"/>
        <v>1</v>
      </c>
      <c r="H6" s="20" t="str">
        <f t="shared" si="3"/>
        <v>愛知県　東海市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94.64</v>
      </c>
      <c r="P6" s="21">
        <f t="shared" si="3"/>
        <v>99.91</v>
      </c>
      <c r="Q6" s="21">
        <f t="shared" si="3"/>
        <v>2310</v>
      </c>
      <c r="R6" s="21">
        <f t="shared" si="3"/>
        <v>113354</v>
      </c>
      <c r="S6" s="21">
        <f t="shared" si="3"/>
        <v>43.43</v>
      </c>
      <c r="T6" s="21">
        <f t="shared" si="3"/>
        <v>2610.04</v>
      </c>
      <c r="U6" s="21">
        <f t="shared" si="3"/>
        <v>113107</v>
      </c>
      <c r="V6" s="21">
        <f t="shared" si="3"/>
        <v>43.43</v>
      </c>
      <c r="W6" s="21">
        <f t="shared" si="3"/>
        <v>2604.35</v>
      </c>
      <c r="X6" s="22">
        <f>IF(X7="",NA(),X7)</f>
        <v>112.53</v>
      </c>
      <c r="Y6" s="22">
        <f t="shared" ref="Y6:AG6" si="4">IF(Y7="",NA(),Y7)</f>
        <v>107.81</v>
      </c>
      <c r="Z6" s="22">
        <f t="shared" si="4"/>
        <v>107.68</v>
      </c>
      <c r="AA6" s="22">
        <f t="shared" si="4"/>
        <v>102.49</v>
      </c>
      <c r="AB6" s="22">
        <f t="shared" si="4"/>
        <v>104.91</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218.13</v>
      </c>
      <c r="AU6" s="22">
        <f t="shared" ref="AU6:BC6" si="6">IF(AU7="",NA(),AU7)</f>
        <v>226.97</v>
      </c>
      <c r="AV6" s="22">
        <f t="shared" si="6"/>
        <v>234.41</v>
      </c>
      <c r="AW6" s="22">
        <f t="shared" si="6"/>
        <v>256.87</v>
      </c>
      <c r="AX6" s="22">
        <f t="shared" si="6"/>
        <v>205.75</v>
      </c>
      <c r="AY6" s="22">
        <f t="shared" si="6"/>
        <v>358.91</v>
      </c>
      <c r="AZ6" s="22">
        <f t="shared" si="6"/>
        <v>360.96</v>
      </c>
      <c r="BA6" s="22">
        <f t="shared" si="6"/>
        <v>351.29</v>
      </c>
      <c r="BB6" s="22">
        <f t="shared" si="6"/>
        <v>364.24</v>
      </c>
      <c r="BC6" s="22">
        <f t="shared" si="6"/>
        <v>369.82</v>
      </c>
      <c r="BD6" s="21" t="str">
        <f>IF(BD7="","",IF(BD7="-","【-】","【"&amp;SUBSTITUTE(TEXT(BD7,"#,##0.00"),"-","△")&amp;"】"))</f>
        <v>【243.36】</v>
      </c>
      <c r="BE6" s="22">
        <f>IF(BE7="",NA(),BE7)</f>
        <v>41.64</v>
      </c>
      <c r="BF6" s="22">
        <f t="shared" ref="BF6:BN6" si="7">IF(BF7="",NA(),BF7)</f>
        <v>38.96</v>
      </c>
      <c r="BG6" s="22">
        <f t="shared" si="7"/>
        <v>33.11</v>
      </c>
      <c r="BH6" s="22">
        <f t="shared" si="7"/>
        <v>27.83</v>
      </c>
      <c r="BI6" s="22">
        <f t="shared" si="7"/>
        <v>22.36</v>
      </c>
      <c r="BJ6" s="22">
        <f t="shared" si="7"/>
        <v>247.27</v>
      </c>
      <c r="BK6" s="22">
        <f t="shared" si="7"/>
        <v>239.18</v>
      </c>
      <c r="BL6" s="22">
        <f t="shared" si="7"/>
        <v>236.29</v>
      </c>
      <c r="BM6" s="22">
        <f t="shared" si="7"/>
        <v>238.77</v>
      </c>
      <c r="BN6" s="22">
        <f t="shared" si="7"/>
        <v>218.57</v>
      </c>
      <c r="BO6" s="21" t="str">
        <f>IF(BO7="","",IF(BO7="-","【-】","【"&amp;SUBSTITUTE(TEXT(BO7,"#,##0.00"),"-","△")&amp;"】"))</f>
        <v>【265.93】</v>
      </c>
      <c r="BP6" s="22">
        <f>IF(BP7="",NA(),BP7)</f>
        <v>107.93</v>
      </c>
      <c r="BQ6" s="22">
        <f t="shared" ref="BQ6:BY6" si="8">IF(BQ7="",NA(),BQ7)</f>
        <v>98.69</v>
      </c>
      <c r="BR6" s="22">
        <f t="shared" si="8"/>
        <v>101.26</v>
      </c>
      <c r="BS6" s="22">
        <f t="shared" si="8"/>
        <v>95.72</v>
      </c>
      <c r="BT6" s="22">
        <f t="shared" si="8"/>
        <v>98.11</v>
      </c>
      <c r="BU6" s="22">
        <f t="shared" si="8"/>
        <v>105.34</v>
      </c>
      <c r="BV6" s="22">
        <f t="shared" si="8"/>
        <v>101.89</v>
      </c>
      <c r="BW6" s="22">
        <f t="shared" si="8"/>
        <v>104.33</v>
      </c>
      <c r="BX6" s="22">
        <f t="shared" si="8"/>
        <v>98.85</v>
      </c>
      <c r="BY6" s="22">
        <f t="shared" si="8"/>
        <v>101.78</v>
      </c>
      <c r="BZ6" s="21" t="str">
        <f>IF(BZ7="","",IF(BZ7="-","【-】","【"&amp;SUBSTITUTE(TEXT(BZ7,"#,##0.00"),"-","△")&amp;"】"))</f>
        <v>【97.82】</v>
      </c>
      <c r="CA6" s="22">
        <f>IF(CA7="",NA(),CA7)</f>
        <v>131.93</v>
      </c>
      <c r="CB6" s="22">
        <f t="shared" ref="CB6:CJ6" si="9">IF(CB7="",NA(),CB7)</f>
        <v>137.58000000000001</v>
      </c>
      <c r="CC6" s="22">
        <f t="shared" si="9"/>
        <v>139.88999999999999</v>
      </c>
      <c r="CD6" s="22">
        <f t="shared" si="9"/>
        <v>148.43</v>
      </c>
      <c r="CE6" s="22">
        <f t="shared" si="9"/>
        <v>144.97</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58.89</v>
      </c>
      <c r="CM6" s="22">
        <f t="shared" ref="CM6:CU6" si="10">IF(CM7="",NA(),CM7)</f>
        <v>61.68</v>
      </c>
      <c r="CN6" s="22">
        <f t="shared" si="10"/>
        <v>60.93</v>
      </c>
      <c r="CO6" s="22">
        <f t="shared" si="10"/>
        <v>62.41</v>
      </c>
      <c r="CP6" s="22">
        <f t="shared" si="10"/>
        <v>60.48</v>
      </c>
      <c r="CQ6" s="22">
        <f t="shared" si="10"/>
        <v>62.05</v>
      </c>
      <c r="CR6" s="22">
        <f t="shared" si="10"/>
        <v>63.23</v>
      </c>
      <c r="CS6" s="22">
        <f t="shared" si="10"/>
        <v>62.59</v>
      </c>
      <c r="CT6" s="22">
        <f t="shared" si="10"/>
        <v>61.81</v>
      </c>
      <c r="CU6" s="22">
        <f t="shared" si="10"/>
        <v>62.35</v>
      </c>
      <c r="CV6" s="21" t="str">
        <f>IF(CV7="","",IF(CV7="-","【-】","【"&amp;SUBSTITUTE(TEXT(CV7,"#,##0.00"),"-","△")&amp;"】"))</f>
        <v>【59.81】</v>
      </c>
      <c r="CW6" s="22">
        <f>IF(CW7="",NA(),CW7)</f>
        <v>94.88</v>
      </c>
      <c r="CX6" s="22">
        <f t="shared" ref="CX6:DF6" si="11">IF(CX7="",NA(),CX7)</f>
        <v>92.69</v>
      </c>
      <c r="CY6" s="22">
        <f t="shared" si="11"/>
        <v>92.84</v>
      </c>
      <c r="CZ6" s="22">
        <f t="shared" si="11"/>
        <v>89.49</v>
      </c>
      <c r="DA6" s="22">
        <f t="shared" si="11"/>
        <v>91</v>
      </c>
      <c r="DB6" s="22">
        <f t="shared" si="11"/>
        <v>89.11</v>
      </c>
      <c r="DC6" s="22">
        <f t="shared" si="11"/>
        <v>89.35</v>
      </c>
      <c r="DD6" s="22">
        <f t="shared" si="11"/>
        <v>89.7</v>
      </c>
      <c r="DE6" s="22">
        <f t="shared" si="11"/>
        <v>89.24</v>
      </c>
      <c r="DF6" s="22">
        <f t="shared" si="11"/>
        <v>88.71</v>
      </c>
      <c r="DG6" s="21" t="str">
        <f>IF(DG7="","",IF(DG7="-","【-】","【"&amp;SUBSTITUTE(TEXT(DG7,"#,##0.00"),"-","△")&amp;"】"))</f>
        <v>【89.42】</v>
      </c>
      <c r="DH6" s="22">
        <f>IF(DH7="",NA(),DH7)</f>
        <v>42.08</v>
      </c>
      <c r="DI6" s="22">
        <f t="shared" ref="DI6:DQ6" si="12">IF(DI7="",NA(),DI7)</f>
        <v>43.59</v>
      </c>
      <c r="DJ6" s="22">
        <f t="shared" si="12"/>
        <v>44.64</v>
      </c>
      <c r="DK6" s="22">
        <f t="shared" si="12"/>
        <v>44.2</v>
      </c>
      <c r="DL6" s="22">
        <f t="shared" si="12"/>
        <v>44.58</v>
      </c>
      <c r="DM6" s="22">
        <f t="shared" si="12"/>
        <v>48.69</v>
      </c>
      <c r="DN6" s="22">
        <f t="shared" si="12"/>
        <v>49.62</v>
      </c>
      <c r="DO6" s="22">
        <f t="shared" si="12"/>
        <v>50.5</v>
      </c>
      <c r="DP6" s="22">
        <f t="shared" si="12"/>
        <v>51.28</v>
      </c>
      <c r="DQ6" s="22">
        <f t="shared" si="12"/>
        <v>51.95</v>
      </c>
      <c r="DR6" s="21" t="str">
        <f>IF(DR7="","",IF(DR7="-","【-】","【"&amp;SUBSTITUTE(TEXT(DR7,"#,##0.00"),"-","△")&amp;"】"))</f>
        <v>【52.02】</v>
      </c>
      <c r="DS6" s="22">
        <f>IF(DS7="",NA(),DS7)</f>
        <v>8.4600000000000009</v>
      </c>
      <c r="DT6" s="22">
        <f t="shared" ref="DT6:EB6" si="13">IF(DT7="",NA(),DT7)</f>
        <v>8.9</v>
      </c>
      <c r="DU6" s="22">
        <f t="shared" si="13"/>
        <v>11.87</v>
      </c>
      <c r="DV6" s="22">
        <f t="shared" si="13"/>
        <v>11.73</v>
      </c>
      <c r="DW6" s="22">
        <f t="shared" si="13"/>
        <v>13.3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1.33</v>
      </c>
      <c r="EE6" s="22">
        <f t="shared" ref="EE6:EM6" si="14">IF(EE7="",NA(),EE7)</f>
        <v>0.69</v>
      </c>
      <c r="EF6" s="22">
        <f t="shared" si="14"/>
        <v>0.94</v>
      </c>
      <c r="EG6" s="22">
        <f t="shared" si="14"/>
        <v>1.06</v>
      </c>
      <c r="EH6" s="22">
        <f t="shared" si="14"/>
        <v>2.84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232220</v>
      </c>
      <c r="D7" s="24">
        <v>46</v>
      </c>
      <c r="E7" s="24">
        <v>1</v>
      </c>
      <c r="F7" s="24">
        <v>0</v>
      </c>
      <c r="G7" s="24">
        <v>1</v>
      </c>
      <c r="H7" s="24" t="s">
        <v>93</v>
      </c>
      <c r="I7" s="24" t="s">
        <v>94</v>
      </c>
      <c r="J7" s="24" t="s">
        <v>95</v>
      </c>
      <c r="K7" s="24" t="s">
        <v>96</v>
      </c>
      <c r="L7" s="24" t="s">
        <v>97</v>
      </c>
      <c r="M7" s="24" t="s">
        <v>98</v>
      </c>
      <c r="N7" s="25" t="s">
        <v>99</v>
      </c>
      <c r="O7" s="25">
        <v>94.64</v>
      </c>
      <c r="P7" s="25">
        <v>99.91</v>
      </c>
      <c r="Q7" s="25">
        <v>2310</v>
      </c>
      <c r="R7" s="25">
        <v>113354</v>
      </c>
      <c r="S7" s="25">
        <v>43.43</v>
      </c>
      <c r="T7" s="25">
        <v>2610.04</v>
      </c>
      <c r="U7" s="25">
        <v>113107</v>
      </c>
      <c r="V7" s="25">
        <v>43.43</v>
      </c>
      <c r="W7" s="25">
        <v>2604.35</v>
      </c>
      <c r="X7" s="25">
        <v>112.53</v>
      </c>
      <c r="Y7" s="25">
        <v>107.81</v>
      </c>
      <c r="Z7" s="25">
        <v>107.68</v>
      </c>
      <c r="AA7" s="25">
        <v>102.49</v>
      </c>
      <c r="AB7" s="25">
        <v>104.91</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218.13</v>
      </c>
      <c r="AU7" s="25">
        <v>226.97</v>
      </c>
      <c r="AV7" s="25">
        <v>234.41</v>
      </c>
      <c r="AW7" s="25">
        <v>256.87</v>
      </c>
      <c r="AX7" s="25">
        <v>205.75</v>
      </c>
      <c r="AY7" s="25">
        <v>358.91</v>
      </c>
      <c r="AZ7" s="25">
        <v>360.96</v>
      </c>
      <c r="BA7" s="25">
        <v>351.29</v>
      </c>
      <c r="BB7" s="25">
        <v>364.24</v>
      </c>
      <c r="BC7" s="25">
        <v>369.82</v>
      </c>
      <c r="BD7" s="25">
        <v>243.36</v>
      </c>
      <c r="BE7" s="25">
        <v>41.64</v>
      </c>
      <c r="BF7" s="25">
        <v>38.96</v>
      </c>
      <c r="BG7" s="25">
        <v>33.11</v>
      </c>
      <c r="BH7" s="25">
        <v>27.83</v>
      </c>
      <c r="BI7" s="25">
        <v>22.36</v>
      </c>
      <c r="BJ7" s="25">
        <v>247.27</v>
      </c>
      <c r="BK7" s="25">
        <v>239.18</v>
      </c>
      <c r="BL7" s="25">
        <v>236.29</v>
      </c>
      <c r="BM7" s="25">
        <v>238.77</v>
      </c>
      <c r="BN7" s="25">
        <v>218.57</v>
      </c>
      <c r="BO7" s="25">
        <v>265.93</v>
      </c>
      <c r="BP7" s="25">
        <v>107.93</v>
      </c>
      <c r="BQ7" s="25">
        <v>98.69</v>
      </c>
      <c r="BR7" s="25">
        <v>101.26</v>
      </c>
      <c r="BS7" s="25">
        <v>95.72</v>
      </c>
      <c r="BT7" s="25">
        <v>98.11</v>
      </c>
      <c r="BU7" s="25">
        <v>105.34</v>
      </c>
      <c r="BV7" s="25">
        <v>101.89</v>
      </c>
      <c r="BW7" s="25">
        <v>104.33</v>
      </c>
      <c r="BX7" s="25">
        <v>98.85</v>
      </c>
      <c r="BY7" s="25">
        <v>101.78</v>
      </c>
      <c r="BZ7" s="25">
        <v>97.82</v>
      </c>
      <c r="CA7" s="25">
        <v>131.93</v>
      </c>
      <c r="CB7" s="25">
        <v>137.58000000000001</v>
      </c>
      <c r="CC7" s="25">
        <v>139.88999999999999</v>
      </c>
      <c r="CD7" s="25">
        <v>148.43</v>
      </c>
      <c r="CE7" s="25">
        <v>144.97</v>
      </c>
      <c r="CF7" s="25">
        <v>159.6</v>
      </c>
      <c r="CG7" s="25">
        <v>156.32</v>
      </c>
      <c r="CH7" s="25">
        <v>157.4</v>
      </c>
      <c r="CI7" s="25">
        <v>162.61000000000001</v>
      </c>
      <c r="CJ7" s="25">
        <v>163.94</v>
      </c>
      <c r="CK7" s="25">
        <v>177.56</v>
      </c>
      <c r="CL7" s="25">
        <v>58.89</v>
      </c>
      <c r="CM7" s="25">
        <v>61.68</v>
      </c>
      <c r="CN7" s="25">
        <v>60.93</v>
      </c>
      <c r="CO7" s="25">
        <v>62.41</v>
      </c>
      <c r="CP7" s="25">
        <v>60.48</v>
      </c>
      <c r="CQ7" s="25">
        <v>62.05</v>
      </c>
      <c r="CR7" s="25">
        <v>63.23</v>
      </c>
      <c r="CS7" s="25">
        <v>62.59</v>
      </c>
      <c r="CT7" s="25">
        <v>61.81</v>
      </c>
      <c r="CU7" s="25">
        <v>62.35</v>
      </c>
      <c r="CV7" s="25">
        <v>59.81</v>
      </c>
      <c r="CW7" s="25">
        <v>94.88</v>
      </c>
      <c r="CX7" s="25">
        <v>92.69</v>
      </c>
      <c r="CY7" s="25">
        <v>92.84</v>
      </c>
      <c r="CZ7" s="25">
        <v>89.49</v>
      </c>
      <c r="DA7" s="25">
        <v>91</v>
      </c>
      <c r="DB7" s="25">
        <v>89.11</v>
      </c>
      <c r="DC7" s="25">
        <v>89.35</v>
      </c>
      <c r="DD7" s="25">
        <v>89.7</v>
      </c>
      <c r="DE7" s="25">
        <v>89.24</v>
      </c>
      <c r="DF7" s="25">
        <v>88.71</v>
      </c>
      <c r="DG7" s="25">
        <v>89.42</v>
      </c>
      <c r="DH7" s="25">
        <v>42.08</v>
      </c>
      <c r="DI7" s="25">
        <v>43.59</v>
      </c>
      <c r="DJ7" s="25">
        <v>44.64</v>
      </c>
      <c r="DK7" s="25">
        <v>44.2</v>
      </c>
      <c r="DL7" s="25">
        <v>44.58</v>
      </c>
      <c r="DM7" s="25">
        <v>48.69</v>
      </c>
      <c r="DN7" s="25">
        <v>49.62</v>
      </c>
      <c r="DO7" s="25">
        <v>50.5</v>
      </c>
      <c r="DP7" s="25">
        <v>51.28</v>
      </c>
      <c r="DQ7" s="25">
        <v>51.95</v>
      </c>
      <c r="DR7" s="25">
        <v>52.02</v>
      </c>
      <c r="DS7" s="25">
        <v>8.4600000000000009</v>
      </c>
      <c r="DT7" s="25">
        <v>8.9</v>
      </c>
      <c r="DU7" s="25">
        <v>11.87</v>
      </c>
      <c r="DV7" s="25">
        <v>11.73</v>
      </c>
      <c r="DW7" s="25">
        <v>13.3</v>
      </c>
      <c r="DX7" s="25">
        <v>18.260000000000002</v>
      </c>
      <c r="DY7" s="25">
        <v>19.510000000000002</v>
      </c>
      <c r="DZ7" s="25">
        <v>21.19</v>
      </c>
      <c r="EA7" s="25">
        <v>22.64</v>
      </c>
      <c r="EB7" s="25">
        <v>24.49</v>
      </c>
      <c r="EC7" s="25">
        <v>25.37</v>
      </c>
      <c r="ED7" s="25">
        <v>1.33</v>
      </c>
      <c r="EE7" s="25">
        <v>0.69</v>
      </c>
      <c r="EF7" s="25">
        <v>0.94</v>
      </c>
      <c r="EG7" s="25">
        <v>1.06</v>
      </c>
      <c r="EH7" s="25">
        <v>2.84</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2025-02-12T06:54:02Z</cp:lastPrinted>
  <dcterms:created xsi:type="dcterms:W3CDTF">2025-01-24T06:50:37Z</dcterms:created>
  <dcterms:modified xsi:type="dcterms:W3CDTF">2025-02-12T07:32:57Z</dcterms:modified>
  <cp:category/>
</cp:coreProperties>
</file>