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72DAF7B1-0DB2-4BAE-8BC9-E848495579B3}" xr6:coauthVersionLast="47" xr6:coauthVersionMax="47" xr10:uidLastSave="{00000000-0000-0000-0000-000000000000}"/>
  <workbookProtection workbookAlgorithmName="SHA-512" workbookHashValue="w44/kfNRaRRghCkKCVEzGbG0YP5CwO2wYU8GrQTgbVlZ0NlJjJ5ppu6UGn8YS30liq4NJXb5AD0r3zxTnCpX7g==" workbookSaltValue="o7PQ6DmpGefbsZsP+qRWRw=="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G85" i="4"/>
  <c r="F85" i="4"/>
  <c r="W10" i="4"/>
  <c r="I10" i="4"/>
  <c r="AD8" i="4"/>
  <c r="P8" i="4"/>
  <c r="I8" i="4"/>
  <c r="B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<sst xmlns="http://schemas.openxmlformats.org/spreadsheetml/2006/main" count="236" uniqueCount="115">
  <si>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</si>
  <si>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</si>
  <si>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</si>
  <si>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</si>
  <si>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</si>
  <si>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</si>
  <si>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</si>
  <si>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</si>
  <si>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</si>
  <si>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</si>
  <si>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</si>
  <si>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</si>
  <si>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</si>
  <si>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</si>
  <si>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</si>
  <si>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</si>
  <si>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</si>
  <si>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</si>
  <si>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</si>
  <si>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</si>
  <si>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</si>
  <si>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</si>
  <si>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</si>
  <si>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</si>
  <si>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</si>
  <si>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</si>
  <si>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</si>
  <si>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</si>
  <si>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</si>
  <si>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</si>
  <si>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</si>
  <si>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</si>
  <si>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</si>
  <si>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</si>
  <si>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</si>
  <si>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</si>
  <si>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</si>
  <si>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</si>
  <si>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</si>
  <si>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</si>
  <si>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</si>
  <si>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</si>
  <si>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</si>
  <si>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</si>
  <si>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</si>
  <si>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</si>
  <si>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</si>
  <si>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</si>
  <si>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</si>
  <si>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</si>
  <si>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</si>
  <si>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</si>
  <si>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</si>
  <si>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</si>
  <si>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</si>
  <si>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</si>
  <si>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</si>
  <si>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</si>
  <si>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</si>
  <si>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</si>
  <si>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</si>
  <si>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</si>
  <si>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</si>
  <si>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</si>
  <si>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</si>
  <si>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</si>
  <si>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</si>
  <si>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</si>
  <si>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</si>
  <si>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</si>
  <si>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</si>
  <si>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</si>
  <si>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</si>
  <si>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</si>
  <si>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</si>
  <si>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</si>
  <si>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</si>
  <si>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</si>
  <si>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</si>
  <si>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</si>
  <si>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</si>
  <si>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</si>
  <si>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</si>
  <si>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</si>
  <si>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</si>
  <si>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</si>
  <si>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</si>
  <si>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</si>
  <si>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</si>
  <si>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</si>
  <si>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</si>
  <si>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</si>
  <si>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</si>
  <si>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</si>
  <si>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</si>
  <si>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知立市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</si>
  <si>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</si>
  <si>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</si>
  <si>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</si>
  <si>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</si>
  <si>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</si>
  <si>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</si>
  <si>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</si>
  <si>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</si>
  <si>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</si>
  <si>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</si>
  <si>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</si>
  <si>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</si>
  <si>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</si>
  <si>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</si>
  <si>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</si>
  <si>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</si>
  <si>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市の普及率は71.63％と低く、引き続き未整備地区の整備が必要です。また汚水整備推進のほか、老朽化にともなう点検、調査、改築更新、地震や水害などの災害対策を進めており、これらの多額の投資により財政負担は毎年増加傾向です。　　　　　　　　　　　令和5年4月利用分から下水道使用料単価を約125円／㎥になるように1段階目の下水道使用料を値上げしました。そのことにより経費回収率が15.82ポイント、流動比率が12.46ポイント上昇しましたが、一般会計からの繰入金が必要な状況です。令和10年度に2段階目の料金の値上げを計画しており、計画を実行することにより下水道使用料単価を150円／㎥を目指していきます。</t>
    <rPh sb="0" eb="2">
      <t>ホンシ</t>
    </rPh>
    <rPh sb="3" eb="5">
      <t>フキュウ</t>
    </rPh>
    <rPh sb="5" eb="6">
      <t>リツ</t>
    </rPh>
    <rPh sb="14" eb="15">
      <t>ヒク</t>
    </rPh>
    <rPh sb="17" eb="18">
      <t>ヒ</t>
    </rPh>
    <rPh sb="19" eb="20">
      <t>ツヅ</t>
    </rPh>
    <rPh sb="21" eb="24">
      <t>ミセイビ</t>
    </rPh>
    <rPh sb="24" eb="26">
      <t>チク</t>
    </rPh>
    <rPh sb="27" eb="29">
      <t>セイビ</t>
    </rPh>
    <rPh sb="30" eb="32">
      <t>ヒツヨウ</t>
    </rPh>
    <rPh sb="37" eb="39">
      <t>オスイ</t>
    </rPh>
    <rPh sb="39" eb="41">
      <t>セイビ</t>
    </rPh>
    <rPh sb="41" eb="43">
      <t>スイシン</t>
    </rPh>
    <rPh sb="47" eb="50">
      <t>ロウキュウカ</t>
    </rPh>
    <rPh sb="55" eb="57">
      <t>テンケン</t>
    </rPh>
    <rPh sb="58" eb="60">
      <t>チョウサ</t>
    </rPh>
    <rPh sb="61" eb="63">
      <t>カイチク</t>
    </rPh>
    <rPh sb="63" eb="65">
      <t>コウシン</t>
    </rPh>
    <rPh sb="66" eb="68">
      <t>ジシン</t>
    </rPh>
    <rPh sb="69" eb="71">
      <t>スイガイ</t>
    </rPh>
    <rPh sb="74" eb="76">
      <t>サイガイ</t>
    </rPh>
    <rPh sb="76" eb="78">
      <t>タイサク</t>
    </rPh>
    <rPh sb="79" eb="80">
      <t>スス</t>
    </rPh>
    <rPh sb="89" eb="91">
      <t>タガク</t>
    </rPh>
    <rPh sb="92" eb="94">
      <t>トウシ</t>
    </rPh>
    <rPh sb="97" eb="99">
      <t>ザイセイ</t>
    </rPh>
    <rPh sb="99" eb="101">
      <t>フタン</t>
    </rPh>
    <rPh sb="102" eb="104">
      <t>マイトシ</t>
    </rPh>
    <rPh sb="104" eb="106">
      <t>ゾウカ</t>
    </rPh>
    <rPh sb="106" eb="108">
      <t>ケイコウ</t>
    </rPh>
    <rPh sb="122" eb="124">
      <t>レイワ</t>
    </rPh>
    <rPh sb="125" eb="126">
      <t>ネン</t>
    </rPh>
    <rPh sb="127" eb="128">
      <t>ガツ</t>
    </rPh>
    <rPh sb="128" eb="130">
      <t>リヨウ</t>
    </rPh>
    <rPh sb="130" eb="131">
      <t>ブン</t>
    </rPh>
    <rPh sb="133" eb="136">
      <t>ゲスイドウ</t>
    </rPh>
    <rPh sb="136" eb="139">
      <t>シヨウリョウ</t>
    </rPh>
    <rPh sb="139" eb="141">
      <t>タンカ</t>
    </rPh>
    <rPh sb="142" eb="143">
      <t>ヤク</t>
    </rPh>
    <rPh sb="146" eb="147">
      <t>エン</t>
    </rPh>
    <rPh sb="156" eb="158">
      <t>ダンカイ</t>
    </rPh>
    <rPh sb="158" eb="159">
      <t>メ</t>
    </rPh>
    <rPh sb="163" eb="165">
      <t>シヨウ</t>
    </rPh>
    <rPh sb="167" eb="169">
      <t>ネア</t>
    </rPh>
    <rPh sb="182" eb="184">
      <t>ケイヒ</t>
    </rPh>
    <rPh sb="184" eb="186">
      <t>カイシュウ</t>
    </rPh>
    <rPh sb="186" eb="187">
      <t>リツ</t>
    </rPh>
    <rPh sb="198" eb="200">
      <t>リュウドウ</t>
    </rPh>
    <rPh sb="200" eb="202">
      <t>ヒリツ</t>
    </rPh>
    <rPh sb="212" eb="214">
      <t>ジョウショウ</t>
    </rPh>
    <rPh sb="220" eb="222">
      <t>イッパン</t>
    </rPh>
    <rPh sb="222" eb="224">
      <t>カイケイ</t>
    </rPh>
    <rPh sb="227" eb="229">
      <t>クリイレ</t>
    </rPh>
    <rPh sb="229" eb="230">
      <t>キン</t>
    </rPh>
    <rPh sb="231" eb="233">
      <t>ヒツヨウ</t>
    </rPh>
    <rPh sb="234" eb="236">
      <t>ジョウキョウ</t>
    </rPh>
    <rPh sb="239" eb="241">
      <t>レイワ</t>
    </rPh>
    <rPh sb="243" eb="245">
      <t>ネンド</t>
    </rPh>
    <rPh sb="247" eb="249">
      <t>ダンカイ</t>
    </rPh>
    <rPh sb="249" eb="250">
      <t>メ</t>
    </rPh>
    <rPh sb="251" eb="253">
      <t>リョウキン</t>
    </rPh>
    <rPh sb="254" eb="256">
      <t>ネア</t>
    </rPh>
    <rPh sb="258" eb="260">
      <t>ケイカク</t>
    </rPh>
    <rPh sb="265" eb="267">
      <t>ケイカク</t>
    </rPh>
    <rPh sb="268" eb="270">
      <t>ジッコウ</t>
    </rPh>
    <phoneticPr fontId="4"/>
  </si>
  <si>
    <t>①昨年度は経常外の特別利益が発生したため経常収支比率は低かったですが、今年度はないため昨年度に比べ4.41ポイント増加し100.06％となりました。ただし、収益については下水道使用料を令和5年4月利用分から値上げしたことにより経費回収率が15.82ポイント増加しましたが、一般会計からの繰入金も必要な状況であり、単独事業としては成り立っていません。③流動比率は100％を下回っていますが、下水道使用料の値上げの影響もあり、昨年度より12.46ポイント増加し80.39%になっています。支払いについては、翌年度に一般会計からの繰入金が担保されているため支払い不能となることはありません。④企業債残高対事業規模比率は他の類似団体と比較すると非常に高いですが、過去に下水道管の未普及事業を行った結果でありますので、下水道管が普及することにより下水道使用料収益の増加を見込むことができるため、緩やかに他の類似団体に近づく予定です。⑤令和5年4月利用分から下水道使用料を値上げしたため、経費回収率は前年に比べ15.82ポイント増加していますが、一般会計からの繰入金も必要な状況です。今後も下水道使用料の増額を含めて検討し、経費回収率を上げていく予定です。⑥汚水処理原価は、理想である150円／㎥です。⑧水洗化率は他団体と比較すると低く、下水道管が普及段階にあることも一因です。</t>
    <rPh sb="1" eb="4">
      <t>サクネンド</t>
    </rPh>
    <rPh sb="20" eb="22">
      <t>ケイジョウ</t>
    </rPh>
    <rPh sb="22" eb="24">
      <t>シュウシ</t>
    </rPh>
    <rPh sb="24" eb="26">
      <t>ヒリツ</t>
    </rPh>
    <rPh sb="27" eb="28">
      <t>ヒク</t>
    </rPh>
    <rPh sb="35" eb="38">
      <t>コンネンド</t>
    </rPh>
    <rPh sb="43" eb="46">
      <t>サクネンド</t>
    </rPh>
    <rPh sb="47" eb="48">
      <t>クラ</t>
    </rPh>
    <rPh sb="57" eb="59">
      <t>ゾウカ</t>
    </rPh>
    <rPh sb="78" eb="80">
      <t>シュウエキ</t>
    </rPh>
    <rPh sb="85" eb="88">
      <t>ゲスイドウ</t>
    </rPh>
    <rPh sb="88" eb="91">
      <t>シヨウリョウ</t>
    </rPh>
    <rPh sb="92" eb="94">
      <t>レイワ</t>
    </rPh>
    <rPh sb="95" eb="96">
      <t>ネン</t>
    </rPh>
    <rPh sb="103" eb="105">
      <t>ネア</t>
    </rPh>
    <rPh sb="113" eb="115">
      <t>ケイヒ</t>
    </rPh>
    <rPh sb="115" eb="117">
      <t>カイシュウ</t>
    </rPh>
    <rPh sb="117" eb="118">
      <t>リツ</t>
    </rPh>
    <rPh sb="128" eb="130">
      <t>ゾウカ</t>
    </rPh>
    <rPh sb="136" eb="138">
      <t>イッパン</t>
    </rPh>
    <rPh sb="138" eb="140">
      <t>カイケイ</t>
    </rPh>
    <rPh sb="143" eb="145">
      <t>クリイレ</t>
    </rPh>
    <rPh sb="145" eb="146">
      <t>キン</t>
    </rPh>
    <rPh sb="147" eb="149">
      <t>ヒツヨウ</t>
    </rPh>
    <rPh sb="150" eb="152">
      <t>ジョウキョウ</t>
    </rPh>
    <rPh sb="156" eb="160">
      <t>タンドクジギョウ</t>
    </rPh>
    <rPh sb="164" eb="165">
      <t>ナ</t>
    </rPh>
    <rPh sb="166" eb="167">
      <t>タ</t>
    </rPh>
    <rPh sb="175" eb="177">
      <t>リュウドウ</t>
    </rPh>
    <rPh sb="177" eb="179">
      <t>ヒリツ</t>
    </rPh>
    <rPh sb="185" eb="187">
      <t>シタマワ</t>
    </rPh>
    <rPh sb="194" eb="197">
      <t>ゲスイドウ</t>
    </rPh>
    <rPh sb="197" eb="200">
      <t>シヨウリョウ</t>
    </rPh>
    <rPh sb="201" eb="203">
      <t>ネア</t>
    </rPh>
    <rPh sb="205" eb="207">
      <t>エイキョウ</t>
    </rPh>
    <rPh sb="211" eb="214">
      <t>サクネンド</t>
    </rPh>
    <rPh sb="225" eb="227">
      <t>ゾウカ</t>
    </rPh>
    <rPh sb="242" eb="244">
      <t>シハラ</t>
    </rPh>
    <rPh sb="251" eb="254">
      <t>ヨクネンド</t>
    </rPh>
    <rPh sb="255" eb="257">
      <t>イッパン</t>
    </rPh>
    <rPh sb="257" eb="259">
      <t>カイケイ</t>
    </rPh>
    <rPh sb="262" eb="264">
      <t>クリイレ</t>
    </rPh>
    <rPh sb="264" eb="265">
      <t>キン</t>
    </rPh>
    <rPh sb="266" eb="268">
      <t>タンポ</t>
    </rPh>
    <rPh sb="275" eb="277">
      <t>シハラ</t>
    </rPh>
    <rPh sb="278" eb="280">
      <t>フノウ</t>
    </rPh>
    <rPh sb="293" eb="295">
      <t>キギョウ</t>
    </rPh>
    <rPh sb="295" eb="296">
      <t>サイ</t>
    </rPh>
    <rPh sb="296" eb="298">
      <t>ザンダカ</t>
    </rPh>
    <rPh sb="298" eb="299">
      <t>タイ</t>
    </rPh>
    <rPh sb="299" eb="301">
      <t>ジギョウ</t>
    </rPh>
    <rPh sb="301" eb="303">
      <t>キボ</t>
    </rPh>
    <rPh sb="303" eb="305">
      <t>ヒリツ</t>
    </rPh>
    <rPh sb="306" eb="307">
      <t>タ</t>
    </rPh>
    <rPh sb="308" eb="310">
      <t>ルイジ</t>
    </rPh>
    <rPh sb="310" eb="312">
      <t>ダンタイ</t>
    </rPh>
    <rPh sb="313" eb="315">
      <t>ヒカク</t>
    </rPh>
    <rPh sb="318" eb="320">
      <t>ヒジョウ</t>
    </rPh>
    <rPh sb="321" eb="322">
      <t>タカ</t>
    </rPh>
    <rPh sb="327" eb="329">
      <t>カコ</t>
    </rPh>
    <rPh sb="330" eb="333">
      <t>ゲスイドウ</t>
    </rPh>
    <rPh sb="333" eb="334">
      <t>カン</t>
    </rPh>
    <rPh sb="335" eb="338">
      <t>ミフキュウ</t>
    </rPh>
    <rPh sb="338" eb="340">
      <t>ジギョウ</t>
    </rPh>
    <rPh sb="341" eb="342">
      <t>オコナ</t>
    </rPh>
    <rPh sb="344" eb="346">
      <t>ケッカ</t>
    </rPh>
    <rPh sb="354" eb="357">
      <t>ゲスイドウ</t>
    </rPh>
    <rPh sb="357" eb="358">
      <t>カン</t>
    </rPh>
    <rPh sb="359" eb="361">
      <t>フキュウ</t>
    </rPh>
    <rPh sb="368" eb="371">
      <t>ゲスイドウ</t>
    </rPh>
    <rPh sb="371" eb="373">
      <t>シヨウ</t>
    </rPh>
    <rPh sb="373" eb="374">
      <t>リョウ</t>
    </rPh>
    <rPh sb="374" eb="376">
      <t>シュウエキ</t>
    </rPh>
    <rPh sb="377" eb="379">
      <t>ゾウカ</t>
    </rPh>
    <rPh sb="380" eb="382">
      <t>ミコ</t>
    </rPh>
    <rPh sb="392" eb="393">
      <t>ユル</t>
    </rPh>
    <rPh sb="396" eb="397">
      <t>タ</t>
    </rPh>
    <rPh sb="398" eb="400">
      <t>ルイジ</t>
    </rPh>
    <rPh sb="400" eb="402">
      <t>ダンタイ</t>
    </rPh>
    <rPh sb="403" eb="404">
      <t>チカ</t>
    </rPh>
    <rPh sb="406" eb="408">
      <t>ヨテイ</t>
    </rPh>
    <rPh sb="412" eb="414">
      <t>レイワ</t>
    </rPh>
    <rPh sb="415" eb="416">
      <t>ネン</t>
    </rPh>
    <rPh sb="417" eb="418">
      <t>ガツ</t>
    </rPh>
    <rPh sb="418" eb="420">
      <t>リヨウ</t>
    </rPh>
    <rPh sb="420" eb="421">
      <t>ブン</t>
    </rPh>
    <rPh sb="423" eb="426">
      <t>ゲスイドウ</t>
    </rPh>
    <rPh sb="426" eb="429">
      <t>シヨウリョウ</t>
    </rPh>
    <rPh sb="430" eb="432">
      <t>ネア</t>
    </rPh>
    <rPh sb="444" eb="446">
      <t>ゼンネン</t>
    </rPh>
    <rPh sb="447" eb="448">
      <t>クラ</t>
    </rPh>
    <rPh sb="458" eb="460">
      <t>ゾウカ</t>
    </rPh>
    <rPh sb="467" eb="471">
      <t>イッパンカイケイ</t>
    </rPh>
    <rPh sb="474" eb="477">
      <t>クリイレキン</t>
    </rPh>
    <rPh sb="478" eb="480">
      <t>ヒツヨウ</t>
    </rPh>
    <rPh sb="481" eb="483">
      <t>ジョウキョウ</t>
    </rPh>
    <rPh sb="486" eb="488">
      <t>コンゴ</t>
    </rPh>
    <rPh sb="489" eb="492">
      <t>ゲスイドウ</t>
    </rPh>
    <rPh sb="492" eb="495">
      <t>シヨウリョウ</t>
    </rPh>
    <rPh sb="496" eb="498">
      <t>ゾウガク</t>
    </rPh>
    <rPh sb="499" eb="500">
      <t>フク</t>
    </rPh>
    <rPh sb="502" eb="504">
      <t>ケントウ</t>
    </rPh>
    <rPh sb="506" eb="511">
      <t>ケイヒカイシュウリツ</t>
    </rPh>
    <rPh sb="512" eb="513">
      <t>ア</t>
    </rPh>
    <rPh sb="517" eb="519">
      <t>ヨテイ</t>
    </rPh>
    <rPh sb="523" eb="525">
      <t>オスイ</t>
    </rPh>
    <rPh sb="525" eb="527">
      <t>ショリ</t>
    </rPh>
    <rPh sb="531" eb="533">
      <t>リソウ</t>
    </rPh>
    <rPh sb="539" eb="540">
      <t>エン</t>
    </rPh>
    <rPh sb="546" eb="549">
      <t>スイセンカ</t>
    </rPh>
    <rPh sb="549" eb="550">
      <t>リツ</t>
    </rPh>
    <rPh sb="551" eb="552">
      <t>タ</t>
    </rPh>
    <rPh sb="552" eb="554">
      <t>ダンタイ</t>
    </rPh>
    <rPh sb="555" eb="557">
      <t>ヒカク</t>
    </rPh>
    <rPh sb="560" eb="561">
      <t>ヒク</t>
    </rPh>
    <rPh sb="563" eb="566">
      <t>ゲスイドウ</t>
    </rPh>
    <rPh sb="566" eb="567">
      <t>カン</t>
    </rPh>
    <rPh sb="568" eb="570">
      <t>フキュウ</t>
    </rPh>
    <rPh sb="570" eb="572">
      <t>ダンカイ</t>
    </rPh>
    <rPh sb="578" eb="580">
      <t>イチイン</t>
    </rPh>
    <phoneticPr fontId="4"/>
  </si>
  <si>
    <t>①本市有形固定資産減価償却率の数値が類似団体と比べて低い理由については、令和元年度に企業会計に移行した際に、移行初年度から減価償却を開始し、移行前の仮定の償却額を累計額として計上しなかったためです。将来的には減価償却累計額が増加するため、全国平均や類似団体平均に近づいていきます。②管渠老朽化率については0.03ポイント減少しています。類似団体は上昇傾向にありますが、本市は減少傾向にあります。理由として、平成29年度に作成したストックマネジメント計画を令和元年度より実施しており、この計画に基づく管渠の改善と下水道管の未普及事業の実施のよるものと考えています。③管渠改善率は昨年度より0.12ポイント減少し、類似団体とほぼ同じです。ストックマネジメント計画に基づき老朽管の改善に努めていきます。</t>
    <rPh sb="3" eb="5">
      <t>ユウケイ</t>
    </rPh>
    <rPh sb="5" eb="7">
      <t>コテイ</t>
    </rPh>
    <rPh sb="7" eb="9">
      <t>シサン</t>
    </rPh>
    <rPh sb="9" eb="11">
      <t>ゲンカ</t>
    </rPh>
    <rPh sb="11" eb="13">
      <t>ショウキャク</t>
    </rPh>
    <rPh sb="13" eb="14">
      <t>リツ</t>
    </rPh>
    <rPh sb="15" eb="17">
      <t>スウチ</t>
    </rPh>
    <rPh sb="18" eb="20">
      <t>ルイジ</t>
    </rPh>
    <rPh sb="20" eb="22">
      <t>ダンタイ</t>
    </rPh>
    <rPh sb="23" eb="24">
      <t>クラ</t>
    </rPh>
    <rPh sb="26" eb="27">
      <t>ヒク</t>
    </rPh>
    <rPh sb="28" eb="30">
      <t>リユウ</t>
    </rPh>
    <rPh sb="36" eb="38">
      <t>レイワ</t>
    </rPh>
    <rPh sb="38" eb="40">
      <t>ガンネン</t>
    </rPh>
    <rPh sb="40" eb="41">
      <t>ド</t>
    </rPh>
    <rPh sb="42" eb="44">
      <t>キギョウ</t>
    </rPh>
    <rPh sb="44" eb="46">
      <t>カイケイ</t>
    </rPh>
    <rPh sb="47" eb="49">
      <t>イコウ</t>
    </rPh>
    <rPh sb="51" eb="52">
      <t>サイ</t>
    </rPh>
    <rPh sb="54" eb="56">
      <t>イコウ</t>
    </rPh>
    <rPh sb="56" eb="59">
      <t>ショネンド</t>
    </rPh>
    <rPh sb="61" eb="63">
      <t>ゲンカ</t>
    </rPh>
    <rPh sb="63" eb="65">
      <t>ショウキャク</t>
    </rPh>
    <rPh sb="66" eb="68">
      <t>カイシ</t>
    </rPh>
    <rPh sb="72" eb="73">
      <t>マエ</t>
    </rPh>
    <rPh sb="74" eb="76">
      <t>カテイ</t>
    </rPh>
    <rPh sb="77" eb="79">
      <t>ショウキャク</t>
    </rPh>
    <rPh sb="79" eb="80">
      <t>ガク</t>
    </rPh>
    <rPh sb="81" eb="83">
      <t>ルイケイ</t>
    </rPh>
    <rPh sb="83" eb="84">
      <t>ガク</t>
    </rPh>
    <rPh sb="87" eb="89">
      <t>ケイジョウ</t>
    </rPh>
    <rPh sb="99" eb="101">
      <t>ショウライ</t>
    </rPh>
    <rPh sb="101" eb="102">
      <t>テキ</t>
    </rPh>
    <rPh sb="104" eb="108">
      <t>ゲンカショウキャク</t>
    </rPh>
    <rPh sb="108" eb="110">
      <t>ルイケイ</t>
    </rPh>
    <rPh sb="110" eb="111">
      <t>ガク</t>
    </rPh>
    <rPh sb="112" eb="114">
      <t>ゾウカ</t>
    </rPh>
    <rPh sb="119" eb="121">
      <t>ゼンコク</t>
    </rPh>
    <rPh sb="121" eb="123">
      <t>ヘイキン</t>
    </rPh>
    <rPh sb="124" eb="126">
      <t>ルイジ</t>
    </rPh>
    <rPh sb="126" eb="128">
      <t>ダンタイ</t>
    </rPh>
    <rPh sb="128" eb="130">
      <t>ヘイキン</t>
    </rPh>
    <rPh sb="131" eb="132">
      <t>チカ</t>
    </rPh>
    <rPh sb="141" eb="143">
      <t>カンキョ</t>
    </rPh>
    <rPh sb="143" eb="146">
      <t>ロウキュウカ</t>
    </rPh>
    <rPh sb="146" eb="147">
      <t>リツ</t>
    </rPh>
    <rPh sb="160" eb="162">
      <t>ゲンショウ</t>
    </rPh>
    <rPh sb="184" eb="186">
      <t>ホンシ</t>
    </rPh>
    <rPh sb="187" eb="189">
      <t>ゲンショウ</t>
    </rPh>
    <rPh sb="189" eb="191">
      <t>ケイコウ</t>
    </rPh>
    <rPh sb="197" eb="199">
      <t>リユウ</t>
    </rPh>
    <rPh sb="203" eb="205">
      <t>ヘイセイ</t>
    </rPh>
    <rPh sb="207" eb="209">
      <t>ネンド</t>
    </rPh>
    <rPh sb="210" eb="212">
      <t>サクセイ</t>
    </rPh>
    <rPh sb="224" eb="226">
      <t>ケイカク</t>
    </rPh>
    <rPh sb="227" eb="229">
      <t>レイワ</t>
    </rPh>
    <rPh sb="229" eb="230">
      <t>モト</t>
    </rPh>
    <rPh sb="230" eb="232">
      <t>ネンド</t>
    </rPh>
    <rPh sb="234" eb="236">
      <t>ジッシ</t>
    </rPh>
    <rPh sb="243" eb="245">
      <t>ケイカク</t>
    </rPh>
    <rPh sb="246" eb="247">
      <t>モト</t>
    </rPh>
    <rPh sb="249" eb="251">
      <t>カンキョ</t>
    </rPh>
    <rPh sb="252" eb="254">
      <t>カイゼン</t>
    </rPh>
    <rPh sb="255" eb="258">
      <t>ゲスイドウ</t>
    </rPh>
    <rPh sb="258" eb="259">
      <t>カン</t>
    </rPh>
    <rPh sb="260" eb="263">
      <t>ミフキュウ</t>
    </rPh>
    <rPh sb="263" eb="265">
      <t>ジギョウ</t>
    </rPh>
    <rPh sb="266" eb="268">
      <t>ジッシ</t>
    </rPh>
    <rPh sb="274" eb="275">
      <t>カンガ</t>
    </rPh>
    <rPh sb="282" eb="284">
      <t>カンキョ</t>
    </rPh>
    <rPh sb="284" eb="286">
      <t>カイゼン</t>
    </rPh>
    <rPh sb="286" eb="287">
      <t>リツ</t>
    </rPh>
    <rPh sb="288" eb="291">
      <t>サクネンド</t>
    </rPh>
    <rPh sb="301" eb="303">
      <t>ゲンショウ</t>
    </rPh>
    <rPh sb="305" eb="307">
      <t>ルイジ</t>
    </rPh>
    <rPh sb="307" eb="309">
      <t>ダンタイ</t>
    </rPh>
    <rPh sb="312" eb="313">
      <t>オナ</t>
    </rPh>
    <rPh sb="327" eb="329">
      <t>ケイカク</t>
    </rPh>
    <rPh sb="330" eb="331">
      <t>モト</t>
    </rPh>
    <rPh sb="333" eb="335">
      <t>ロウキュウ</t>
    </rPh>
    <rPh sb="335" eb="336">
      <t>カン</t>
    </rPh>
    <rPh sb="337" eb="339">
      <t>カイゼン</t>
    </rPh>
    <rPh sb="340" eb="34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</si>
</sst>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0.4</c:v>
                </c:pt>
                <c:pt idx="1">
                  <c:v>0.17</c:v>
                </c:pt>
                <c:pt idx="2">
                  <c:v>0.27</c:v>
                </c:pt>
                <c:pt idx="3">
                  <c:v>0.19</c:v>
                </c:pt>
                <c:pt idx="4">
                  <c:v>7.0000000000000007E-2</c:v>
                </c:pt>
              </c:numCache>
            </c:numRef>
          </c:val>
          <c:extLst>
            <c:ext xmlns:c16="http://schemas.microsoft.com/office/drawing/2014/chart" uri="{C3380CC4-5D6E-409C-BE32-E72D297353CC}">
              <c16:uniqueId val="{00000000-295F-443B-A1DC-6D71966A58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295F-443B-A1DC-6D71966A58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31-4144-84EE-E3630462AF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5A31-4144-84EE-E3630462AF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86.38</c:v>
                </c:pt>
                <c:pt idx="1">
                  <c:v>86.9</c:v>
                </c:pt>
                <c:pt idx="2">
                  <c:v>86.28</c:v>
                </c:pt>
                <c:pt idx="3">
                  <c:v>87.81</c:v>
                </c:pt>
                <c:pt idx="4">
                  <c:v>88.18</c:v>
                </c:pt>
              </c:numCache>
            </c:numRef>
          </c:val>
          <c:extLst>
            <c:ext xmlns:c16="http://schemas.microsoft.com/office/drawing/2014/chart" uri="{C3380CC4-5D6E-409C-BE32-E72D297353CC}">
              <c16:uniqueId val="{00000000-FC38-477A-A10A-E93635288F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FC38-477A-A10A-E93635288F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96.87</c:v>
                </c:pt>
                <c:pt idx="1">
                  <c:v>100.04</c:v>
                </c:pt>
                <c:pt idx="2">
                  <c:v>100.48</c:v>
                </c:pt>
                <c:pt idx="3">
                  <c:v>95.65</c:v>
                </c:pt>
                <c:pt idx="4">
                  <c:v>100.06</c:v>
                </c:pt>
              </c:numCache>
            </c:numRef>
          </c:val>
          <c:extLst>
            <c:ext xmlns:c16="http://schemas.microsoft.com/office/drawing/2014/chart" uri="{C3380CC4-5D6E-409C-BE32-E72D297353CC}">
              <c16:uniqueId val="{00000000-EF2D-4C78-B2CE-62BCBA63BC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EF2D-4C78-B2CE-62BCBA63BC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3.01</c:v>
                </c:pt>
                <c:pt idx="1">
                  <c:v>5.87</c:v>
                </c:pt>
                <c:pt idx="2">
                  <c:v>8.4600000000000009</c:v>
                </c:pt>
                <c:pt idx="3">
                  <c:v>10.94</c:v>
                </c:pt>
                <c:pt idx="4">
                  <c:v>13.35</c:v>
                </c:pt>
              </c:numCache>
            </c:numRef>
          </c:val>
          <c:extLst>
            <c:ext xmlns:c16="http://schemas.microsoft.com/office/drawing/2014/chart" uri="{C3380CC4-5D6E-409C-BE32-E72D297353CC}">
              <c16:uniqueId val="{00000000-7280-480B-8461-B42934617C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7280-480B-8461-B42934617C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3.34</c:v>
                </c:pt>
                <c:pt idx="1">
                  <c:v>3.17</c:v>
                </c:pt>
                <c:pt idx="2">
                  <c:v>2.86</c:v>
                </c:pt>
                <c:pt idx="3">
                  <c:v>2.64</c:v>
                </c:pt>
                <c:pt idx="4">
                  <c:v>2.61</c:v>
                </c:pt>
              </c:numCache>
            </c:numRef>
          </c:val>
          <c:extLst>
            <c:ext xmlns:c16="http://schemas.microsoft.com/office/drawing/2014/chart" uri="{C3380CC4-5D6E-409C-BE32-E72D297353CC}">
              <c16:uniqueId val="{00000000-3A4C-4691-9729-6316E08DF4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3A4C-4691-9729-6316E08DF4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3A-4F44-8EE0-F2BE345C9C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C23A-4F44-8EE0-F2BE345C9C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59.97</c:v>
                </c:pt>
                <c:pt idx="1">
                  <c:v>59.73</c:v>
                </c:pt>
                <c:pt idx="2">
                  <c:v>64.55</c:v>
                </c:pt>
                <c:pt idx="3">
                  <c:v>67.930000000000007</c:v>
                </c:pt>
                <c:pt idx="4">
                  <c:v>80.39</c:v>
                </c:pt>
              </c:numCache>
            </c:numRef>
          </c:val>
          <c:extLst>
            <c:ext xmlns:c16="http://schemas.microsoft.com/office/drawing/2014/chart" uri="{C3380CC4-5D6E-409C-BE32-E72D297353CC}">
              <c16:uniqueId val="{00000000-8A21-4169-8FEC-3D8DD9BA1B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8A21-4169-8FEC-3D8DD9BA1B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1304.42</c:v>
                </c:pt>
                <c:pt idx="1">
                  <c:v>1231.8900000000001</c:v>
                </c:pt>
                <c:pt idx="2">
                  <c:v>1470.23</c:v>
                </c:pt>
                <c:pt idx="3">
                  <c:v>1177.74</c:v>
                </c:pt>
                <c:pt idx="4">
                  <c:v>1020.76</c:v>
                </c:pt>
              </c:numCache>
            </c:numRef>
          </c:val>
          <c:extLst>
            <c:ext xmlns:c16="http://schemas.microsoft.com/office/drawing/2014/chart" uri="{C3380CC4-5D6E-409C-BE32-E72D297353CC}">
              <c16:uniqueId val="{00000000-2C7A-4B10-9337-A73B9DBAB7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2C7A-4B10-9337-A73B9DBAB7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65.959999999999994</c:v>
                </c:pt>
                <c:pt idx="1">
                  <c:v>65.010000000000005</c:v>
                </c:pt>
                <c:pt idx="2">
                  <c:v>65.209999999999994</c:v>
                </c:pt>
                <c:pt idx="3">
                  <c:v>65.430000000000007</c:v>
                </c:pt>
                <c:pt idx="4">
                  <c:v>81.25</c:v>
                </c:pt>
              </c:numCache>
            </c:numRef>
          </c:val>
          <c:extLst>
            <c:ext xmlns:c16="http://schemas.microsoft.com/office/drawing/2014/chart" uri="{C3380CC4-5D6E-409C-BE32-E72D297353CC}">
              <c16:uniqueId val="{00000000-0086-4B6F-9EEB-65AE9005E1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0086-4B6F-9EEB-65AE9005E1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3641-41D8-88D3-4954FDFA57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3641-41D8-88D3-4954FDFA57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知立市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4">
        <f>データ!S6</f>
        <v>72214</v>
      </c>
      <c r="AM8" s="44"/>
      <c r="AN8" s="44"/>
      <c r="AO8" s="44"/>
      <c r="AP8" s="44"/>
      <c r="AQ8" s="44"/>
      <c r="AR8" s="44"/>
      <c r="AS8" s="44"/>
      <c r="AT8" s="45">
        <f>データ!T6</f>
        <v>16.309999999999999</v>
      </c>
      <c r="AU8" s="45"/>
      <c r="AV8" s="45"/>
      <c r="AW8" s="45"/>
      <c r="AX8" s="45"/>
      <c r="AY8" s="45"/>
      <c r="AZ8" s="45"/>
      <c r="BA8" s="45"/>
      <c r="BB8" s="45">
        <f>データ!U6</f>
        <v>4427.59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66.62</v>
      </c>
      <c r="J10" s="45"/>
      <c r="K10" s="45"/>
      <c r="L10" s="45"/>
      <c r="M10" s="45"/>
      <c r="N10" s="45"/>
      <c r="O10" s="45"/>
      <c r="P10" s="45">
        <f>データ!P6</f>
        <v>71.63</v>
      </c>
      <c r="Q10" s="45"/>
      <c r="R10" s="45"/>
      <c r="S10" s="45"/>
      <c r="T10" s="45"/>
      <c r="U10" s="45"/>
      <c r="V10" s="45"/>
      <c r="W10" s="45">
        <f>データ!Q6</f>
        <v>94.91</v>
      </c>
      <c r="X10" s="45"/>
      <c r="Y10" s="45"/>
      <c r="Z10" s="45"/>
      <c r="AA10" s="45"/>
      <c r="AB10" s="45"/>
      <c r="AC10" s="45"/>
      <c r="AD10" s="44">
        <f>データ!R6</f>
        <v>2365</v>
      </c>
      <c r="AE10" s="44"/>
      <c r="AF10" s="44"/>
      <c r="AG10" s="44"/>
      <c r="AH10" s="44"/>
      <c r="AI10" s="44"/>
      <c r="AJ10" s="44"/>
      <c r="AK10" s="2"/>
      <c r="AL10" s="44">
        <f>データ!V6</f>
        <v>51788</v>
      </c>
      <c r="AM10" s="44"/>
      <c r="AN10" s="44"/>
      <c r="AO10" s="44"/>
      <c r="AP10" s="44"/>
      <c r="AQ10" s="44"/>
      <c r="AR10" s="44"/>
      <c r="AS10" s="44"/>
      <c r="AT10" s="45">
        <f>データ!W6</f>
        <v>7.16</v>
      </c>
      <c r="AU10" s="45"/>
      <c r="AV10" s="45"/>
      <c r="AW10" s="45"/>
      <c r="AX10" s="45"/>
      <c r="AY10" s="45"/>
      <c r="AZ10" s="45"/>
      <c r="BA10" s="45"/>
      <c r="BB10" s="45">
        <f>データ!X6</f>
        <v>7232.96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M6r2nDpsvRwJDlfd3+Dzcnbse14d8ZgjknmPoiMlxYd5OI5VHKklJZ/b1ySXHB+vmoTSUApBzdYLboEI6X/GA==" saltValue="CE9KKDB/7tJNwTem+q3K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232254</v>
      </c>
      <c r="D6" s="19">
        <f t="shared" si="3"/>
        <v>46</v>
      </c>
      <c r="E6" s="19">
        <f t="shared" si="3"/>
        <v>17</v>
      </c>
      <c r="F6" s="19">
        <f t="shared" si="3"/>
        <v>1</v>
      </c>
      <c r="G6" s="19">
        <f t="shared" si="3"/>
        <v>0</v>
      </c>
      <c r="H6" s="19" t="str">
        <f t="shared" si="3"/>
        <v>愛知県　知立市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66.62</v>
      </c>
      <c r="P6" s="20">
        <f t="shared" si="3"/>
        <v>71.63</v>
      </c>
      <c r="Q6" s="20">
        <f t="shared" si="3"/>
        <v>94.91</v>
      </c>
      <c r="R6" s="20">
        <f t="shared" si="3"/>
        <v>2365</v>
      </c>
      <c r="S6" s="20">
        <f t="shared" si="3"/>
        <v>72214</v>
      </c>
      <c r="T6" s="20">
        <f t="shared" si="3"/>
        <v>16.309999999999999</v>
      </c>
      <c r="U6" s="20">
        <f t="shared" si="3"/>
        <v>4427.59</v>
      </c>
      <c r="V6" s="20">
        <f t="shared" si="3"/>
        <v>51788</v>
      </c>
      <c r="W6" s="20">
        <f t="shared" si="3"/>
        <v>7.16</v>
      </c>
      <c r="X6" s="20">
        <f t="shared" si="3"/>
        <v>7232.96</v>
      </c>
      <c r="Y6" s="21">
        <f>IF(Y7="",NA(),Y7)</f>
        <v>96.87</v>
      </c>
      <c r="Z6" s="21">
        <f t="shared" ref="Z6:AH6" si="4">IF(Z7="",NA(),Z7)</f>
        <v>100.04</v>
      </c>
      <c r="AA6" s="21">
        <f t="shared" si="4"/>
        <v>100.48</v>
      </c>
      <c r="AB6" s="21">
        <f t="shared" si="4"/>
        <v>95.65</v>
      </c>
      <c r="AC6" s="21">
        <f t="shared" si="4"/>
        <v>100.06</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59.97</v>
      </c>
      <c r="AV6" s="21">
        <f t="shared" ref="AV6:BD6" si="6">IF(AV7="",NA(),AV7)</f>
        <v>59.73</v>
      </c>
      <c r="AW6" s="21">
        <f t="shared" si="6"/>
        <v>64.55</v>
      </c>
      <c r="AX6" s="21">
        <f t="shared" si="6"/>
        <v>67.930000000000007</v>
      </c>
      <c r="AY6" s="21">
        <f t="shared" si="6"/>
        <v>80.39</v>
      </c>
      <c r="AZ6" s="21">
        <f t="shared" si="6"/>
        <v>71.540000000000006</v>
      </c>
      <c r="BA6" s="21">
        <f t="shared" si="6"/>
        <v>67.86</v>
      </c>
      <c r="BB6" s="21">
        <f t="shared" si="6"/>
        <v>72.92</v>
      </c>
      <c r="BC6" s="21">
        <f t="shared" si="6"/>
        <v>81.19</v>
      </c>
      <c r="BD6" s="21">
        <f t="shared" si="6"/>
        <v>85.86</v>
      </c>
      <c r="BE6" s="20" t="str">
        <f>IF(BE7="","",IF(BE7="-","【-】","【"&amp;SUBSTITUTE(TEXT(BE7,"#,##0.00"),"-","△")&amp;"】"))</f>
        <v>【78.43】</v>
      </c>
      <c r="BF6" s="21">
        <f>IF(BF7="",NA(),BF7)</f>
        <v>1304.42</v>
      </c>
      <c r="BG6" s="21">
        <f t="shared" ref="BG6:BO6" si="7">IF(BG7="",NA(),BG7)</f>
        <v>1231.8900000000001</v>
      </c>
      <c r="BH6" s="21">
        <f t="shared" si="7"/>
        <v>1470.23</v>
      </c>
      <c r="BI6" s="21">
        <f t="shared" si="7"/>
        <v>1177.74</v>
      </c>
      <c r="BJ6" s="21">
        <f t="shared" si="7"/>
        <v>1020.76</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65.959999999999994</v>
      </c>
      <c r="BR6" s="21">
        <f t="shared" ref="BR6:BZ6" si="8">IF(BR7="",NA(),BR7)</f>
        <v>65.010000000000005</v>
      </c>
      <c r="BS6" s="21">
        <f t="shared" si="8"/>
        <v>65.209999999999994</v>
      </c>
      <c r="BT6" s="21">
        <f t="shared" si="8"/>
        <v>65.430000000000007</v>
      </c>
      <c r="BU6" s="21">
        <f t="shared" si="8"/>
        <v>81.25</v>
      </c>
      <c r="BV6" s="21">
        <f t="shared" si="8"/>
        <v>88.05</v>
      </c>
      <c r="BW6" s="21">
        <f t="shared" si="8"/>
        <v>91.14</v>
      </c>
      <c r="BX6" s="21">
        <f t="shared" si="8"/>
        <v>90.69</v>
      </c>
      <c r="BY6" s="21">
        <f t="shared" si="8"/>
        <v>90.5</v>
      </c>
      <c r="BZ6" s="21">
        <f t="shared" si="8"/>
        <v>92.66</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86.38</v>
      </c>
      <c r="CY6" s="21">
        <f t="shared" ref="CY6:DG6" si="11">IF(CY7="",NA(),CY7)</f>
        <v>86.9</v>
      </c>
      <c r="CZ6" s="21">
        <f t="shared" si="11"/>
        <v>86.28</v>
      </c>
      <c r="DA6" s="21">
        <f t="shared" si="11"/>
        <v>87.81</v>
      </c>
      <c r="DB6" s="21">
        <f t="shared" si="11"/>
        <v>88.18</v>
      </c>
      <c r="DC6" s="21">
        <f t="shared" si="11"/>
        <v>93.73</v>
      </c>
      <c r="DD6" s="21">
        <f t="shared" si="11"/>
        <v>94.17</v>
      </c>
      <c r="DE6" s="21">
        <f t="shared" si="11"/>
        <v>94.27</v>
      </c>
      <c r="DF6" s="21">
        <f t="shared" si="11"/>
        <v>94.46</v>
      </c>
      <c r="DG6" s="21">
        <f t="shared" si="11"/>
        <v>94.37</v>
      </c>
      <c r="DH6" s="20" t="str">
        <f>IF(DH7="","",IF(DH7="-","【-】","【"&amp;SUBSTITUTE(TEXT(DH7,"#,##0.00"),"-","△")&amp;"】"))</f>
        <v>【95.91】</v>
      </c>
      <c r="DI6" s="21">
        <f>IF(DI7="",NA(),DI7)</f>
        <v>3.01</v>
      </c>
      <c r="DJ6" s="21">
        <f t="shared" ref="DJ6:DR6" si="12">IF(DJ7="",NA(),DJ7)</f>
        <v>5.87</v>
      </c>
      <c r="DK6" s="21">
        <f t="shared" si="12"/>
        <v>8.4600000000000009</v>
      </c>
      <c r="DL6" s="21">
        <f t="shared" si="12"/>
        <v>10.94</v>
      </c>
      <c r="DM6" s="21">
        <f t="shared" si="12"/>
        <v>13.35</v>
      </c>
      <c r="DN6" s="21">
        <f t="shared" si="12"/>
        <v>21.22</v>
      </c>
      <c r="DO6" s="21">
        <f t="shared" si="12"/>
        <v>23.25</v>
      </c>
      <c r="DP6" s="21">
        <f t="shared" si="12"/>
        <v>25.2</v>
      </c>
      <c r="DQ6" s="21">
        <f t="shared" si="12"/>
        <v>27.42</v>
      </c>
      <c r="DR6" s="21">
        <f t="shared" si="12"/>
        <v>30.01</v>
      </c>
      <c r="DS6" s="20" t="str">
        <f>IF(DS7="","",IF(DS7="-","【-】","【"&amp;SUBSTITUTE(TEXT(DS7,"#,##0.00"),"-","△")&amp;"】"))</f>
        <v>【41.09】</v>
      </c>
      <c r="DT6" s="21">
        <f>IF(DT7="",NA(),DT7)</f>
        <v>3.34</v>
      </c>
      <c r="DU6" s="21">
        <f t="shared" ref="DU6:EC6" si="13">IF(DU7="",NA(),DU7)</f>
        <v>3.17</v>
      </c>
      <c r="DV6" s="21">
        <f t="shared" si="13"/>
        <v>2.86</v>
      </c>
      <c r="DW6" s="21">
        <f t="shared" si="13"/>
        <v>2.64</v>
      </c>
      <c r="DX6" s="21">
        <f t="shared" si="13"/>
        <v>2.61</v>
      </c>
      <c r="DY6" s="21">
        <f t="shared" si="13"/>
        <v>0.83</v>
      </c>
      <c r="DZ6" s="21">
        <f t="shared" si="13"/>
        <v>1.06</v>
      </c>
      <c r="EA6" s="21">
        <f t="shared" si="13"/>
        <v>2.02</v>
      </c>
      <c r="EB6" s="21">
        <f t="shared" si="13"/>
        <v>2.67</v>
      </c>
      <c r="EC6" s="21">
        <f t="shared" si="13"/>
        <v>3.43</v>
      </c>
      <c r="ED6" s="20" t="str">
        <f>IF(ED7="","",IF(ED7="-","【-】","【"&amp;SUBSTITUTE(TEXT(ED7,"#,##0.00"),"-","△")&amp;"】"))</f>
        <v>【8.68】</v>
      </c>
      <c r="EE6" s="21">
        <f>IF(EE7="",NA(),EE7)</f>
        <v>0.4</v>
      </c>
      <c r="EF6" s="21">
        <f t="shared" ref="EF6:EN6" si="14">IF(EF7="",NA(),EF7)</f>
        <v>0.17</v>
      </c>
      <c r="EG6" s="21">
        <f t="shared" si="14"/>
        <v>0.27</v>
      </c>
      <c r="EH6" s="21">
        <f t="shared" si="14"/>
        <v>0.19</v>
      </c>
      <c r="EI6" s="21">
        <f t="shared" si="14"/>
        <v>7.0000000000000007E-2</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232254</v>
      </c>
      <c r="D7" s="23">
        <v>46</v>
      </c>
      <c r="E7" s="23">
        <v>17</v>
      </c>
      <c r="F7" s="23">
        <v>1</v>
      </c>
      <c r="G7" s="23">
        <v>0</v>
      </c>
      <c r="H7" s="23" t="s">
        <v>95</v>
      </c>
      <c r="I7" s="23" t="s">
        <v>96</v>
      </c>
      <c r="J7" s="23" t="s">
        <v>97</v>
      </c>
      <c r="K7" s="23" t="s">
        <v>98</v>
      </c>
      <c r="L7" s="23" t="s">
        <v>99</v>
      </c>
      <c r="M7" s="23" t="s">
        <v>100</v>
      </c>
      <c r="N7" s="24" t="s">
        <v>101</v>
      </c>
      <c r="O7" s="24">
        <v>66.62</v>
      </c>
      <c r="P7" s="24">
        <v>71.63</v>
      </c>
      <c r="Q7" s="24">
        <v>94.91</v>
      </c>
      <c r="R7" s="24">
        <v>2365</v>
      </c>
      <c r="S7" s="24">
        <v>72214</v>
      </c>
      <c r="T7" s="24">
        <v>16.309999999999999</v>
      </c>
      <c r="U7" s="24">
        <v>4427.59</v>
      </c>
      <c r="V7" s="24">
        <v>51788</v>
      </c>
      <c r="W7" s="24">
        <v>7.16</v>
      </c>
      <c r="X7" s="24">
        <v>7232.96</v>
      </c>
      <c r="Y7" s="24">
        <v>96.87</v>
      </c>
      <c r="Z7" s="24">
        <v>100.04</v>
      </c>
      <c r="AA7" s="24">
        <v>100.48</v>
      </c>
      <c r="AB7" s="24">
        <v>95.65</v>
      </c>
      <c r="AC7" s="24">
        <v>100.06</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59.97</v>
      </c>
      <c r="AV7" s="24">
        <v>59.73</v>
      </c>
      <c r="AW7" s="24">
        <v>64.55</v>
      </c>
      <c r="AX7" s="24">
        <v>67.930000000000007</v>
      </c>
      <c r="AY7" s="24">
        <v>80.39</v>
      </c>
      <c r="AZ7" s="24">
        <v>71.540000000000006</v>
      </c>
      <c r="BA7" s="24">
        <v>67.86</v>
      </c>
      <c r="BB7" s="24">
        <v>72.92</v>
      </c>
      <c r="BC7" s="24">
        <v>81.19</v>
      </c>
      <c r="BD7" s="24">
        <v>85.86</v>
      </c>
      <c r="BE7" s="24">
        <v>78.430000000000007</v>
      </c>
      <c r="BF7" s="24">
        <v>1304.42</v>
      </c>
      <c r="BG7" s="24">
        <v>1231.8900000000001</v>
      </c>
      <c r="BH7" s="24">
        <v>1470.23</v>
      </c>
      <c r="BI7" s="24">
        <v>1177.74</v>
      </c>
      <c r="BJ7" s="24">
        <v>1020.76</v>
      </c>
      <c r="BK7" s="24">
        <v>653.69000000000005</v>
      </c>
      <c r="BL7" s="24">
        <v>709.4</v>
      </c>
      <c r="BM7" s="24">
        <v>734.47</v>
      </c>
      <c r="BN7" s="24">
        <v>720.89</v>
      </c>
      <c r="BO7" s="24">
        <v>676.93</v>
      </c>
      <c r="BP7" s="24">
        <v>630.82000000000005</v>
      </c>
      <c r="BQ7" s="24">
        <v>65.959999999999994</v>
      </c>
      <c r="BR7" s="24">
        <v>65.010000000000005</v>
      </c>
      <c r="BS7" s="24">
        <v>65.209999999999994</v>
      </c>
      <c r="BT7" s="24">
        <v>65.430000000000007</v>
      </c>
      <c r="BU7" s="24">
        <v>81.25</v>
      </c>
      <c r="BV7" s="24">
        <v>88.05</v>
      </c>
      <c r="BW7" s="24">
        <v>91.14</v>
      </c>
      <c r="BX7" s="24">
        <v>90.69</v>
      </c>
      <c r="BY7" s="24">
        <v>90.5</v>
      </c>
      <c r="BZ7" s="24">
        <v>92.66</v>
      </c>
      <c r="CA7" s="24">
        <v>97.81</v>
      </c>
      <c r="CB7" s="24">
        <v>150</v>
      </c>
      <c r="CC7" s="24">
        <v>150</v>
      </c>
      <c r="CD7" s="24">
        <v>150</v>
      </c>
      <c r="CE7" s="24">
        <v>150</v>
      </c>
      <c r="CF7" s="24">
        <v>150</v>
      </c>
      <c r="CG7" s="24">
        <v>141.15</v>
      </c>
      <c r="CH7" s="24">
        <v>136.86000000000001</v>
      </c>
      <c r="CI7" s="24">
        <v>138.52000000000001</v>
      </c>
      <c r="CJ7" s="24">
        <v>138.66999999999999</v>
      </c>
      <c r="CK7" s="24">
        <v>139.12</v>
      </c>
      <c r="CL7" s="24">
        <v>138.75</v>
      </c>
      <c r="CM7" s="24" t="s">
        <v>101</v>
      </c>
      <c r="CN7" s="24" t="s">
        <v>101</v>
      </c>
      <c r="CO7" s="24" t="s">
        <v>101</v>
      </c>
      <c r="CP7" s="24" t="s">
        <v>101</v>
      </c>
      <c r="CQ7" s="24" t="s">
        <v>101</v>
      </c>
      <c r="CR7" s="24">
        <v>57.04</v>
      </c>
      <c r="CS7" s="24">
        <v>60.78</v>
      </c>
      <c r="CT7" s="24">
        <v>59.96</v>
      </c>
      <c r="CU7" s="24">
        <v>59.9</v>
      </c>
      <c r="CV7" s="24">
        <v>60.13</v>
      </c>
      <c r="CW7" s="24">
        <v>58.94</v>
      </c>
      <c r="CX7" s="24">
        <v>86.38</v>
      </c>
      <c r="CY7" s="24">
        <v>86.9</v>
      </c>
      <c r="CZ7" s="24">
        <v>86.28</v>
      </c>
      <c r="DA7" s="24">
        <v>87.81</v>
      </c>
      <c r="DB7" s="24">
        <v>88.18</v>
      </c>
      <c r="DC7" s="24">
        <v>93.73</v>
      </c>
      <c r="DD7" s="24">
        <v>94.17</v>
      </c>
      <c r="DE7" s="24">
        <v>94.27</v>
      </c>
      <c r="DF7" s="24">
        <v>94.46</v>
      </c>
      <c r="DG7" s="24">
        <v>94.37</v>
      </c>
      <c r="DH7" s="24">
        <v>95.91</v>
      </c>
      <c r="DI7" s="24">
        <v>3.01</v>
      </c>
      <c r="DJ7" s="24">
        <v>5.87</v>
      </c>
      <c r="DK7" s="24">
        <v>8.4600000000000009</v>
      </c>
      <c r="DL7" s="24">
        <v>10.94</v>
      </c>
      <c r="DM7" s="24">
        <v>13.35</v>
      </c>
      <c r="DN7" s="24">
        <v>21.22</v>
      </c>
      <c r="DO7" s="24">
        <v>23.25</v>
      </c>
      <c r="DP7" s="24">
        <v>25.2</v>
      </c>
      <c r="DQ7" s="24">
        <v>27.42</v>
      </c>
      <c r="DR7" s="24">
        <v>30.01</v>
      </c>
      <c r="DS7" s="24">
        <v>41.09</v>
      </c>
      <c r="DT7" s="24">
        <v>3.34</v>
      </c>
      <c r="DU7" s="24">
        <v>3.17</v>
      </c>
      <c r="DV7" s="24">
        <v>2.86</v>
      </c>
      <c r="DW7" s="24">
        <v>2.64</v>
      </c>
      <c r="DX7" s="24">
        <v>2.61</v>
      </c>
      <c r="DY7" s="24">
        <v>0.83</v>
      </c>
      <c r="DZ7" s="24">
        <v>1.06</v>
      </c>
      <c r="EA7" s="24">
        <v>2.02</v>
      </c>
      <c r="EB7" s="24">
        <v>2.67</v>
      </c>
      <c r="EC7" s="24">
        <v>3.43</v>
      </c>
      <c r="ED7" s="24">
        <v>8.68</v>
      </c>
      <c r="EE7" s="24">
        <v>0.4</v>
      </c>
      <c r="EF7" s="24">
        <v>0.17</v>
      </c>
      <c r="EG7" s="24">
        <v>0.27</v>
      </c>
      <c r="EH7" s="24">
        <v>0.19</v>
      </c>
      <c r="EI7" s="24">
        <v>7.0000000000000007E-2</v>
      </c>
      <c r="EJ7" s="24">
        <v>0.12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110</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2025-02-13T07:33:37Z</cp:lastPrinted>
  <dcterms:created xsi:type="dcterms:W3CDTF">2025-01-24T07:03:09Z</dcterms:created>
  <dcterms:modified xsi:type="dcterms:W3CDTF">2025-02-17T04:46:23Z</dcterms:modified>
  <cp:category/>
</cp:coreProperties>
</file>