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29　豊明市　〇\下水道事業（公下）\"/>
    </mc:Choice>
  </mc:AlternateContent>
  <xr:revisionPtr revIDLastSave="0" documentId="13_ncr:1_{464FA967-B40B-457D-A177-68AD5A6888A8}" xr6:coauthVersionLast="47" xr6:coauthVersionMax="47" xr10:uidLastSave="{00000000-0000-0000-0000-000000000000}"/>
  <workbookProtection workbookAlgorithmName="SHA-512" workbookHashValue="+PISQtHYkhyq1D7hiOnng5lPqiEJ205RBHaP7A5wPbptWCWFq0xQEh1X7mxjgiCgPlWnzm9K2ctm2LTdsRsoVg==" workbookSaltValue="QIslKJqWeRLKYr0gn7mI6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P10" i="4"/>
  <c r="I10" i="4"/>
  <c r="W8" i="4"/>
  <c r="P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<sst xmlns="http://schemas.openxmlformats.org/spreadsheetml/2006/main" count="257" uniqueCount="116">
  <si>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</si>
  <si>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</si>
  <si>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</si>
  <si>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</si>
  <si>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</si>
  <si>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</si>
  <si>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</si>
  <si>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</si>
  <si>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</si>
  <si>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</si>
  <si>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</si>
  <si>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</si>
  <si>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</si>
  <si>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</si>
  <si>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</si>
  <si>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</si>
  <si>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</si>
  <si>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</si>
  <si>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</si>
  <si>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</si>
  <si>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</si>
  <si>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</si>
  <si>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</si>
  <si>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</si>
  <si>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</si>
  <si>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</si>
  <si>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</si>
  <si>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</si>
  <si>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</si>
  <si>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</si>
  <si>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</si>
  <si>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</si>
  <si>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</si>
  <si>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</si>
  <si>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</si>
  <si>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</si>
  <si>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</si>
  <si>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</si>
  <si>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</si>
  <si>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</si>
  <si>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</si>
  <si>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</si>
  <si>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</si>
  <si>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</si>
  <si>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</si>
  <si>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</si>
  <si>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</si>
  <si>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</si>
  <si>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</si>
  <si>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</si>
  <si>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</si>
  <si>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</si>
  <si>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</si>
  <si>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</si>
  <si>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</si>
  <si>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</si>
  <si>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</si>
  <si>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</si>
  <si>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</si>
  <si>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</si>
  <si>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</si>
  <si>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</si>
  <si>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</si>
  <si>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</si>
  <si>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</si>
  <si>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</si>
  <si>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</si>
  <si>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</si>
  <si>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</si>
  <si>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</si>
  <si>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</si>
  <si>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</si>
  <si>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</si>
  <si>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</si>
  <si>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</si>
  <si>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</si>
  <si>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</si>
  <si>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</si>
  <si>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</si>
  <si>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</si>
  <si>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</si>
  <si>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</si>
  <si>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</si>
  <si>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</si>
  <si>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</si>
  <si>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</si>
  <si>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</si>
  <si>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</si>
  <si>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</si>
  <si>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</si>
  <si>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</si>
  <si>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</si>
  <si>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</si>
  <si>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</si>
  <si>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</si>
  <si>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</si>
  <si>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豊明市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</si>
  <si>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</si>
  <si>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</si>
  <si>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</si>
  <si>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</si>
  <si>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</si>
  <si>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</si>
  <si>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</si>
  <si>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</si>
  <si>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</si>
  <si>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</si>
  <si>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</si>
  <si>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</si>
  <si>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</si>
  <si>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</si>
  <si>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</si>
  <si>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</si>
  <si>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①経常収支比率は増加に転じ黒字となっていますが、収益財源としては使用料以外の収入に依存している状況が続いており、経営改善に向けた取り組みが必要です。
②累積欠損金比率は0％となっており、経営の健全性は保たれています。
③流動比率は右肩上がりに増加していますが、平均値を下回っています。これは次年度に支払う企業債の償還元金が流動負債に含まれているためで、返済原資は次年度で予算措置されているため支払不能に陥る心配はありません。
④企業債残高対事業規模比率は年々減少し平均値を下回っています。平成の時代に入ってからの普及整備時に借入した企業債の償還が進み、順次完済になっているためで、残高は今後も減少していく見込みです。
⑤経費回収率は減少に転じ100％に達していません。収益財源として一般会計繰入金に依存している状況であり、経営改善に向けた取り組みが必要です。
⑥汚水処理原価は増加に転じましたが、平均値は下回っています。今後も効率的な汚水処理の実施に取り組んでいきます。
本市は流域関連公共下水道で処理施設を保有していないため⑦施設利用率の計上はありません。
⑧水洗化率は平均値を上回り、微増しています。これは、市街化区域の面整備の完了に加え、旧農排地区等の統合によるものと考えられます。</t>
    <rPh sb="1" eb="3">
      <t>ケイジョウ</t>
    </rPh>
    <rPh sb="3" eb="5">
      <t>シュウシ</t>
    </rPh>
    <rPh sb="5" eb="7">
      <t>ヒリツ</t>
    </rPh>
    <rPh sb="8" eb="10">
      <t>ゾウカ</t>
    </rPh>
    <rPh sb="11" eb="12">
      <t>テン</t>
    </rPh>
    <rPh sb="13" eb="15">
      <t>クロジ</t>
    </rPh>
    <rPh sb="24" eb="26">
      <t>シュウエキ</t>
    </rPh>
    <rPh sb="26" eb="28">
      <t>ザイゲン</t>
    </rPh>
    <rPh sb="32" eb="35">
      <t>シヨウリョウ</t>
    </rPh>
    <rPh sb="35" eb="37">
      <t>イガイ</t>
    </rPh>
    <rPh sb="38" eb="40">
      <t>シュウニュウ</t>
    </rPh>
    <rPh sb="41" eb="43">
      <t>イゾン</t>
    </rPh>
    <rPh sb="47" eb="49">
      <t>ジョウキョウ</t>
    </rPh>
    <rPh sb="50" eb="51">
      <t>ツヅ</t>
    </rPh>
    <rPh sb="56" eb="58">
      <t>ケイエイ</t>
    </rPh>
    <rPh sb="58" eb="60">
      <t>カイゼン</t>
    </rPh>
    <rPh sb="61" eb="62">
      <t>ム</t>
    </rPh>
    <rPh sb="64" eb="65">
      <t>ト</t>
    </rPh>
    <rPh sb="66" eb="67">
      <t>ク</t>
    </rPh>
    <rPh sb="69" eb="71">
      <t>ヒツヨウ</t>
    </rPh>
    <rPh sb="75" eb="78">
      <t>ケッソンキン</t>
    </rPh>
    <rPh sb="78" eb="80">
      <t>ヒリツ</t>
    </rPh>
    <rPh sb="90" eb="92">
      <t>ケイエイ</t>
    </rPh>
    <rPh sb="93" eb="96">
      <t>ケンゼンセイ</t>
    </rPh>
    <rPh sb="97" eb="98">
      <t>タモ</t>
    </rPh>
    <rPh sb="107" eb="109">
      <t>リュウドウ</t>
    </rPh>
    <rPh sb="109" eb="111">
      <t>ヒリツ</t>
    </rPh>
    <rPh sb="112" eb="114">
      <t>ミギカタ</t>
    </rPh>
    <rPh sb="114" eb="115">
      <t>ア</t>
    </rPh>
    <rPh sb="118" eb="120">
      <t>ゾウカ</t>
    </rPh>
    <rPh sb="127" eb="129">
      <t>ヘイキン</t>
    </rPh>
    <rPh sb="129" eb="130">
      <t>チ</t>
    </rPh>
    <rPh sb="131" eb="133">
      <t>シタマワ</t>
    </rPh>
    <rPh sb="142" eb="145">
      <t>ジネンド</t>
    </rPh>
    <rPh sb="146" eb="148">
      <t>シハラ</t>
    </rPh>
    <rPh sb="149" eb="152">
      <t>キギョウサイ</t>
    </rPh>
    <rPh sb="153" eb="155">
      <t>ショウカン</t>
    </rPh>
    <rPh sb="155" eb="157">
      <t>ガンキン</t>
    </rPh>
    <rPh sb="158" eb="160">
      <t>リュウドウ</t>
    </rPh>
    <rPh sb="160" eb="162">
      <t>フサイ</t>
    </rPh>
    <rPh sb="163" eb="164">
      <t>フク</t>
    </rPh>
    <rPh sb="173" eb="175">
      <t>ヘンサイ</t>
    </rPh>
    <rPh sb="175" eb="177">
      <t>ゲンシ</t>
    </rPh>
    <rPh sb="178" eb="181">
      <t>ジネンド</t>
    </rPh>
    <rPh sb="182" eb="184">
      <t>ヨサン</t>
    </rPh>
    <rPh sb="184" eb="186">
      <t>ソチ</t>
    </rPh>
    <rPh sb="193" eb="195">
      <t>シハラ</t>
    </rPh>
    <rPh sb="195" eb="197">
      <t>フノウ</t>
    </rPh>
    <rPh sb="198" eb="199">
      <t>オチイ</t>
    </rPh>
    <rPh sb="200" eb="202">
      <t>シンパイ</t>
    </rPh>
    <rPh sb="211" eb="214">
      <t>キギョウサイ</t>
    </rPh>
    <rPh sb="214" eb="216">
      <t>ザンダカ</t>
    </rPh>
    <rPh sb="216" eb="217">
      <t>タイ</t>
    </rPh>
    <rPh sb="217" eb="221">
      <t>ジギョウキボ</t>
    </rPh>
    <rPh sb="221" eb="223">
      <t>ヒリツ</t>
    </rPh>
    <rPh sb="224" eb="226">
      <t>ネンネン</t>
    </rPh>
    <rPh sb="226" eb="228">
      <t>ゲンショウ</t>
    </rPh>
    <rPh sb="229" eb="231">
      <t>ヘイキン</t>
    </rPh>
    <rPh sb="231" eb="232">
      <t>チ</t>
    </rPh>
    <rPh sb="233" eb="235">
      <t>シタマワ</t>
    </rPh>
    <rPh sb="241" eb="243">
      <t>ヘイセイ</t>
    </rPh>
    <rPh sb="244" eb="246">
      <t>ジダイ</t>
    </rPh>
    <rPh sb="247" eb="248">
      <t>ハイ</t>
    </rPh>
    <rPh sb="253" eb="255">
      <t>フキュウ</t>
    </rPh>
    <rPh sb="255" eb="257">
      <t>セイビ</t>
    </rPh>
    <rPh sb="257" eb="258">
      <t>ジ</t>
    </rPh>
    <rPh sb="259" eb="261">
      <t>カリイレ</t>
    </rPh>
    <rPh sb="263" eb="266">
      <t>キギョウサイ</t>
    </rPh>
    <rPh sb="267" eb="269">
      <t>ショウカン</t>
    </rPh>
    <rPh sb="270" eb="271">
      <t>スス</t>
    </rPh>
    <rPh sb="273" eb="275">
      <t>ジュンジ</t>
    </rPh>
    <rPh sb="275" eb="277">
      <t>カンサイ</t>
    </rPh>
    <rPh sb="287" eb="289">
      <t>ザンダカ</t>
    </rPh>
    <rPh sb="290" eb="292">
      <t>コンゴ</t>
    </rPh>
    <rPh sb="293" eb="295">
      <t>ゲンショウ</t>
    </rPh>
    <rPh sb="299" eb="301">
      <t>ミコ</t>
    </rPh>
    <rPh sb="307" eb="309">
      <t>ケイヒ</t>
    </rPh>
    <rPh sb="309" eb="312">
      <t>カイシュウリツ</t>
    </rPh>
    <rPh sb="313" eb="315">
      <t>ゲンショウ</t>
    </rPh>
    <rPh sb="316" eb="317">
      <t>テン</t>
    </rPh>
    <rPh sb="323" eb="324">
      <t>タッ</t>
    </rPh>
    <rPh sb="331" eb="333">
      <t>シュウエキ</t>
    </rPh>
    <rPh sb="333" eb="335">
      <t>ザイゲン</t>
    </rPh>
    <rPh sb="338" eb="340">
      <t>イッパン</t>
    </rPh>
    <rPh sb="340" eb="342">
      <t>カイケイ</t>
    </rPh>
    <rPh sb="342" eb="345">
      <t>クリイレキン</t>
    </rPh>
    <rPh sb="346" eb="348">
      <t>イゾン</t>
    </rPh>
    <rPh sb="352" eb="354">
      <t>ジョウキョウ</t>
    </rPh>
    <rPh sb="358" eb="360">
      <t>ケイエイ</t>
    </rPh>
    <rPh sb="360" eb="362">
      <t>カイゼン</t>
    </rPh>
    <rPh sb="363" eb="364">
      <t>ム</t>
    </rPh>
    <rPh sb="366" eb="367">
      <t>ト</t>
    </rPh>
    <rPh sb="368" eb="369">
      <t>ク</t>
    </rPh>
    <rPh sb="371" eb="373">
      <t>ヒツヨウ</t>
    </rPh>
    <rPh sb="378" eb="380">
      <t>オスイ</t>
    </rPh>
    <rPh sb="385" eb="387">
      <t>ゾウカ</t>
    </rPh>
    <rPh sb="388" eb="389">
      <t>テン</t>
    </rPh>
    <rPh sb="395" eb="398">
      <t>ヘイキンチ</t>
    </rPh>
    <rPh sb="399" eb="401">
      <t>シタマワ</t>
    </rPh>
    <rPh sb="407" eb="409">
      <t>コンゴ</t>
    </rPh>
    <rPh sb="410" eb="413">
      <t>コウリツテキ</t>
    </rPh>
    <rPh sb="414" eb="416">
      <t>オスイ</t>
    </rPh>
    <rPh sb="416" eb="418">
      <t>ショリ</t>
    </rPh>
    <rPh sb="419" eb="421">
      <t>ジッシ</t>
    </rPh>
    <rPh sb="422" eb="423">
      <t>ト</t>
    </rPh>
    <rPh sb="424" eb="425">
      <t>ク</t>
    </rPh>
    <rPh sb="446" eb="450">
      <t>ショリシセツ</t>
    </rPh>
    <rPh sb="451" eb="453">
      <t>ホユウ</t>
    </rPh>
    <rPh sb="461" eb="463">
      <t>シセツ</t>
    </rPh>
    <rPh sb="463" eb="465">
      <t>リヨウ</t>
    </rPh>
    <rPh sb="465" eb="466">
      <t>リツ</t>
    </rPh>
    <rPh sb="467" eb="469">
      <t>ケイジョウ</t>
    </rPh>
    <rPh sb="478" eb="481">
      <t>スイセンカ</t>
    </rPh>
    <rPh sb="481" eb="482">
      <t>リツ</t>
    </rPh>
    <rPh sb="483" eb="485">
      <t>ヘイキン</t>
    </rPh>
    <rPh sb="485" eb="486">
      <t>チ</t>
    </rPh>
    <rPh sb="487" eb="489">
      <t>ウワマワ</t>
    </rPh>
    <rPh sb="491" eb="493">
      <t>ビゾウ</t>
    </rPh>
    <phoneticPr fontId="4"/>
  </si>
  <si>
    <t>　本市の下水道事業は、昭和46年に供用を開始し、令和2年度より地方公営企業法を一部適用し、令和3年4月より農業集落排水施設処理区域を、令和3年12月より民間のコミュニティ・プラント処理区域を公共下水道へ接続しました。
　供用開始より50年が経過した今、今後も継続してサービスを提供し管路施設の健全性を確保するため、ストックマネジメント計画に基づく点検・調査及び改修等を計画的に実施していきます。
　また、今後の健全な経営のため、適正な使用料収入の確保が喫緊の課題であるため、現在、経費回収率100％以上を目指し、経営検討委員会にて使用料改定の必要性について検証しています。
　なお、下水道事業の経営戦略は令和７年度に見直しを予定しています。</t>
    <rPh sb="11" eb="13">
      <t>ショウワ</t>
    </rPh>
    <rPh sb="15" eb="16">
      <t>ネン</t>
    </rPh>
    <rPh sb="17" eb="19">
      <t>キョウヨウ</t>
    </rPh>
    <rPh sb="20" eb="22">
      <t>カイシ</t>
    </rPh>
    <rPh sb="110" eb="112">
      <t>キョウヨウ</t>
    </rPh>
    <rPh sb="112" eb="114">
      <t>カイシ</t>
    </rPh>
    <rPh sb="118" eb="119">
      <t>ネン</t>
    </rPh>
    <rPh sb="120" eb="122">
      <t>ケイカ</t>
    </rPh>
    <rPh sb="124" eb="125">
      <t>イマ</t>
    </rPh>
    <rPh sb="126" eb="128">
      <t>コンゴ</t>
    </rPh>
    <rPh sb="129" eb="131">
      <t>ケイゾク</t>
    </rPh>
    <rPh sb="138" eb="140">
      <t>テイキョウ</t>
    </rPh>
    <rPh sb="141" eb="143">
      <t>カンロ</t>
    </rPh>
    <rPh sb="143" eb="145">
      <t>シセツ</t>
    </rPh>
    <rPh sb="146" eb="149">
      <t>ケンゼンセイ</t>
    </rPh>
    <rPh sb="150" eb="152">
      <t>カクホ</t>
    </rPh>
    <rPh sb="167" eb="169">
      <t>ケイカク</t>
    </rPh>
    <rPh sb="170" eb="171">
      <t>モト</t>
    </rPh>
    <rPh sb="173" eb="175">
      <t>テンケン</t>
    </rPh>
    <rPh sb="176" eb="178">
      <t>チョウサ</t>
    </rPh>
    <rPh sb="178" eb="179">
      <t>オヨ</t>
    </rPh>
    <rPh sb="180" eb="182">
      <t>カイシュウ</t>
    </rPh>
    <rPh sb="182" eb="183">
      <t>トウ</t>
    </rPh>
    <rPh sb="184" eb="187">
      <t>ケイカクテキ</t>
    </rPh>
    <rPh sb="188" eb="190">
      <t>ジッシ</t>
    </rPh>
    <rPh sb="202" eb="204">
      <t>コンゴ</t>
    </rPh>
    <rPh sb="205" eb="207">
      <t>ケンゼン</t>
    </rPh>
    <rPh sb="208" eb="210">
      <t>ケイエイ</t>
    </rPh>
    <rPh sb="214" eb="216">
      <t>テキセイ</t>
    </rPh>
    <rPh sb="217" eb="220">
      <t>シヨウリョウ</t>
    </rPh>
    <rPh sb="220" eb="222">
      <t>シュウニュウ</t>
    </rPh>
    <rPh sb="223" eb="225">
      <t>カクホ</t>
    </rPh>
    <rPh sb="226" eb="228">
      <t>キッキン</t>
    </rPh>
    <rPh sb="229" eb="231">
      <t>カダイ</t>
    </rPh>
    <rPh sb="240" eb="242">
      <t>ケイヒ</t>
    </rPh>
    <rPh sb="242" eb="245">
      <t>カイシュウリツ</t>
    </rPh>
    <rPh sb="249" eb="251">
      <t>イジョウ</t>
    </rPh>
    <rPh sb="252" eb="254">
      <t>メザ</t>
    </rPh>
    <rPh sb="291" eb="294">
      <t>ゲスイドウ</t>
    </rPh>
    <rPh sb="294" eb="296">
      <t>ジギョウ</t>
    </rPh>
    <rPh sb="297" eb="299">
      <t>ケイエイ</t>
    </rPh>
    <rPh sb="299" eb="301">
      <t>センリャク</t>
    </rPh>
    <rPh sb="302" eb="304">
      <t>レイワ</t>
    </rPh>
    <rPh sb="305" eb="307">
      <t>ネンド</t>
    </rPh>
    <rPh sb="308" eb="310">
      <t>ミナオ</t>
    </rPh>
    <rPh sb="312" eb="314">
      <t>ヨテイ</t>
    </rPh>
    <phoneticPr fontId="4"/>
  </si>
  <si>
    <t>①有形固定資産減価償却率は平均率を下回るものの年々増加しています。今後も増加が見込まれるため、計画的に長寿命化等に取り組んでいきます。
②管渠老朽化率は令和４年度で初めて計上され、平均値を大きく上回っています。管渠の改築の必要性が推測されるため、管渠状態監視調査を計画的に行い、効率的な維持修繕・改築更新に取り組んでいきます。
③管渠改善率については当年度計上はありませんでした。今後の老朽化の状況を踏まえ、ストックマネジメント計画に基づき計画的に老朽化対策を進めていきます。</t>
    <rPh sb="1" eb="3">
      <t>ユウケイ</t>
    </rPh>
    <rPh sb="3" eb="5">
      <t>コテイ</t>
    </rPh>
    <rPh sb="5" eb="7">
      <t>シサン</t>
    </rPh>
    <rPh sb="7" eb="9">
      <t>ゲンカ</t>
    </rPh>
    <rPh sb="11" eb="12">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</si>
</sst>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0.03</c:v>
                </c:pt>
                <c:pt idx="3" formatCode="#,##0.00;&quot;△&quot;#,##0.00;&quot;-&quot;">
                  <c:v>0.01</c:v>
                </c:pt>
                <c:pt idx="4">
                  <c:v>0</c:v>
                </c:pt>
              </c:numCache>
            </c:numRef>
          </c:val>
          <c:extLst>
            <c:ext xmlns:c16="http://schemas.microsoft.com/office/drawing/2014/chart" uri="{C3380CC4-5D6E-409C-BE32-E72D297353CC}">
              <c16:uniqueId val="{00000000-865C-4BE9-9462-8E9FFE1B4E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865C-4BE9-9462-8E9FFE1B4E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103.99</c:v>
                </c:pt>
                <c:pt idx="2">
                  <c:v>102.84</c:v>
                </c:pt>
                <c:pt idx="3">
                  <c:v>99.31</c:v>
                </c:pt>
                <c:pt idx="4">
                  <c:v>105.64</c:v>
                </c:pt>
              </c:numCache>
            </c:numRef>
          </c:val>
          <c:extLst>
            <c:ext xmlns:c16="http://schemas.microsoft.com/office/drawing/2014/chart" uri="{C3380CC4-5D6E-409C-BE32-E72D297353CC}">
              <c16:uniqueId val="{00000000-9C93-4322-A807-991D4F83F2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9C93-4322-A807-991D4F83F2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3.93</c:v>
                </c:pt>
                <c:pt idx="2">
                  <c:v>7.64</c:v>
                </c:pt>
                <c:pt idx="3">
                  <c:v>11.27</c:v>
                </c:pt>
                <c:pt idx="4">
                  <c:v>14.76</c:v>
                </c:pt>
              </c:numCache>
            </c:numRef>
          </c:val>
          <c:extLst>
            <c:ext xmlns:c16="http://schemas.microsoft.com/office/drawing/2014/chart" uri="{C3380CC4-5D6E-409C-BE32-E72D297353CC}">
              <c16:uniqueId val="{00000000-05F4-4CA8-B1E0-1E5B7CDFA1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05F4-4CA8-B1E0-1E5B7CDFA1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11.4</c:v>
                </c:pt>
                <c:pt idx="4" formatCode="#,##0.00;&quot;△&quot;#,##0.00;&quot;-&quot;">
                  <c:v>12.21</c:v>
                </c:pt>
              </c:numCache>
            </c:numRef>
          </c:val>
          <c:extLst>
            <c:ext xmlns:c16="http://schemas.microsoft.com/office/drawing/2014/chart" uri="{C3380CC4-5D6E-409C-BE32-E72D297353CC}">
              <c16:uniqueId val="{00000000-3A23-45E4-9303-868DDBFA4D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3A23-45E4-9303-868DDBFA4D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21E-42B4-A338-1CE5AEEDD8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A21E-42B4-A338-1CE5AEEDD8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22.99</c:v>
                </c:pt>
                <c:pt idx="2">
                  <c:v>39.22</c:v>
                </c:pt>
                <c:pt idx="3">
                  <c:v>50.13</c:v>
                </c:pt>
                <c:pt idx="4">
                  <c:v>78.540000000000006</c:v>
                </c:pt>
              </c:numCache>
            </c:numRef>
          </c:val>
          <c:extLst>
            <c:ext xmlns:c16="http://schemas.microsoft.com/office/drawing/2014/chart" uri="{C3380CC4-5D6E-409C-BE32-E72D297353CC}">
              <c16:uniqueId val="{00000000-DD73-44E3-87C7-378B35C7CE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DD73-44E3-87C7-378B35C7CE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594.61</c:v>
                </c:pt>
                <c:pt idx="2">
                  <c:v>495.35</c:v>
                </c:pt>
                <c:pt idx="3">
                  <c:v>442.58</c:v>
                </c:pt>
                <c:pt idx="4">
                  <c:v>399.03</c:v>
                </c:pt>
              </c:numCache>
            </c:numRef>
          </c:val>
          <c:extLst>
            <c:ext xmlns:c16="http://schemas.microsoft.com/office/drawing/2014/chart" uri="{C3380CC4-5D6E-409C-BE32-E72D297353CC}">
              <c16:uniqueId val="{00000000-D106-4129-B07A-1357427022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D106-4129-B07A-1357427022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84.81</c:v>
                </c:pt>
                <c:pt idx="2">
                  <c:v>88.67</c:v>
                </c:pt>
                <c:pt idx="3">
                  <c:v>88.77</c:v>
                </c:pt>
                <c:pt idx="4">
                  <c:v>84.05</c:v>
                </c:pt>
              </c:numCache>
            </c:numRef>
          </c:val>
          <c:extLst>
            <c:ext xmlns:c16="http://schemas.microsoft.com/office/drawing/2014/chart" uri="{C3380CC4-5D6E-409C-BE32-E72D297353CC}">
              <c16:uniqueId val="{00000000-4076-4888-A42C-51A0B03867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4076-4888-A42C-51A0B03867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133.37</c:v>
                </c:pt>
                <c:pt idx="2">
                  <c:v>129.28</c:v>
                </c:pt>
                <c:pt idx="3">
                  <c:v>129.16999999999999</c:v>
                </c:pt>
                <c:pt idx="4">
                  <c:v>136.59</c:v>
                </c:pt>
              </c:numCache>
            </c:numRef>
          </c:val>
          <c:extLst>
            <c:ext xmlns:c16="http://schemas.microsoft.com/office/drawing/2014/chart" uri="{C3380CC4-5D6E-409C-BE32-E72D297353CC}">
              <c16:uniqueId val="{00000000-E7C1-48E1-915D-9D23303E27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E7C1-48E1-915D-9D23303E27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5F-4932-9750-9E1CE5014A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C25F-4932-9750-9E1CE5014A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97.72</c:v>
                </c:pt>
                <c:pt idx="2">
                  <c:v>97.87</c:v>
                </c:pt>
                <c:pt idx="3">
                  <c:v>97.92</c:v>
                </c:pt>
                <c:pt idx="4">
                  <c:v>97.95</c:v>
                </c:pt>
              </c:numCache>
            </c:numRef>
          </c:val>
          <c:extLst>
            <c:ext xmlns:c16="http://schemas.microsoft.com/office/drawing/2014/chart" uri="{C3380CC4-5D6E-409C-BE32-E72D297353CC}">
              <c16:uniqueId val="{00000000-ABEE-4160-BE7B-88847D55A0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ABEE-4160-BE7B-88847D55A0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豊明市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Bc1</v>
      </c>
      <c r="X8" s="34"/>
      <c r="Y8" s="34"/>
      <c r="Z8" s="34"/>
      <c r="AA8" s="34"/>
      <c r="AB8" s="34"/>
      <c r="AC8" s="34"/>
      <c r="AD8" s="35" t="str">
        <f>データ!$M$6</f>
        <v>非設置</v>
      </c>
      <c r="AE8" s="35"/>
      <c r="AF8" s="35"/>
      <c r="AG8" s="35"/>
      <c r="AH8" s="35"/>
      <c r="AI8" s="35"/>
      <c r="AJ8" s="35"/>
      <c r="AK8" s="3"/>
      <c r="AL8" s="36">
        <f>データ!S6</f>
        <v>68038</v>
      </c>
      <c r="AM8" s="36"/>
      <c r="AN8" s="36"/>
      <c r="AO8" s="36"/>
      <c r="AP8" s="36"/>
      <c r="AQ8" s="36"/>
      <c r="AR8" s="36"/>
      <c r="AS8" s="36"/>
      <c r="AT8" s="37">
        <f>データ!T6</f>
        <v>23.22</v>
      </c>
      <c r="AU8" s="37"/>
      <c r="AV8" s="37"/>
      <c r="AW8" s="37"/>
      <c r="AX8" s="37"/>
      <c r="AY8" s="37"/>
      <c r="AZ8" s="37"/>
      <c r="BA8" s="37"/>
      <c r="BB8" s="37">
        <f>データ!U6</f>
        <v>2930.15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7" t="str">
        <f>データ!N6</f>
        <v>-</v>
      </c>
      <c r="C10" s="37"/>
      <c r="D10" s="37"/>
      <c r="E10" s="37"/>
      <c r="F10" s="37"/>
      <c r="G10" s="37"/>
      <c r="H10" s="37"/>
      <c r="I10" s="37">
        <f>データ!O6</f>
        <v>76.209999999999994</v>
      </c>
      <c r="J10" s="37"/>
      <c r="K10" s="37"/>
      <c r="L10" s="37"/>
      <c r="M10" s="37"/>
      <c r="N10" s="37"/>
      <c r="O10" s="37"/>
      <c r="P10" s="37">
        <f>データ!P6</f>
        <v>83.04</v>
      </c>
      <c r="Q10" s="37"/>
      <c r="R10" s="37"/>
      <c r="S10" s="37"/>
      <c r="T10" s="37"/>
      <c r="U10" s="37"/>
      <c r="V10" s="37"/>
      <c r="W10" s="37">
        <f>データ!Q6</f>
        <v>87.45</v>
      </c>
      <c r="X10" s="37"/>
      <c r="Y10" s="37"/>
      <c r="Z10" s="37"/>
      <c r="AA10" s="37"/>
      <c r="AB10" s="37"/>
      <c r="AC10" s="37"/>
      <c r="AD10" s="36">
        <f>データ!R6</f>
        <v>2145</v>
      </c>
      <c r="AE10" s="36"/>
      <c r="AF10" s="36"/>
      <c r="AG10" s="36"/>
      <c r="AH10" s="36"/>
      <c r="AI10" s="36"/>
      <c r="AJ10" s="36"/>
      <c r="AK10" s="2"/>
      <c r="AL10" s="36">
        <f>データ!V6</f>
        <v>56404</v>
      </c>
      <c r="AM10" s="36"/>
      <c r="AN10" s="36"/>
      <c r="AO10" s="36"/>
      <c r="AP10" s="36"/>
      <c r="AQ10" s="36"/>
      <c r="AR10" s="36"/>
      <c r="AS10" s="36"/>
      <c r="AT10" s="37">
        <f>データ!W6</f>
        <v>8.41</v>
      </c>
      <c r="AU10" s="37"/>
      <c r="AV10" s="37"/>
      <c r="AW10" s="37"/>
      <c r="AX10" s="37"/>
      <c r="AY10" s="37"/>
      <c r="AZ10" s="37"/>
      <c r="BA10" s="37"/>
      <c r="BB10" s="37">
        <f>データ!X6</f>
        <v>6706.78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2qUSUxSuKeqDFjurzPvZRt7XFZ/EHL4WNBgVDQDLxvqxzq0u3eaOQKxQMqHcRe8Qq1csU2Djcp18xfj37CWUA==" saltValue="DiuCX4PkrVsYX9O3HJtyB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232297</v>
      </c>
      <c r="D6" s="19">
        <f t="shared" si="3"/>
        <v>46</v>
      </c>
      <c r="E6" s="19">
        <f t="shared" si="3"/>
        <v>17</v>
      </c>
      <c r="F6" s="19">
        <f t="shared" si="3"/>
        <v>1</v>
      </c>
      <c r="G6" s="19">
        <f t="shared" si="3"/>
        <v>0</v>
      </c>
      <c r="H6" s="19" t="str">
        <f t="shared" si="3"/>
        <v>愛知県　豊明市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76.209999999999994</v>
      </c>
      <c r="P6" s="20">
        <f t="shared" si="3"/>
        <v>83.04</v>
      </c>
      <c r="Q6" s="20">
        <f t="shared" si="3"/>
        <v>87.45</v>
      </c>
      <c r="R6" s="20">
        <f t="shared" si="3"/>
        <v>2145</v>
      </c>
      <c r="S6" s="20">
        <f t="shared" si="3"/>
        <v>68038</v>
      </c>
      <c r="T6" s="20">
        <f t="shared" si="3"/>
        <v>23.22</v>
      </c>
      <c r="U6" s="20">
        <f t="shared" si="3"/>
        <v>2930.15</v>
      </c>
      <c r="V6" s="20">
        <f t="shared" si="3"/>
        <v>56404</v>
      </c>
      <c r="W6" s="20">
        <f t="shared" si="3"/>
        <v>8.41</v>
      </c>
      <c r="X6" s="20">
        <f t="shared" si="3"/>
        <v>6706.78</v>
      </c>
      <c r="Y6" s="21" t="str">
        <f>IF(Y7="",NA(),Y7)</f>
        <v>-</v>
      </c>
      <c r="Z6" s="21">
        <f t="shared" ref="Z6:AH6" si="4">IF(Z7="",NA(),Z7)</f>
        <v>103.99</v>
      </c>
      <c r="AA6" s="21">
        <f t="shared" si="4"/>
        <v>102.84</v>
      </c>
      <c r="AB6" s="21">
        <f t="shared" si="4"/>
        <v>99.31</v>
      </c>
      <c r="AC6" s="21">
        <f t="shared" si="4"/>
        <v>105.64</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22.99</v>
      </c>
      <c r="AW6" s="21">
        <f t="shared" si="6"/>
        <v>39.22</v>
      </c>
      <c r="AX6" s="21">
        <f t="shared" si="6"/>
        <v>50.13</v>
      </c>
      <c r="AY6" s="21">
        <f t="shared" si="6"/>
        <v>78.540000000000006</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594.61</v>
      </c>
      <c r="BH6" s="21">
        <f t="shared" si="7"/>
        <v>495.35</v>
      </c>
      <c r="BI6" s="21">
        <f t="shared" si="7"/>
        <v>442.58</v>
      </c>
      <c r="BJ6" s="21">
        <f t="shared" si="7"/>
        <v>399.03</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84.81</v>
      </c>
      <c r="BS6" s="21">
        <f t="shared" si="8"/>
        <v>88.67</v>
      </c>
      <c r="BT6" s="21">
        <f t="shared" si="8"/>
        <v>88.77</v>
      </c>
      <c r="BU6" s="21">
        <f t="shared" si="8"/>
        <v>84.05</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133.37</v>
      </c>
      <c r="CD6" s="21">
        <f t="shared" si="9"/>
        <v>129.28</v>
      </c>
      <c r="CE6" s="21">
        <f t="shared" si="9"/>
        <v>129.16999999999999</v>
      </c>
      <c r="CF6" s="21">
        <f t="shared" si="9"/>
        <v>136.59</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97.72</v>
      </c>
      <c r="CZ6" s="21">
        <f t="shared" si="11"/>
        <v>97.87</v>
      </c>
      <c r="DA6" s="21">
        <f t="shared" si="11"/>
        <v>97.92</v>
      </c>
      <c r="DB6" s="21">
        <f t="shared" si="11"/>
        <v>97.95</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3.93</v>
      </c>
      <c r="DK6" s="21">
        <f t="shared" si="12"/>
        <v>7.64</v>
      </c>
      <c r="DL6" s="21">
        <f t="shared" si="12"/>
        <v>11.27</v>
      </c>
      <c r="DM6" s="21">
        <f t="shared" si="12"/>
        <v>14.76</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0">
        <f t="shared" ref="DU6:EC6" si="13">IF(DU7="",NA(),DU7)</f>
        <v>0</v>
      </c>
      <c r="DV6" s="20">
        <f t="shared" si="13"/>
        <v>0</v>
      </c>
      <c r="DW6" s="21">
        <f t="shared" si="13"/>
        <v>11.4</v>
      </c>
      <c r="DX6" s="21">
        <f t="shared" si="13"/>
        <v>12.21</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0">
        <f t="shared" ref="EF6:EN6" si="14">IF(EF7="",NA(),EF7)</f>
        <v>0</v>
      </c>
      <c r="EG6" s="21">
        <f t="shared" si="14"/>
        <v>0.03</v>
      </c>
      <c r="EH6" s="21">
        <f t="shared" si="14"/>
        <v>0.01</v>
      </c>
      <c r="EI6" s="20">
        <f t="shared" si="14"/>
        <v>0</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25">
      <c r="A7" s="14"/>
      <c r="B7" s="23">
        <v>2023</v>
      </c>
      <c r="C7" s="23">
        <v>232297</v>
      </c>
      <c r="D7" s="23">
        <v>46</v>
      </c>
      <c r="E7" s="23">
        <v>17</v>
      </c>
      <c r="F7" s="23">
        <v>1</v>
      </c>
      <c r="G7" s="23">
        <v>0</v>
      </c>
      <c r="H7" s="23" t="s">
        <v>96</v>
      </c>
      <c r="I7" s="23" t="s">
        <v>97</v>
      </c>
      <c r="J7" s="23" t="s">
        <v>98</v>
      </c>
      <c r="K7" s="23" t="s">
        <v>99</v>
      </c>
      <c r="L7" s="23" t="s">
        <v>100</v>
      </c>
      <c r="M7" s="23" t="s">
        <v>101</v>
      </c>
      <c r="N7" s="24" t="s">
        <v>102</v>
      </c>
      <c r="O7" s="24">
        <v>76.209999999999994</v>
      </c>
      <c r="P7" s="24">
        <v>83.04</v>
      </c>
      <c r="Q7" s="24">
        <v>87.45</v>
      </c>
      <c r="R7" s="24">
        <v>2145</v>
      </c>
      <c r="S7" s="24">
        <v>68038</v>
      </c>
      <c r="T7" s="24">
        <v>23.22</v>
      </c>
      <c r="U7" s="24">
        <v>2930.15</v>
      </c>
      <c r="V7" s="24">
        <v>56404</v>
      </c>
      <c r="W7" s="24">
        <v>8.41</v>
      </c>
      <c r="X7" s="24">
        <v>6706.78</v>
      </c>
      <c r="Y7" s="24" t="s">
        <v>102</v>
      </c>
      <c r="Z7" s="24">
        <v>103.99</v>
      </c>
      <c r="AA7" s="24">
        <v>102.84</v>
      </c>
      <c r="AB7" s="24">
        <v>99.31</v>
      </c>
      <c r="AC7" s="24">
        <v>105.64</v>
      </c>
      <c r="AD7" s="24" t="s">
        <v>102</v>
      </c>
      <c r="AE7" s="24">
        <v>106.67</v>
      </c>
      <c r="AF7" s="24">
        <v>106.9</v>
      </c>
      <c r="AG7" s="24">
        <v>106.74</v>
      </c>
      <c r="AH7" s="24">
        <v>106.65</v>
      </c>
      <c r="AI7" s="24">
        <v>105.91</v>
      </c>
      <c r="AJ7" s="24" t="s">
        <v>102</v>
      </c>
      <c r="AK7" s="24">
        <v>0</v>
      </c>
      <c r="AL7" s="24">
        <v>0</v>
      </c>
      <c r="AM7" s="24">
        <v>0</v>
      </c>
      <c r="AN7" s="24">
        <v>0</v>
      </c>
      <c r="AO7" s="24" t="s">
        <v>102</v>
      </c>
      <c r="AP7" s="24">
        <v>3.68</v>
      </c>
      <c r="AQ7" s="24">
        <v>5.3</v>
      </c>
      <c r="AR7" s="24">
        <v>6.49</v>
      </c>
      <c r="AS7" s="24">
        <v>6.74</v>
      </c>
      <c r="AT7" s="24">
        <v>3.03</v>
      </c>
      <c r="AU7" s="24" t="s">
        <v>102</v>
      </c>
      <c r="AV7" s="24">
        <v>22.99</v>
      </c>
      <c r="AW7" s="24">
        <v>39.22</v>
      </c>
      <c r="AX7" s="24">
        <v>50.13</v>
      </c>
      <c r="AY7" s="24">
        <v>78.540000000000006</v>
      </c>
      <c r="AZ7" s="24" t="s">
        <v>102</v>
      </c>
      <c r="BA7" s="24">
        <v>67.86</v>
      </c>
      <c r="BB7" s="24">
        <v>72.92</v>
      </c>
      <c r="BC7" s="24">
        <v>81.19</v>
      </c>
      <c r="BD7" s="24">
        <v>85.86</v>
      </c>
      <c r="BE7" s="24">
        <v>78.430000000000007</v>
      </c>
      <c r="BF7" s="24" t="s">
        <v>102</v>
      </c>
      <c r="BG7" s="24">
        <v>594.61</v>
      </c>
      <c r="BH7" s="24">
        <v>495.35</v>
      </c>
      <c r="BI7" s="24">
        <v>442.58</v>
      </c>
      <c r="BJ7" s="24">
        <v>399.03</v>
      </c>
      <c r="BK7" s="24" t="s">
        <v>102</v>
      </c>
      <c r="BL7" s="24">
        <v>709.4</v>
      </c>
      <c r="BM7" s="24">
        <v>734.47</v>
      </c>
      <c r="BN7" s="24">
        <v>720.89</v>
      </c>
      <c r="BO7" s="24">
        <v>676.93</v>
      </c>
      <c r="BP7" s="24">
        <v>630.82000000000005</v>
      </c>
      <c r="BQ7" s="24" t="s">
        <v>102</v>
      </c>
      <c r="BR7" s="24">
        <v>84.81</v>
      </c>
      <c r="BS7" s="24">
        <v>88.67</v>
      </c>
      <c r="BT7" s="24">
        <v>88.77</v>
      </c>
      <c r="BU7" s="24">
        <v>84.05</v>
      </c>
      <c r="BV7" s="24" t="s">
        <v>102</v>
      </c>
      <c r="BW7" s="24">
        <v>91.14</v>
      </c>
      <c r="BX7" s="24">
        <v>90.69</v>
      </c>
      <c r="BY7" s="24">
        <v>90.5</v>
      </c>
      <c r="BZ7" s="24">
        <v>92.66</v>
      </c>
      <c r="CA7" s="24">
        <v>97.81</v>
      </c>
      <c r="CB7" s="24" t="s">
        <v>102</v>
      </c>
      <c r="CC7" s="24">
        <v>133.37</v>
      </c>
      <c r="CD7" s="24">
        <v>129.28</v>
      </c>
      <c r="CE7" s="24">
        <v>129.16999999999999</v>
      </c>
      <c r="CF7" s="24">
        <v>136.59</v>
      </c>
      <c r="CG7" s="24" t="s">
        <v>102</v>
      </c>
      <c r="CH7" s="24">
        <v>136.86000000000001</v>
      </c>
      <c r="CI7" s="24">
        <v>138.52000000000001</v>
      </c>
      <c r="CJ7" s="24">
        <v>138.66999999999999</v>
      </c>
      <c r="CK7" s="24">
        <v>139.12</v>
      </c>
      <c r="CL7" s="24">
        <v>138.75</v>
      </c>
      <c r="CM7" s="24" t="s">
        <v>102</v>
      </c>
      <c r="CN7" s="24" t="s">
        <v>102</v>
      </c>
      <c r="CO7" s="24" t="s">
        <v>102</v>
      </c>
      <c r="CP7" s="24" t="s">
        <v>102</v>
      </c>
      <c r="CQ7" s="24" t="s">
        <v>102</v>
      </c>
      <c r="CR7" s="24" t="s">
        <v>102</v>
      </c>
      <c r="CS7" s="24">
        <v>60.78</v>
      </c>
      <c r="CT7" s="24">
        <v>59.96</v>
      </c>
      <c r="CU7" s="24">
        <v>59.9</v>
      </c>
      <c r="CV7" s="24">
        <v>60.13</v>
      </c>
      <c r="CW7" s="24">
        <v>58.94</v>
      </c>
      <c r="CX7" s="24" t="s">
        <v>102</v>
      </c>
      <c r="CY7" s="24">
        <v>97.72</v>
      </c>
      <c r="CZ7" s="24">
        <v>97.87</v>
      </c>
      <c r="DA7" s="24">
        <v>97.92</v>
      </c>
      <c r="DB7" s="24">
        <v>97.95</v>
      </c>
      <c r="DC7" s="24" t="s">
        <v>102</v>
      </c>
      <c r="DD7" s="24">
        <v>94.17</v>
      </c>
      <c r="DE7" s="24">
        <v>94.27</v>
      </c>
      <c r="DF7" s="24">
        <v>94.46</v>
      </c>
      <c r="DG7" s="24">
        <v>94.37</v>
      </c>
      <c r="DH7" s="24">
        <v>95.91</v>
      </c>
      <c r="DI7" s="24" t="s">
        <v>102</v>
      </c>
      <c r="DJ7" s="24">
        <v>3.93</v>
      </c>
      <c r="DK7" s="24">
        <v>7.64</v>
      </c>
      <c r="DL7" s="24">
        <v>11.27</v>
      </c>
      <c r="DM7" s="24">
        <v>14.76</v>
      </c>
      <c r="DN7" s="24" t="s">
        <v>102</v>
      </c>
      <c r="DO7" s="24">
        <v>23.25</v>
      </c>
      <c r="DP7" s="24">
        <v>25.2</v>
      </c>
      <c r="DQ7" s="24">
        <v>27.42</v>
      </c>
      <c r="DR7" s="24">
        <v>30.01</v>
      </c>
      <c r="DS7" s="24">
        <v>41.09</v>
      </c>
      <c r="DT7" s="24" t="s">
        <v>102</v>
      </c>
      <c r="DU7" s="24">
        <v>0</v>
      </c>
      <c r="DV7" s="24">
        <v>0</v>
      </c>
      <c r="DW7" s="24">
        <v>11.4</v>
      </c>
      <c r="DX7" s="24">
        <v>12.21</v>
      </c>
      <c r="DY7" s="24" t="s">
        <v>102</v>
      </c>
      <c r="DZ7" s="24">
        <v>1.06</v>
      </c>
      <c r="EA7" s="24">
        <v>2.02</v>
      </c>
      <c r="EB7" s="24">
        <v>2.67</v>
      </c>
      <c r="EC7" s="24">
        <v>3.43</v>
      </c>
      <c r="ED7" s="24">
        <v>8.68</v>
      </c>
      <c r="EE7" s="24" t="s">
        <v>102</v>
      </c>
      <c r="EF7" s="24">
        <v>0</v>
      </c>
      <c r="EG7" s="24">
        <v>0.03</v>
      </c>
      <c r="EH7" s="24">
        <v>0.01</v>
      </c>
      <c r="EI7" s="24">
        <v>0</v>
      </c>
      <c r="EJ7" s="24" t="s">
        <v>102</v>
      </c>
      <c r="EK7" s="24">
        <v>0.08</v>
      </c>
      <c r="EL7" s="24">
        <v>0.24</v>
      </c>
      <c r="EM7" s="24">
        <v>0.14000000000000001</v>
      </c>
      <c r="EN7" s="24">
        <v>0.06</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2025-02-12T08:06:08Z</cp:lastPrinted>
  <dcterms:created xsi:type="dcterms:W3CDTF">2025-01-24T07:03:12Z</dcterms:created>
  <dcterms:modified xsi:type="dcterms:W3CDTF">2025-02-12T08:06:09Z</dcterms:modified>
  <cp:category/>
</cp:coreProperties>
</file>