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30　日進市　〇\下水道事業（公下、農集）\"/>
    </mc:Choice>
  </mc:AlternateContent>
  <xr:revisionPtr revIDLastSave="0" documentId="13_ncr:1_{AB53E92F-21A8-4F3A-8BE8-4C31EE694A11}" xr6:coauthVersionLast="47" xr6:coauthVersionMax="47" xr10:uidLastSave="{00000000-0000-0000-0000-000000000000}"/>
  <workbookProtection workbookAlgorithmName="SHA-512" workbookHashValue="b4OpdRFGJh7A50mEXTC5DCRqCvADnh3ADXMzF8EBOlZpWUDOJgjKy4EgdaUEZdtqQf7F2XOgvF1iZXaDFXh/nQ==" workbookSaltValue="D+EXyqbm3Qi4LBrZLD26vA=="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R6" i="5"/>
  <c r="AD10" i="4" s="1"/>
  <c r="Q6" i="5"/>
  <c r="W10" i="4" s="1"/>
  <c r="P6" i="5"/>
  <c r="O6" i="5"/>
  <c r="N6" i="5"/>
  <c r="B10" i="4" s="1"/>
  <c r="M6" i="5"/>
  <c r="AD8" i="4" s="1"/>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I85" i="4"/>
  <c r="G85" i="4"/>
  <c r="BB10" i="4"/>
  <c r="P10" i="4"/>
  <c r="I10" i="4"/>
  <c r="AT8" i="4"/>
  <c r="AL8" i="4"/>
  <c r="W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<sst xmlns="http://schemas.openxmlformats.org/spreadsheetml/2006/main" count="253" uniqueCount="115">
  <si>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</si>
  <si>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</si>
  <si>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</si>
  <si>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</si>
  <si>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</si>
  <si>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</si>
  <si>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</si>
  <si>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</si>
  <si>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</si>
  <si>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</si>
  <si>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</si>
  <si>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</si>
  <si>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</si>
  <si>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</si>
  <si>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</si>
  <si>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</si>
  <si>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</si>
  <si>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</si>
  <si>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</si>
  <si>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</si>
  <si>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</si>
  <si>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</si>
  <si>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</si>
  <si>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</si>
  <si>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</si>
  <si>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</si>
  <si>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</si>
  <si>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</si>
  <si>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</si>
  <si>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</si>
  <si>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</si>
  <si>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</si>
  <si>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</si>
  <si>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</si>
  <si>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</si>
  <si>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</si>
  <si>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</si>
  <si>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</si>
  <si>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</si>
  <si>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</si>
  <si>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</si>
  <si>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</si>
  <si>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</si>
  <si>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</si>
  <si>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</si>
  <si>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</si>
  <si>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</si>
  <si>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</si>
  <si>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</si>
  <si>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</si>
  <si>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</si>
  <si>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</si>
  <si>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</si>
  <si>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</si>
  <si>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</si>
  <si>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</si>
  <si>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</si>
  <si>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</si>
  <si>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</si>
  <si>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</si>
  <si>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</si>
  <si>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</si>
  <si>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</si>
  <si>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</si>
  <si>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</si>
  <si>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</si>
  <si>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</si>
  <si>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</si>
  <si>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</si>
  <si>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</si>
  <si>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</si>
  <si>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</si>
  <si>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</si>
  <si>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</si>
  <si>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</si>
  <si>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</si>
  <si>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</si>
  <si>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</si>
  <si>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</si>
  <si>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</si>
  <si>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</si>
  <si>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</si>
  <si>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</si>
  <si>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</si>
  <si>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</si>
  <si>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</si>
  <si>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</si>
  <si>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</si>
  <si>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</si>
  <si>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</si>
  <si>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</si>
  <si>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</si>
  <si>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</si>
  <si>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</si>
  <si>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</si>
  <si>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日進市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</si>
  <si>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</si>
  <si>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</si>
  <si>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</si>
  <si>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</si>
  <si>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</si>
  <si>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</si>
  <si>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</si>
  <si>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</si>
  <si>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</si>
  <si>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</si>
  <si>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</si>
  <si>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</si>
  <si>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</si>
  <si>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</si>
  <si>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</si>
  <si>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</si>
  <si>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①有形固定資産減価償却率は、類似団体平均値を下回っているが、平成８年度供用開始のため、法定耐用年数を経過していない資産が多く、今後も増加する見込みである。
　現状では、応急的な修繕しか発生していないが、将来的には、事業費の平準化を図るため、計画的な老朽化対策を実施していく必要がある。</t>
    <rPh sb="1" eb="7">
      <t>ユウケイコテイシサン</t>
    </rPh>
    <rPh sb="7" eb="12">
      <t>ゲンカショウキャクリツ</t>
    </rPh>
    <rPh sb="14" eb="18">
      <t>ルイジダンタイ</t>
    </rPh>
    <rPh sb="18" eb="21">
      <t>ヘイキンチ</t>
    </rPh>
    <rPh sb="22" eb="24">
      <t>シタマワ</t>
    </rPh>
    <rPh sb="30" eb="32">
      <t>ヘイセイ</t>
    </rPh>
    <rPh sb="33" eb="34">
      <t>ネン</t>
    </rPh>
    <rPh sb="34" eb="35">
      <t>ド</t>
    </rPh>
    <rPh sb="35" eb="39">
      <t>キョウヨウカイシ</t>
    </rPh>
    <rPh sb="43" eb="45">
      <t>ホウテイ</t>
    </rPh>
    <rPh sb="45" eb="49">
      <t>タイヨウネンスウ</t>
    </rPh>
    <rPh sb="50" eb="52">
      <t>ケイカ</t>
    </rPh>
    <rPh sb="57" eb="59">
      <t>シサン</t>
    </rPh>
    <rPh sb="60" eb="61">
      <t>オオ</t>
    </rPh>
    <rPh sb="63" eb="65">
      <t>コンゴ</t>
    </rPh>
    <rPh sb="66" eb="68">
      <t>ゾウカ</t>
    </rPh>
    <rPh sb="70" eb="72">
      <t>ミコ</t>
    </rPh>
    <rPh sb="79" eb="81">
      <t>ゲンジョウ</t>
    </rPh>
    <rPh sb="84" eb="87">
      <t>オウキュウテキ</t>
    </rPh>
    <rPh sb="88" eb="90">
      <t>シュウゼン</t>
    </rPh>
    <rPh sb="92" eb="94">
      <t>ハッセイ</t>
    </rPh>
    <rPh sb="101" eb="104">
      <t>ショウライテキ</t>
    </rPh>
    <rPh sb="107" eb="110">
      <t>ジギョウヒ</t>
    </rPh>
    <rPh sb="111" eb="114">
      <t>ヘイジュンカ</t>
    </rPh>
    <rPh sb="115" eb="116">
      <t>ハカ</t>
    </rPh>
    <phoneticPr fontId="4"/>
  </si>
  <si>
    <t>　本事業は排水処理人口が200人程度と事業規模が小さく、一般的に採算が確保できる水準である処理区域内人口密度とされている4,000人/㎢を下回る事業形態である。
　また、令和４年度から、公共下水道事業とともに包括的民間委託の適用範囲を拡大し、民間活力を活用した経費削減の取組みを継続している。しかし、経費改善効果を上回る汚水処理費の増加により、経費回収率は低下する結果となった。経費回収率の向上を図るため、公共下水道事業と歩調をあわせ、令和７年４月から使用料の増額改定を行う予定である。
　なお、処理場施設における機械・電気設備等の大規模な更新時期が迫っているため、今後、令和１３年度を目標に公共下水道との接続による施設の統廃合等を実施し、採算が確保できる事業体制への転換を目指すこととしている。</t>
    <rPh sb="1" eb="4">
      <t>ホンジギョウ</t>
    </rPh>
    <rPh sb="5" eb="11">
      <t>ハイスイショリジンコウ</t>
    </rPh>
    <rPh sb="15" eb="16">
      <t>ニン</t>
    </rPh>
    <rPh sb="16" eb="18">
      <t>テイド</t>
    </rPh>
    <rPh sb="19" eb="23">
      <t>ジギョウキボ</t>
    </rPh>
    <rPh sb="24" eb="25">
      <t>チイ</t>
    </rPh>
    <rPh sb="28" eb="31">
      <t>イッパンテキ</t>
    </rPh>
    <rPh sb="32" eb="34">
      <t>サイサン</t>
    </rPh>
    <rPh sb="35" eb="37">
      <t>カクホ</t>
    </rPh>
    <rPh sb="40" eb="42">
      <t>スイジュン</t>
    </rPh>
    <rPh sb="45" eb="49">
      <t>ショリクイキ</t>
    </rPh>
    <rPh sb="49" eb="50">
      <t>ナイ</t>
    </rPh>
    <rPh sb="50" eb="54">
      <t>ジンコウミツド</t>
    </rPh>
    <rPh sb="65" eb="66">
      <t>ニン</t>
    </rPh>
    <rPh sb="69" eb="71">
      <t>シタマワ</t>
    </rPh>
    <rPh sb="72" eb="76">
      <t>ジギョウケイタイ</t>
    </rPh>
    <rPh sb="93" eb="100">
      <t>コウキョウゲスイドウジギョウ</t>
    </rPh>
    <rPh sb="104" eb="107">
      <t>ホウカツテキ</t>
    </rPh>
    <rPh sb="107" eb="111">
      <t>ミンカンイタク</t>
    </rPh>
    <rPh sb="117" eb="119">
      <t>カクダイ</t>
    </rPh>
    <rPh sb="121" eb="123">
      <t>ミンカン</t>
    </rPh>
    <rPh sb="123" eb="125">
      <t>カツリョク</t>
    </rPh>
    <rPh sb="126" eb="128">
      <t>カツヨウ</t>
    </rPh>
    <rPh sb="130" eb="134">
      <t>ケイヒサクゲン</t>
    </rPh>
    <rPh sb="135" eb="137">
      <t>トリク</t>
    </rPh>
    <rPh sb="139" eb="141">
      <t>ケイゾク</t>
    </rPh>
    <rPh sb="150" eb="154">
      <t>ケイヒカイゼン</t>
    </rPh>
    <rPh sb="154" eb="156">
      <t>コウカ</t>
    </rPh>
    <rPh sb="157" eb="159">
      <t>ウワマワ</t>
    </rPh>
    <rPh sb="160" eb="164">
      <t>オスイショリ</t>
    </rPh>
    <rPh sb="203" eb="208">
      <t>コウキョウゲスイドウ</t>
    </rPh>
    <rPh sb="208" eb="210">
      <t>ジギョウ</t>
    </rPh>
    <rPh sb="211" eb="213">
      <t>ホチョウ</t>
    </rPh>
    <rPh sb="218" eb="220">
      <t>レイワ</t>
    </rPh>
    <rPh sb="221" eb="222">
      <t>ネン</t>
    </rPh>
    <rPh sb="223" eb="224">
      <t>ガツ</t>
    </rPh>
    <rPh sb="230" eb="232">
      <t>ゾウガク</t>
    </rPh>
    <rPh sb="232" eb="234">
      <t>カイテイ</t>
    </rPh>
    <rPh sb="235" eb="236">
      <t>オコナ</t>
    </rPh>
    <rPh sb="237" eb="239">
      <t>ヨテイ</t>
    </rPh>
    <rPh sb="257" eb="259">
      <t>キカイ</t>
    </rPh>
    <rPh sb="260" eb="265">
      <t>デンキセツビトウ</t>
    </rPh>
    <rPh sb="266" eb="269">
      <t>ダイキボ</t>
    </rPh>
    <rPh sb="270" eb="272">
      <t>コウシン</t>
    </rPh>
    <rPh sb="272" eb="274">
      <t>ジキ</t>
    </rPh>
    <rPh sb="275" eb="276">
      <t>セマ</t>
    </rPh>
    <rPh sb="283" eb="285">
      <t>コンゴ</t>
    </rPh>
    <rPh sb="286" eb="288">
      <t>レイワ</t>
    </rPh>
    <rPh sb="290" eb="292">
      <t>ネンド</t>
    </rPh>
    <rPh sb="293" eb="295">
      <t>モクヒョウ</t>
    </rPh>
    <rPh sb="316" eb="318">
      <t>ジッシ</t>
    </rPh>
    <rPh sb="337" eb="339">
      <t>メザ</t>
    </rPh>
    <phoneticPr fontId="4"/>
  </si>
  <si>
    <t>①経常収支比率は、前年度同様に一般会計からの繰入を行うことで、100％以上を維持した。
③流動比率は、企業債借入がないため、高い数値を維持している。本年度は建設改良工事に伴う未払金が生じなかったことから、前年度から上昇した。
⑤経費回収率は、有収水量の減少に伴い下水道使用料が減少したことや、下水道台帳のシステム化に伴い汚水処理費が増加した影響で低下した。100％を下回る状況が継続しているが、公共下水道事業とともに、令和７年４月から使用料改正を行う予定のため、比率が改善する見込みである。
⑥汚水処理原価は、類似団体平均値を下回っているが、年間有収水量の減少傾向が続くことに加え、下水道台帳のシステム化に伴い汚水処理費が増加したため、前年度と比べ増加した。
⑦施設利用率は、供用開始区域の拡大の予定がないことから、同一水準で推移する見込みである。
⑧水洗化率は、供用開始区域の拡大の予定がないことから、100％を維持する見込みである。</t>
    <rPh sb="1" eb="7">
      <t>ケイジョウシュウシヒリツ</t>
    </rPh>
    <rPh sb="9" eb="12">
      <t>ゼンネンド</t>
    </rPh>
    <rPh sb="12" eb="14">
      <t>ドウヨウ</t>
    </rPh>
    <rPh sb="15" eb="17">
      <t>イッパン</t>
    </rPh>
    <rPh sb="17" eb="19">
      <t>カイケイ</t>
    </rPh>
    <rPh sb="22" eb="23">
      <t>ク</t>
    </rPh>
    <rPh sb="23" eb="24">
      <t>イ</t>
    </rPh>
    <rPh sb="25" eb="26">
      <t>オコナ</t>
    </rPh>
    <rPh sb="35" eb="37">
      <t>イジョウ</t>
    </rPh>
    <rPh sb="38" eb="40">
      <t>イジ</t>
    </rPh>
    <rPh sb="45" eb="49">
      <t>リュウドウヒリツ</t>
    </rPh>
    <rPh sb="51" eb="54">
      <t>キギョウサイ</t>
    </rPh>
    <rPh sb="54" eb="56">
      <t>カリイレ</t>
    </rPh>
    <rPh sb="62" eb="63">
      <t>タカ</t>
    </rPh>
    <rPh sb="64" eb="66">
      <t>スウチ</t>
    </rPh>
    <rPh sb="67" eb="69">
      <t>イジ</t>
    </rPh>
    <rPh sb="74" eb="75">
      <t>ホン</t>
    </rPh>
    <rPh sb="75" eb="76">
      <t>ネン</t>
    </rPh>
    <rPh sb="76" eb="77">
      <t>ド</t>
    </rPh>
    <rPh sb="78" eb="84">
      <t>ケンセツカイリョウコウジ</t>
    </rPh>
    <rPh sb="85" eb="86">
      <t>トモナ</t>
    </rPh>
    <rPh sb="87" eb="89">
      <t>ミバラ</t>
    </rPh>
    <rPh sb="89" eb="90">
      <t>キン</t>
    </rPh>
    <rPh sb="91" eb="92">
      <t>ショウ</t>
    </rPh>
    <rPh sb="102" eb="105">
      <t>ゼンネンド</t>
    </rPh>
    <rPh sb="107" eb="109">
      <t>ジョウショウ</t>
    </rPh>
    <rPh sb="114" eb="119">
      <t>ケイヒカイシュウリツ</t>
    </rPh>
    <rPh sb="146" eb="149">
      <t>ゲスイドウ</t>
    </rPh>
    <rPh sb="149" eb="151">
      <t>ダイチョウ</t>
    </rPh>
    <rPh sb="156" eb="157">
      <t>カ</t>
    </rPh>
    <rPh sb="158" eb="159">
      <t>トモナ</t>
    </rPh>
    <rPh sb="173" eb="175">
      <t>テイカ</t>
    </rPh>
    <rPh sb="183" eb="185">
      <t>シタマワ</t>
    </rPh>
    <rPh sb="186" eb="188">
      <t>ジョウキョウ</t>
    </rPh>
    <rPh sb="189" eb="191">
      <t>ケイゾク</t>
    </rPh>
    <rPh sb="197" eb="204">
      <t>コウキョウゲスイドウジギョウ</t>
    </rPh>
    <rPh sb="209" eb="211">
      <t>レイワ</t>
    </rPh>
    <rPh sb="212" eb="213">
      <t>ネン</t>
    </rPh>
    <rPh sb="214" eb="215">
      <t>ガツ</t>
    </rPh>
    <rPh sb="217" eb="220">
      <t>シヨウリョウ</t>
    </rPh>
    <rPh sb="220" eb="222">
      <t>カイセイ</t>
    </rPh>
    <rPh sb="223" eb="224">
      <t>オコナ</t>
    </rPh>
    <rPh sb="225" eb="227">
      <t>ヨテイ</t>
    </rPh>
    <rPh sb="231" eb="233">
      <t>ヒリツ</t>
    </rPh>
    <rPh sb="234" eb="236">
      <t>カイゼン</t>
    </rPh>
    <rPh sb="238" eb="240">
      <t>ミコ</t>
    </rPh>
    <rPh sb="247" eb="251">
      <t>オスイショリ</t>
    </rPh>
    <rPh sb="251" eb="253">
      <t>ゲンカ</t>
    </rPh>
    <rPh sb="255" eb="259">
      <t>ルイジダンタイ</t>
    </rPh>
    <rPh sb="259" eb="261">
      <t>ヘイキン</t>
    </rPh>
    <rPh sb="261" eb="262">
      <t>アタイ</t>
    </rPh>
    <rPh sb="263" eb="265">
      <t>シタマワ</t>
    </rPh>
    <rPh sb="318" eb="321">
      <t>ゼンネンド</t>
    </rPh>
    <rPh sb="322" eb="323">
      <t>クラ</t>
    </rPh>
    <rPh sb="324" eb="326">
      <t>ゾウカ</t>
    </rPh>
    <rPh sb="331" eb="336">
      <t>シセツリヨウリツ</t>
    </rPh>
    <rPh sb="338" eb="342">
      <t>キョウヨウカイシ</t>
    </rPh>
    <rPh sb="342" eb="344">
      <t>クイキ</t>
    </rPh>
    <rPh sb="345" eb="347">
      <t>カクダイ</t>
    </rPh>
    <rPh sb="348" eb="350">
      <t>ヨテイ</t>
    </rPh>
    <rPh sb="358" eb="362">
      <t>ドウイツスイジュン</t>
    </rPh>
    <rPh sb="363" eb="365">
      <t>スイイ</t>
    </rPh>
    <rPh sb="367" eb="369">
      <t>ミコ</t>
    </rPh>
    <rPh sb="382" eb="388">
      <t>キョウヨウカイシクイキ</t>
    </rPh>
    <rPh sb="389" eb="391">
      <t>カクダイ</t>
    </rPh>
    <rPh sb="392" eb="394">
      <t>ヨテイ</t>
    </rPh>
    <rPh sb="407" eb="409">
      <t>イジ</t>
    </rPh>
    <rPh sb="411" eb="413">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</si>
</sst>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20" fontId="5" fillId="0" borderId="6" xfId="0" applyNumberFormat="1" applyFont="1" applyBorder="1" applyAlignment="1" applyProtection="1">
      <alignment horizontal="left" vertical="top" wrapText="1"/>
      <protection locked="0"/>
    </xf>
    <xf numFmtId="20" fontId="5" fillId="0" borderId="0" xfId="0" applyNumberFormat="1" applyFont="1" applyAlignment="1" applyProtection="1">
      <alignment horizontal="left" vertical="top" wrapText="1"/>
      <protection locked="0"/>
    </xf>
    <xf numFmtId="20" fontId="5" fillId="0" borderId="7" xfId="0" applyNumberFormat="1" applyFont="1" applyBorder="1" applyAlignment="1" applyProtection="1">
      <alignment horizontal="left" vertical="top" wrapText="1"/>
      <protection locked="0"/>
    </xf>
    <xf numFmtId="20" fontId="5" fillId="0" borderId="8" xfId="0" applyNumberFormat="1" applyFont="1" applyBorder="1" applyAlignment="1" applyProtection="1">
      <alignment horizontal="left" vertical="top" wrapText="1"/>
      <protection locked="0"/>
    </xf>
    <xf numFmtId="20" fontId="5" fillId="0" borderId="1" xfId="0" applyNumberFormat="1" applyFont="1" applyBorder="1" applyAlignment="1" applyProtection="1">
      <alignment horizontal="left" vertical="top" wrapText="1"/>
      <protection locked="0"/>
    </xf>
    <xf numFmtId="20" fontId="5" fillId="0" borderId="9" xfId="0" applyNumberFormat="1"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995-4C45-B069-E9AD5DB1645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2995-4C45-B069-E9AD5DB1645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62.99</c:v>
                </c:pt>
                <c:pt idx="2">
                  <c:v>63.78</c:v>
                </c:pt>
                <c:pt idx="3">
                  <c:v>62.2</c:v>
                </c:pt>
                <c:pt idx="4">
                  <c:v>62.2</c:v>
                </c:pt>
              </c:numCache>
            </c:numRef>
          </c:val>
          <c:extLst>
            <c:ext xmlns:c16="http://schemas.microsoft.com/office/drawing/2014/chart" uri="{C3380CC4-5D6E-409C-BE32-E72D297353CC}">
              <c16:uniqueId val="{00000000-2364-40F1-B975-93D6D8613E2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2364-40F1-B975-93D6D8613E2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C9DC-4D33-AEB2-76509C588C9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C9DC-4D33-AEB2-76509C588C9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124.2</c:v>
                </c:pt>
                <c:pt idx="2">
                  <c:v>121.6</c:v>
                </c:pt>
                <c:pt idx="3">
                  <c:v>113.67</c:v>
                </c:pt>
                <c:pt idx="4">
                  <c:v>116.47</c:v>
                </c:pt>
              </c:numCache>
            </c:numRef>
          </c:val>
          <c:extLst>
            <c:ext xmlns:c16="http://schemas.microsoft.com/office/drawing/2014/chart" uri="{C3380CC4-5D6E-409C-BE32-E72D297353CC}">
              <c16:uniqueId val="{00000000-A84A-46DE-8FEE-B5A81B0BDC2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A84A-46DE-8FEE-B5A81B0BDC2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4.99</c:v>
                </c:pt>
                <c:pt idx="2">
                  <c:v>10.050000000000001</c:v>
                </c:pt>
                <c:pt idx="3">
                  <c:v>13.81</c:v>
                </c:pt>
                <c:pt idx="4">
                  <c:v>17.43</c:v>
                </c:pt>
              </c:numCache>
            </c:numRef>
          </c:val>
          <c:extLst>
            <c:ext xmlns:c16="http://schemas.microsoft.com/office/drawing/2014/chart" uri="{C3380CC4-5D6E-409C-BE32-E72D297353CC}">
              <c16:uniqueId val="{00000000-6E11-47A5-82F8-B0DF8CB03B1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6E11-47A5-82F8-B0DF8CB03B1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F9A-490B-A084-0FD2C27741F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AF9A-490B-A084-0FD2C27741F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1FA-4112-9260-85B158846E7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C1FA-4112-9260-85B158846E7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437.44</c:v>
                </c:pt>
                <c:pt idx="2">
                  <c:v>2722.73</c:v>
                </c:pt>
                <c:pt idx="3">
                  <c:v>1075.76</c:v>
                </c:pt>
                <c:pt idx="4">
                  <c:v>1607.67</c:v>
                </c:pt>
              </c:numCache>
            </c:numRef>
          </c:val>
          <c:extLst>
            <c:ext xmlns:c16="http://schemas.microsoft.com/office/drawing/2014/chart" uri="{C3380CC4-5D6E-409C-BE32-E72D297353CC}">
              <c16:uniqueId val="{00000000-EFCF-4048-97DF-725B6832EB5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EFCF-4048-97DF-725B6832EB5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DB5-4803-825E-08E442A3EA5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9DB5-4803-825E-08E442A3EA5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73.150000000000006</c:v>
                </c:pt>
                <c:pt idx="2">
                  <c:v>87.15</c:v>
                </c:pt>
                <c:pt idx="3">
                  <c:v>58.01</c:v>
                </c:pt>
                <c:pt idx="4">
                  <c:v>43.77</c:v>
                </c:pt>
              </c:numCache>
            </c:numRef>
          </c:val>
          <c:extLst>
            <c:ext xmlns:c16="http://schemas.microsoft.com/office/drawing/2014/chart" uri="{C3380CC4-5D6E-409C-BE32-E72D297353CC}">
              <c16:uniqueId val="{00000000-A4A8-49FE-9484-7840161938B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A4A8-49FE-9484-7840161938B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155.37</c:v>
                </c:pt>
                <c:pt idx="2">
                  <c:v>128.99</c:v>
                </c:pt>
                <c:pt idx="3">
                  <c:v>195.19</c:v>
                </c:pt>
                <c:pt idx="4">
                  <c:v>252.59</c:v>
                </c:pt>
              </c:numCache>
            </c:numRef>
          </c:val>
          <c:extLst>
            <c:ext xmlns:c16="http://schemas.microsoft.com/office/drawing/2014/chart" uri="{C3380CC4-5D6E-409C-BE32-E72D297353CC}">
              <c16:uniqueId val="{00000000-1234-403B-820D-FFF2F2B20E7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1234-403B-820D-FFF2F2B20E7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8437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29" t="str">
        <f>データ!H6</f>
        <v>愛知県　日進市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5">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94033</v>
      </c>
      <c r="AM8" s="41"/>
      <c r="AN8" s="41"/>
      <c r="AO8" s="41"/>
      <c r="AP8" s="41"/>
      <c r="AQ8" s="41"/>
      <c r="AR8" s="41"/>
      <c r="AS8" s="41"/>
      <c r="AT8" s="34">
        <f>データ!T6</f>
        <v>34.909999999999997</v>
      </c>
      <c r="AU8" s="34"/>
      <c r="AV8" s="34"/>
      <c r="AW8" s="34"/>
      <c r="AX8" s="34"/>
      <c r="AY8" s="34"/>
      <c r="AZ8" s="34"/>
      <c r="BA8" s="34"/>
      <c r="BB8" s="34">
        <f>データ!U6</f>
        <v>2693.58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5">
      <c r="A10" s="2"/>
      <c r="B10" s="34" t="str">
        <f>データ!N6</f>
        <v>-</v>
      </c>
      <c r="C10" s="34"/>
      <c r="D10" s="34"/>
      <c r="E10" s="34"/>
      <c r="F10" s="34"/>
      <c r="G10" s="34"/>
      <c r="H10" s="34"/>
      <c r="I10" s="34">
        <f>データ!O6</f>
        <v>99.59</v>
      </c>
      <c r="J10" s="34"/>
      <c r="K10" s="34"/>
      <c r="L10" s="34"/>
      <c r="M10" s="34"/>
      <c r="N10" s="34"/>
      <c r="O10" s="34"/>
      <c r="P10" s="34">
        <f>データ!P6</f>
        <v>0.26</v>
      </c>
      <c r="Q10" s="34"/>
      <c r="R10" s="34"/>
      <c r="S10" s="34"/>
      <c r="T10" s="34"/>
      <c r="U10" s="34"/>
      <c r="V10" s="34"/>
      <c r="W10" s="34">
        <f>データ!Q6</f>
        <v>69.17</v>
      </c>
      <c r="X10" s="34"/>
      <c r="Y10" s="34"/>
      <c r="Z10" s="34"/>
      <c r="AA10" s="34"/>
      <c r="AB10" s="34"/>
      <c r="AC10" s="34"/>
      <c r="AD10" s="41">
        <f>データ!R6</f>
        <v>2090</v>
      </c>
      <c r="AE10" s="41"/>
      <c r="AF10" s="41"/>
      <c r="AG10" s="41"/>
      <c r="AH10" s="41"/>
      <c r="AI10" s="41"/>
      <c r="AJ10" s="41"/>
      <c r="AK10" s="2"/>
      <c r="AL10" s="41">
        <f>データ!V6</f>
        <v>245</v>
      </c>
      <c r="AM10" s="41"/>
      <c r="AN10" s="41"/>
      <c r="AO10" s="41"/>
      <c r="AP10" s="41"/>
      <c r="AQ10" s="41"/>
      <c r="AR10" s="41"/>
      <c r="AS10" s="41"/>
      <c r="AT10" s="34">
        <f>データ!W6</f>
        <v>0.08</v>
      </c>
      <c r="AU10" s="34"/>
      <c r="AV10" s="34"/>
      <c r="AW10" s="34"/>
      <c r="AX10" s="34"/>
      <c r="AY10" s="34"/>
      <c r="AZ10" s="34"/>
      <c r="BA10" s="34"/>
      <c r="BB10" s="34">
        <f>データ!X6</f>
        <v>3062.5</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112</v>
      </c>
      <c r="BM47" s="61"/>
      <c r="BN47" s="61"/>
      <c r="BO47" s="61"/>
      <c r="BP47" s="61"/>
      <c r="BQ47" s="61"/>
      <c r="BR47" s="61"/>
      <c r="BS47" s="61"/>
      <c r="BT47" s="61"/>
      <c r="BU47" s="61"/>
      <c r="BV47" s="61"/>
      <c r="BW47" s="61"/>
      <c r="BX47" s="61"/>
      <c r="BY47" s="61"/>
      <c r="BZ47" s="62"/>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113</v>
      </c>
      <c r="BM66" s="71"/>
      <c r="BN66" s="71"/>
      <c r="BO66" s="71"/>
      <c r="BP66" s="71"/>
      <c r="BQ66" s="71"/>
      <c r="BR66" s="71"/>
      <c r="BS66" s="71"/>
      <c r="BT66" s="71"/>
      <c r="BU66" s="71"/>
      <c r="BV66" s="71"/>
      <c r="BW66" s="71"/>
      <c r="BX66" s="71"/>
      <c r="BY66" s="71"/>
      <c r="BZ66" s="72"/>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utrXt54tMHP4izi/FY7VQ2znwb+OISewEhehLZPgqu+KdySNPCddL5vscax195QjaKWsLcFnff6BK6AjUNtZvg==" saltValue="kC2Uo2T2dDOjQmFl394M6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28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5">
      <c r="A4" s="14" t="s">
        <v>54</v>
      </c>
      <c r="B4" s="16"/>
      <c r="C4" s="16"/>
      <c r="D4" s="16"/>
      <c r="E4" s="16"/>
      <c r="F4" s="16"/>
      <c r="G4" s="16"/>
      <c r="H4" s="81"/>
      <c r="I4" s="82"/>
      <c r="J4" s="82"/>
      <c r="K4" s="82"/>
      <c r="L4" s="82"/>
      <c r="M4" s="82"/>
      <c r="N4" s="82"/>
      <c r="O4" s="82"/>
      <c r="P4" s="82"/>
      <c r="Q4" s="82"/>
      <c r="R4" s="82"/>
      <c r="S4" s="82"/>
      <c r="T4" s="82"/>
      <c r="U4" s="82"/>
      <c r="V4" s="82"/>
      <c r="W4" s="82"/>
      <c r="X4" s="83"/>
      <c r="Y4" s="77" t="s">
        <v>55</v>
      </c>
      <c r="Z4" s="77"/>
      <c r="AA4" s="77"/>
      <c r="AB4" s="77"/>
      <c r="AC4" s="77"/>
      <c r="AD4" s="77"/>
      <c r="AE4" s="77"/>
      <c r="AF4" s="77"/>
      <c r="AG4" s="77"/>
      <c r="AH4" s="77"/>
      <c r="AI4" s="77"/>
      <c r="AJ4" s="77" t="s">
        <v>56</v>
      </c>
      <c r="AK4" s="77"/>
      <c r="AL4" s="77"/>
      <c r="AM4" s="77"/>
      <c r="AN4" s="77"/>
      <c r="AO4" s="77"/>
      <c r="AP4" s="77"/>
      <c r="AQ4" s="77"/>
      <c r="AR4" s="77"/>
      <c r="AS4" s="77"/>
      <c r="AT4" s="77"/>
      <c r="AU4" s="77" t="s">
        <v>57</v>
      </c>
      <c r="AV4" s="77"/>
      <c r="AW4" s="77"/>
      <c r="AX4" s="77"/>
      <c r="AY4" s="77"/>
      <c r="AZ4" s="77"/>
      <c r="BA4" s="77"/>
      <c r="BB4" s="77"/>
      <c r="BC4" s="77"/>
      <c r="BD4" s="77"/>
      <c r="BE4" s="77"/>
      <c r="BF4" s="77" t="s">
        <v>58</v>
      </c>
      <c r="BG4" s="77"/>
      <c r="BH4" s="77"/>
      <c r="BI4" s="77"/>
      <c r="BJ4" s="77"/>
      <c r="BK4" s="77"/>
      <c r="BL4" s="77"/>
      <c r="BM4" s="77"/>
      <c r="BN4" s="77"/>
      <c r="BO4" s="77"/>
      <c r="BP4" s="77"/>
      <c r="BQ4" s="77" t="s">
        <v>59</v>
      </c>
      <c r="BR4" s="77"/>
      <c r="BS4" s="77"/>
      <c r="BT4" s="77"/>
      <c r="BU4" s="77"/>
      <c r="BV4" s="77"/>
      <c r="BW4" s="77"/>
      <c r="BX4" s="77"/>
      <c r="BY4" s="77"/>
      <c r="BZ4" s="77"/>
      <c r="CA4" s="77"/>
      <c r="CB4" s="77" t="s">
        <v>60</v>
      </c>
      <c r="CC4" s="77"/>
      <c r="CD4" s="77"/>
      <c r="CE4" s="77"/>
      <c r="CF4" s="77"/>
      <c r="CG4" s="77"/>
      <c r="CH4" s="77"/>
      <c r="CI4" s="77"/>
      <c r="CJ4" s="77"/>
      <c r="CK4" s="77"/>
      <c r="CL4" s="77"/>
      <c r="CM4" s="77" t="s">
        <v>61</v>
      </c>
      <c r="CN4" s="77"/>
      <c r="CO4" s="77"/>
      <c r="CP4" s="77"/>
      <c r="CQ4" s="77"/>
      <c r="CR4" s="77"/>
      <c r="CS4" s="77"/>
      <c r="CT4" s="77"/>
      <c r="CU4" s="77"/>
      <c r="CV4" s="77"/>
      <c r="CW4" s="77"/>
      <c r="CX4" s="77" t="s">
        <v>62</v>
      </c>
      <c r="CY4" s="77"/>
      <c r="CZ4" s="77"/>
      <c r="DA4" s="77"/>
      <c r="DB4" s="77"/>
      <c r="DC4" s="77"/>
      <c r="DD4" s="77"/>
      <c r="DE4" s="77"/>
      <c r="DF4" s="77"/>
      <c r="DG4" s="77"/>
      <c r="DH4" s="77"/>
      <c r="DI4" s="77" t="s">
        <v>63</v>
      </c>
      <c r="DJ4" s="77"/>
      <c r="DK4" s="77"/>
      <c r="DL4" s="77"/>
      <c r="DM4" s="77"/>
      <c r="DN4" s="77"/>
      <c r="DO4" s="77"/>
      <c r="DP4" s="77"/>
      <c r="DQ4" s="77"/>
      <c r="DR4" s="77"/>
      <c r="DS4" s="77"/>
      <c r="DT4" s="77" t="s">
        <v>64</v>
      </c>
      <c r="DU4" s="77"/>
      <c r="DV4" s="77"/>
      <c r="DW4" s="77"/>
      <c r="DX4" s="77"/>
      <c r="DY4" s="77"/>
      <c r="DZ4" s="77"/>
      <c r="EA4" s="77"/>
      <c r="EB4" s="77"/>
      <c r="EC4" s="77"/>
      <c r="ED4" s="77"/>
      <c r="EE4" s="77" t="s">
        <v>65</v>
      </c>
      <c r="EF4" s="77"/>
      <c r="EG4" s="77"/>
      <c r="EH4" s="77"/>
      <c r="EI4" s="77"/>
      <c r="EJ4" s="77"/>
      <c r="EK4" s="77"/>
      <c r="EL4" s="77"/>
      <c r="EM4" s="77"/>
      <c r="EN4" s="77"/>
      <c r="EO4" s="77"/>
    </row>
    <row r="5" spans="1:148" x14ac:dyDescent="0.2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5">
      <c r="A6" s="14" t="s">
        <v>94</v>
      </c>
      <c r="B6" s="19">
        <f>B7</f>
        <v>2023</v>
      </c>
      <c r="C6" s="19">
        <f t="shared" ref="C6:X6" si="3">C7</f>
        <v>232301</v>
      </c>
      <c r="D6" s="19">
        <f t="shared" si="3"/>
        <v>46</v>
      </c>
      <c r="E6" s="19">
        <f t="shared" si="3"/>
        <v>17</v>
      </c>
      <c r="F6" s="19">
        <f t="shared" si="3"/>
        <v>5</v>
      </c>
      <c r="G6" s="19">
        <f t="shared" si="3"/>
        <v>0</v>
      </c>
      <c r="H6" s="19" t="str">
        <f t="shared" si="3"/>
        <v>愛知県　日進市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99.59</v>
      </c>
      <c r="P6" s="20">
        <f t="shared" si="3"/>
        <v>0.26</v>
      </c>
      <c r="Q6" s="20">
        <f t="shared" si="3"/>
        <v>69.17</v>
      </c>
      <c r="R6" s="20">
        <f t="shared" si="3"/>
        <v>2090</v>
      </c>
      <c r="S6" s="20">
        <f t="shared" si="3"/>
        <v>94033</v>
      </c>
      <c r="T6" s="20">
        <f t="shared" si="3"/>
        <v>34.909999999999997</v>
      </c>
      <c r="U6" s="20">
        <f t="shared" si="3"/>
        <v>2693.58</v>
      </c>
      <c r="V6" s="20">
        <f t="shared" si="3"/>
        <v>245</v>
      </c>
      <c r="W6" s="20">
        <f t="shared" si="3"/>
        <v>0.08</v>
      </c>
      <c r="X6" s="20">
        <f t="shared" si="3"/>
        <v>3062.5</v>
      </c>
      <c r="Y6" s="21" t="str">
        <f>IF(Y7="",NA(),Y7)</f>
        <v>-</v>
      </c>
      <c r="Z6" s="21">
        <f t="shared" ref="Z6:AH6" si="4">IF(Z7="",NA(),Z7)</f>
        <v>124.2</v>
      </c>
      <c r="AA6" s="21">
        <f t="shared" si="4"/>
        <v>121.6</v>
      </c>
      <c r="AB6" s="21">
        <f t="shared" si="4"/>
        <v>113.67</v>
      </c>
      <c r="AC6" s="21">
        <f t="shared" si="4"/>
        <v>116.47</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437.44</v>
      </c>
      <c r="AW6" s="21">
        <f t="shared" si="6"/>
        <v>2722.73</v>
      </c>
      <c r="AX6" s="21">
        <f t="shared" si="6"/>
        <v>1075.76</v>
      </c>
      <c r="AY6" s="21">
        <f t="shared" si="6"/>
        <v>1607.67</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0">
        <f t="shared" ref="BG6:BO6" si="7">IF(BG7="",NA(),BG7)</f>
        <v>0</v>
      </c>
      <c r="BH6" s="20">
        <f t="shared" si="7"/>
        <v>0</v>
      </c>
      <c r="BI6" s="20">
        <f t="shared" si="7"/>
        <v>0</v>
      </c>
      <c r="BJ6" s="20">
        <f t="shared" si="7"/>
        <v>0</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73.150000000000006</v>
      </c>
      <c r="BS6" s="21">
        <f t="shared" si="8"/>
        <v>87.15</v>
      </c>
      <c r="BT6" s="21">
        <f t="shared" si="8"/>
        <v>58.01</v>
      </c>
      <c r="BU6" s="21">
        <f t="shared" si="8"/>
        <v>43.77</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155.37</v>
      </c>
      <c r="CD6" s="21">
        <f t="shared" si="9"/>
        <v>128.99</v>
      </c>
      <c r="CE6" s="21">
        <f t="shared" si="9"/>
        <v>195.19</v>
      </c>
      <c r="CF6" s="21">
        <f t="shared" si="9"/>
        <v>252.59</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62.99</v>
      </c>
      <c r="CO6" s="21">
        <f t="shared" si="10"/>
        <v>63.78</v>
      </c>
      <c r="CP6" s="21">
        <f t="shared" si="10"/>
        <v>62.2</v>
      </c>
      <c r="CQ6" s="21">
        <f t="shared" si="10"/>
        <v>62.2</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100</v>
      </c>
      <c r="CZ6" s="21">
        <f t="shared" si="11"/>
        <v>100</v>
      </c>
      <c r="DA6" s="21">
        <f t="shared" si="11"/>
        <v>100</v>
      </c>
      <c r="DB6" s="21">
        <f t="shared" si="11"/>
        <v>100</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4.99</v>
      </c>
      <c r="DK6" s="21">
        <f t="shared" si="12"/>
        <v>10.050000000000001</v>
      </c>
      <c r="DL6" s="21">
        <f t="shared" si="12"/>
        <v>13.81</v>
      </c>
      <c r="DM6" s="21">
        <f t="shared" si="12"/>
        <v>17.43</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25">
      <c r="A7" s="14"/>
      <c r="B7" s="23">
        <v>2023</v>
      </c>
      <c r="C7" s="23">
        <v>232301</v>
      </c>
      <c r="D7" s="23">
        <v>46</v>
      </c>
      <c r="E7" s="23">
        <v>17</v>
      </c>
      <c r="F7" s="23">
        <v>5</v>
      </c>
      <c r="G7" s="23">
        <v>0</v>
      </c>
      <c r="H7" s="23" t="s">
        <v>95</v>
      </c>
      <c r="I7" s="23" t="s">
        <v>96</v>
      </c>
      <c r="J7" s="23" t="s">
        <v>97</v>
      </c>
      <c r="K7" s="23" t="s">
        <v>98</v>
      </c>
      <c r="L7" s="23" t="s">
        <v>99</v>
      </c>
      <c r="M7" s="23" t="s">
        <v>100</v>
      </c>
      <c r="N7" s="24" t="s">
        <v>101</v>
      </c>
      <c r="O7" s="24">
        <v>99.59</v>
      </c>
      <c r="P7" s="24">
        <v>0.26</v>
      </c>
      <c r="Q7" s="24">
        <v>69.17</v>
      </c>
      <c r="R7" s="24">
        <v>2090</v>
      </c>
      <c r="S7" s="24">
        <v>94033</v>
      </c>
      <c r="T7" s="24">
        <v>34.909999999999997</v>
      </c>
      <c r="U7" s="24">
        <v>2693.58</v>
      </c>
      <c r="V7" s="24">
        <v>245</v>
      </c>
      <c r="W7" s="24">
        <v>0.08</v>
      </c>
      <c r="X7" s="24">
        <v>3062.5</v>
      </c>
      <c r="Y7" s="24" t="s">
        <v>101</v>
      </c>
      <c r="Z7" s="24">
        <v>124.2</v>
      </c>
      <c r="AA7" s="24">
        <v>121.6</v>
      </c>
      <c r="AB7" s="24">
        <v>113.67</v>
      </c>
      <c r="AC7" s="24">
        <v>116.47</v>
      </c>
      <c r="AD7" s="24" t="s">
        <v>101</v>
      </c>
      <c r="AE7" s="24">
        <v>106.37</v>
      </c>
      <c r="AF7" s="24">
        <v>106.07</v>
      </c>
      <c r="AG7" s="24">
        <v>105.5</v>
      </c>
      <c r="AH7" s="24">
        <v>106.35</v>
      </c>
      <c r="AI7" s="24">
        <v>104.44</v>
      </c>
      <c r="AJ7" s="24" t="s">
        <v>101</v>
      </c>
      <c r="AK7" s="24">
        <v>0</v>
      </c>
      <c r="AL7" s="24">
        <v>0</v>
      </c>
      <c r="AM7" s="24">
        <v>0</v>
      </c>
      <c r="AN7" s="24">
        <v>0</v>
      </c>
      <c r="AO7" s="24" t="s">
        <v>101</v>
      </c>
      <c r="AP7" s="24">
        <v>139.02000000000001</v>
      </c>
      <c r="AQ7" s="24">
        <v>132.04</v>
      </c>
      <c r="AR7" s="24">
        <v>145.43</v>
      </c>
      <c r="AS7" s="24">
        <v>129.88999999999999</v>
      </c>
      <c r="AT7" s="24">
        <v>124.06</v>
      </c>
      <c r="AU7" s="24" t="s">
        <v>101</v>
      </c>
      <c r="AV7" s="24">
        <v>437.44</v>
      </c>
      <c r="AW7" s="24">
        <v>2722.73</v>
      </c>
      <c r="AX7" s="24">
        <v>1075.76</v>
      </c>
      <c r="AY7" s="24">
        <v>1607.67</v>
      </c>
      <c r="AZ7" s="24" t="s">
        <v>101</v>
      </c>
      <c r="BA7" s="24">
        <v>29.13</v>
      </c>
      <c r="BB7" s="24">
        <v>35.69</v>
      </c>
      <c r="BC7" s="24">
        <v>38.4</v>
      </c>
      <c r="BD7" s="24">
        <v>44.04</v>
      </c>
      <c r="BE7" s="24">
        <v>42.02</v>
      </c>
      <c r="BF7" s="24" t="s">
        <v>101</v>
      </c>
      <c r="BG7" s="24">
        <v>0</v>
      </c>
      <c r="BH7" s="24">
        <v>0</v>
      </c>
      <c r="BI7" s="24">
        <v>0</v>
      </c>
      <c r="BJ7" s="24">
        <v>0</v>
      </c>
      <c r="BK7" s="24" t="s">
        <v>101</v>
      </c>
      <c r="BL7" s="24">
        <v>867.83</v>
      </c>
      <c r="BM7" s="24">
        <v>791.76</v>
      </c>
      <c r="BN7" s="24">
        <v>900.82</v>
      </c>
      <c r="BO7" s="24">
        <v>839.21</v>
      </c>
      <c r="BP7" s="24">
        <v>785.1</v>
      </c>
      <c r="BQ7" s="24" t="s">
        <v>101</v>
      </c>
      <c r="BR7" s="24">
        <v>73.150000000000006</v>
      </c>
      <c r="BS7" s="24">
        <v>87.15</v>
      </c>
      <c r="BT7" s="24">
        <v>58.01</v>
      </c>
      <c r="BU7" s="24">
        <v>43.77</v>
      </c>
      <c r="BV7" s="24" t="s">
        <v>101</v>
      </c>
      <c r="BW7" s="24">
        <v>57.08</v>
      </c>
      <c r="BX7" s="24">
        <v>56.26</v>
      </c>
      <c r="BY7" s="24">
        <v>52.94</v>
      </c>
      <c r="BZ7" s="24">
        <v>52.05</v>
      </c>
      <c r="CA7" s="24">
        <v>56.93</v>
      </c>
      <c r="CB7" s="24" t="s">
        <v>101</v>
      </c>
      <c r="CC7" s="24">
        <v>155.37</v>
      </c>
      <c r="CD7" s="24">
        <v>128.99</v>
      </c>
      <c r="CE7" s="24">
        <v>195.19</v>
      </c>
      <c r="CF7" s="24">
        <v>252.59</v>
      </c>
      <c r="CG7" s="24" t="s">
        <v>101</v>
      </c>
      <c r="CH7" s="24">
        <v>274.99</v>
      </c>
      <c r="CI7" s="24">
        <v>282.08999999999997</v>
      </c>
      <c r="CJ7" s="24">
        <v>303.27999999999997</v>
      </c>
      <c r="CK7" s="24">
        <v>301.86</v>
      </c>
      <c r="CL7" s="24">
        <v>271.14999999999998</v>
      </c>
      <c r="CM7" s="24" t="s">
        <v>101</v>
      </c>
      <c r="CN7" s="24">
        <v>62.99</v>
      </c>
      <c r="CO7" s="24">
        <v>63.78</v>
      </c>
      <c r="CP7" s="24">
        <v>62.2</v>
      </c>
      <c r="CQ7" s="24">
        <v>62.2</v>
      </c>
      <c r="CR7" s="24" t="s">
        <v>101</v>
      </c>
      <c r="CS7" s="24">
        <v>54.83</v>
      </c>
      <c r="CT7" s="24">
        <v>66.53</v>
      </c>
      <c r="CU7" s="24">
        <v>52.35</v>
      </c>
      <c r="CV7" s="24">
        <v>46.25</v>
      </c>
      <c r="CW7" s="24">
        <v>49.87</v>
      </c>
      <c r="CX7" s="24" t="s">
        <v>101</v>
      </c>
      <c r="CY7" s="24">
        <v>100</v>
      </c>
      <c r="CZ7" s="24">
        <v>100</v>
      </c>
      <c r="DA7" s="24">
        <v>100</v>
      </c>
      <c r="DB7" s="24">
        <v>100</v>
      </c>
      <c r="DC7" s="24" t="s">
        <v>101</v>
      </c>
      <c r="DD7" s="24">
        <v>84.7</v>
      </c>
      <c r="DE7" s="24">
        <v>84.67</v>
      </c>
      <c r="DF7" s="24">
        <v>84.39</v>
      </c>
      <c r="DG7" s="24">
        <v>83.96</v>
      </c>
      <c r="DH7" s="24">
        <v>87.54</v>
      </c>
      <c r="DI7" s="24" t="s">
        <v>101</v>
      </c>
      <c r="DJ7" s="24">
        <v>4.99</v>
      </c>
      <c r="DK7" s="24">
        <v>10.050000000000001</v>
      </c>
      <c r="DL7" s="24">
        <v>13.81</v>
      </c>
      <c r="DM7" s="24">
        <v>17.43</v>
      </c>
      <c r="DN7" s="24" t="s">
        <v>101</v>
      </c>
      <c r="DO7" s="24">
        <v>20.34</v>
      </c>
      <c r="DP7" s="24">
        <v>21.85</v>
      </c>
      <c r="DQ7" s="24">
        <v>25.19</v>
      </c>
      <c r="DR7" s="24">
        <v>25.46</v>
      </c>
      <c r="DS7" s="24">
        <v>28.42</v>
      </c>
      <c r="DT7" s="24" t="s">
        <v>101</v>
      </c>
      <c r="DU7" s="24">
        <v>0</v>
      </c>
      <c r="DV7" s="24">
        <v>0</v>
      </c>
      <c r="DW7" s="24">
        <v>0</v>
      </c>
      <c r="DX7" s="24">
        <v>0</v>
      </c>
      <c r="DY7" s="24" t="s">
        <v>101</v>
      </c>
      <c r="DZ7" s="24">
        <v>0</v>
      </c>
      <c r="EA7" s="24">
        <v>0</v>
      </c>
      <c r="EB7" s="24">
        <v>0</v>
      </c>
      <c r="EC7" s="24">
        <v>0.19</v>
      </c>
      <c r="ED7" s="24">
        <v>0.08</v>
      </c>
      <c r="EE7" s="24" t="s">
        <v>101</v>
      </c>
      <c r="EF7" s="24">
        <v>0</v>
      </c>
      <c r="EG7" s="24">
        <v>0</v>
      </c>
      <c r="EH7" s="24">
        <v>0</v>
      </c>
      <c r="EI7" s="24">
        <v>0</v>
      </c>
      <c r="EJ7" s="24" t="s">
        <v>101</v>
      </c>
      <c r="EK7" s="24">
        <v>0.25</v>
      </c>
      <c r="EL7" s="24">
        <v>0.05</v>
      </c>
      <c r="EM7" s="24">
        <v>0.03</v>
      </c>
      <c r="EN7" s="24">
        <v>0.03</v>
      </c>
      <c r="EO7" s="24">
        <v>0.02</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5">
      <c r="B11">
        <v>22</v>
      </c>
      <c r="C11">
        <v>21</v>
      </c>
      <c r="D11">
        <v>20</v>
      </c>
      <c r="E11">
        <v>19</v>
      </c>
      <c r="F11">
        <v>18</v>
      </c>
      <c r="G11" t="s">
        <v>107</v>
      </c>
    </row>
    <row r="12" spans="1:148" x14ac:dyDescent="0.25">
      <c r="B12">
        <v>1</v>
      </c>
      <c r="C12">
        <v>1</v>
      </c>
      <c r="D12">
        <v>2</v>
      </c>
      <c r="E12">
        <v>3</v>
      </c>
      <c r="F12">
        <v>4</v>
      </c>
      <c r="G12" t="s">
        <v>108</v>
      </c>
    </row>
    <row r="13" spans="1:148" x14ac:dyDescent="0.25">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2025-01-31T08:09:43Z</cp:lastPrinted>
  <dcterms:created xsi:type="dcterms:W3CDTF">2025-01-24T07:18:38Z</dcterms:created>
  <dcterms:modified xsi:type="dcterms:W3CDTF">2025-02-14T02:48:12Z</dcterms:modified>
  <cp:category/>
</cp:coreProperties>
</file>