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E79913D3-8EE0-4623-A6A2-1CBD41EBB7B1}" xr6:coauthVersionLast="47" xr6:coauthVersionMax="47" xr10:uidLastSave="{00000000-0000-0000-0000-000000000000}"/>
  <workbookProtection workbookAlgorithmName="SHA-512" workbookHashValue="HV79YbR37V/vd0hfj57kf2ckT16+Wb89wqktIXpxJKukV8upA6IIlg+7/lWVPOveboiQa1YpoOhKI18BVZ0Ktg==" workbookSaltValue="6PkmOUKtRdXrJ10euS138Q=="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<sst xmlns="http://schemas.openxmlformats.org/spreadsheetml/2006/main" count="253" uniqueCount="115">
  <si>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</si>
  <si>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</si>
  <si>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</si>
  <si>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</si>
  <si>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</si>
  <si>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</si>
  <si>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</si>
  <si>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</si>
  <si>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</si>
  <si>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</si>
  <si>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</si>
  <si>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</si>
  <si>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</si>
  <si>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</si>
  <si>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</si>
  <si>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</si>
  <si>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</si>
  <si>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</si>
  <si>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</si>
  <si>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</si>
  <si>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</si>
  <si>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</si>
  <si>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</si>
  <si>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</si>
  <si>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</si>
  <si>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</si>
  <si>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</si>
  <si>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</si>
  <si>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</si>
  <si>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</si>
  <si>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</si>
  <si>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</si>
  <si>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</si>
  <si>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</si>
  <si>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</si>
  <si>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</si>
  <si>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</si>
  <si>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</si>
  <si>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</si>
  <si>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</si>
  <si>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</si>
  <si>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</si>
  <si>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</si>
  <si>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</si>
  <si>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</si>
  <si>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</si>
  <si>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</si>
  <si>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</si>
  <si>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</si>
  <si>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</si>
  <si>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</si>
  <si>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</si>
  <si>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</si>
  <si>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</si>
  <si>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</si>
  <si>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</si>
  <si>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</si>
  <si>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</si>
  <si>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</si>
  <si>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</si>
  <si>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</si>
  <si>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</si>
  <si>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</si>
  <si>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</si>
  <si>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</si>
  <si>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</si>
  <si>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</si>
  <si>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</si>
  <si>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</si>
  <si>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</si>
  <si>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</si>
  <si>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</si>
  <si>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</si>
  <si>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</si>
  <si>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</si>
  <si>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</si>
  <si>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</si>
  <si>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</si>
  <si>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</si>
  <si>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</si>
  <si>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</si>
  <si>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</si>
  <si>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</si>
  <si>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</si>
  <si>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</si>
  <si>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</si>
  <si>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</si>
  <si>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</si>
  <si>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</si>
  <si>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</si>
  <si>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</si>
  <si>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</si>
  <si>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</si>
  <si>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</si>
  <si>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</si>
  <si>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</si>
  <si>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</si>
  <si>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</si>
  <si>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</si>
  <si>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</si>
  <si>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</si>
  <si>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</si>
  <si>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</si>
  <si>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</si>
  <si>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</si>
  <si>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</si>
  <si>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</si>
  <si>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</si>
  <si>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</si>
  <si>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</si>
  <si>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</si>
  <si>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</si>
  <si>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６年度から管渠等の整備を行い、整備から最長30年が経過している。令和５年度から機能強化工事により機器の更新を行っている。公共下水道への編入の検討により整備対象資産の削減の検討をするとともに、今後定期的に検査を行い長寿命化に努める。</t>
    <phoneticPr fontId="4"/>
  </si>
  <si>
    <t>　平成26年度十四山東部処理場の供用開始により、農業集落排水事業は整備を完了した。
　令和２年４月１日から公営企業法一部適用をし、令和２年度に経営戦略を策定、令和６年度に経営戦略の改正を行った。
　今後も接続促進を進め、使用料収入、有収水量の増加に努めるとともに、公共下水道への編入及び使用料改定の検討をすすめながら、更なる経費削減を行い、整備等の適切な維持修繕を実施し長寿命化に努める。</t>
    <phoneticPr fontId="4"/>
  </si>
  <si>
    <t>①経常収支比率
　全国平均を上回り、類似団体平均値を下回る。単年度の収支は黒字であるが、今後も健全な経営を続けていくため更なる費用削減を行い、繰入金に依存しないよう努める。
③流動比率、④企業債残高対事業規模比率
　両率は全国平均及び類似団体平均値より数値が上回る。流動比率は、経費節減に努めた結果改善している。企業債残高対事業規模比率は建設改良債や資本費標準化債の借入れ額が償還元金を上回り悪化している。施設の老朽化に伴う更新費用の借入があるが、今後、使用料収入の増加や経費削減により改善を目指す。
⑤経費回収率、⑥汚水処理原価
　経費回収率は全国平均及び類似団体平均値より数値が上回る。汚水処理原価は全国平均及び類似団体平均値より数値が下回る。使用料改定の検討や汚水処理費の削減を行い、収入の向上とコスト削減を行い、繰入金に依存しないよう努める。
⑦施設利用率、⑧水洗化率
　両率は全国平均及び類似団体平均値より数値が下回る。水洗化率は83%を超えているが、節水器具の普及や人口減少により汚水処理水量は頭打ちとなっている。今後は更なる接続促進を実施し接続人数と処理水量の向上を行うことと、公共下水道への編入やそれに伴う使用料改定など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</si>
</sst>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21-44AB-B96F-0D39A34DF9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E21-44AB-B96F-0D39A34DF9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44.96</c:v>
                </c:pt>
                <c:pt idx="2">
                  <c:v>43.51</c:v>
                </c:pt>
                <c:pt idx="3">
                  <c:v>42.06</c:v>
                </c:pt>
                <c:pt idx="4">
                  <c:v>43.77</c:v>
                </c:pt>
              </c:numCache>
            </c:numRef>
          </c:val>
          <c:extLst>
            <c:ext xmlns:c16="http://schemas.microsoft.com/office/drawing/2014/chart" uri="{C3380CC4-5D6E-409C-BE32-E72D297353CC}">
              <c16:uniqueId val="{00000000-F599-42CC-8200-B721B506E9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F599-42CC-8200-B721B506E9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82.07</c:v>
                </c:pt>
                <c:pt idx="2">
                  <c:v>83.27</c:v>
                </c:pt>
                <c:pt idx="3">
                  <c:v>84.35</c:v>
                </c:pt>
                <c:pt idx="4">
                  <c:v>83.88</c:v>
                </c:pt>
              </c:numCache>
            </c:numRef>
          </c:val>
          <c:extLst>
            <c:ext xmlns:c16="http://schemas.microsoft.com/office/drawing/2014/chart" uri="{C3380CC4-5D6E-409C-BE32-E72D297353CC}">
              <c16:uniqueId val="{00000000-33BE-4EB1-BCCC-9061A5E1B1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33BE-4EB1-BCCC-9061A5E1B1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109.82</c:v>
                </c:pt>
                <c:pt idx="2">
                  <c:v>101.11</c:v>
                </c:pt>
                <c:pt idx="3">
                  <c:v>99.71</c:v>
                </c:pt>
                <c:pt idx="4">
                  <c:v>104.82</c:v>
                </c:pt>
              </c:numCache>
            </c:numRef>
          </c:val>
          <c:extLst>
            <c:ext xmlns:c16="http://schemas.microsoft.com/office/drawing/2014/chart" uri="{C3380CC4-5D6E-409C-BE32-E72D297353CC}">
              <c16:uniqueId val="{00000000-EA87-40D7-A8E6-65FCC3A93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A87-40D7-A8E6-65FCC3A93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3.41</c:v>
                </c:pt>
                <c:pt idx="2">
                  <c:v>6.88</c:v>
                </c:pt>
                <c:pt idx="3">
                  <c:v>10.210000000000001</c:v>
                </c:pt>
                <c:pt idx="4">
                  <c:v>13.2</c:v>
                </c:pt>
              </c:numCache>
            </c:numRef>
          </c:val>
          <c:extLst>
            <c:ext xmlns:c16="http://schemas.microsoft.com/office/drawing/2014/chart" uri="{C3380CC4-5D6E-409C-BE32-E72D297353CC}">
              <c16:uniqueId val="{00000000-731E-4489-AEC8-107AA59A0B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731E-4489-AEC8-107AA59A0B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70-431F-9D05-279BFC0E93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3B70-431F-9D05-279BFC0E93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1.62</c:v>
                </c:pt>
                <c:pt idx="4">
                  <c:v>0</c:v>
                </c:pt>
              </c:numCache>
            </c:numRef>
          </c:val>
          <c:extLst>
            <c:ext xmlns:c16="http://schemas.microsoft.com/office/drawing/2014/chart" uri="{C3380CC4-5D6E-409C-BE32-E72D297353CC}">
              <c16:uniqueId val="{00000000-F49F-4BFE-8516-5ABCEDB17E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49F-4BFE-8516-5ABCEDB17E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39.53</c:v>
                </c:pt>
                <c:pt idx="2">
                  <c:v>45.94</c:v>
                </c:pt>
                <c:pt idx="3">
                  <c:v>47.22</c:v>
                </c:pt>
                <c:pt idx="4">
                  <c:v>58.84</c:v>
                </c:pt>
              </c:numCache>
            </c:numRef>
          </c:val>
          <c:extLst>
            <c:ext xmlns:c16="http://schemas.microsoft.com/office/drawing/2014/chart" uri="{C3380CC4-5D6E-409C-BE32-E72D297353CC}">
              <c16:uniqueId val="{00000000-362A-42BB-95BC-575002FDA1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362A-42BB-95BC-575002FDA1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1040.8399999999999</c:v>
                </c:pt>
                <c:pt idx="2">
                  <c:v>967.2</c:v>
                </c:pt>
                <c:pt idx="3">
                  <c:v>720.95</c:v>
                </c:pt>
                <c:pt idx="4">
                  <c:v>967.53</c:v>
                </c:pt>
              </c:numCache>
            </c:numRef>
          </c:val>
          <c:extLst>
            <c:ext xmlns:c16="http://schemas.microsoft.com/office/drawing/2014/chart" uri="{C3380CC4-5D6E-409C-BE32-E72D297353CC}">
              <c16:uniqueId val="{00000000-4E6E-4E87-85C6-34B298ED0C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4E6E-4E87-85C6-34B298ED0C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66.78</c:v>
                </c:pt>
                <c:pt idx="2">
                  <c:v>59.48</c:v>
                </c:pt>
                <c:pt idx="3">
                  <c:v>56.75</c:v>
                </c:pt>
                <c:pt idx="4">
                  <c:v>57.33</c:v>
                </c:pt>
              </c:numCache>
            </c:numRef>
          </c:val>
          <c:extLst>
            <c:ext xmlns:c16="http://schemas.microsoft.com/office/drawing/2014/chart" uri="{C3380CC4-5D6E-409C-BE32-E72D297353CC}">
              <c16:uniqueId val="{00000000-00CD-4748-BEDE-2D3FEAC933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00CD-4748-BEDE-2D3FEAC933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182.51</c:v>
                </c:pt>
                <c:pt idx="2">
                  <c:v>205.41</c:v>
                </c:pt>
                <c:pt idx="3">
                  <c:v>216.19</c:v>
                </c:pt>
                <c:pt idx="4">
                  <c:v>214.5</c:v>
                </c:pt>
              </c:numCache>
            </c:numRef>
          </c:val>
          <c:extLst>
            <c:ext xmlns:c16="http://schemas.microsoft.com/office/drawing/2014/chart" uri="{C3380CC4-5D6E-409C-BE32-E72D297353CC}">
              <c16:uniqueId val="{00000000-7250-4031-BF0A-14008B5814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250-4031-BF0A-14008B5814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弥富市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43722</v>
      </c>
      <c r="AM8" s="45"/>
      <c r="AN8" s="45"/>
      <c r="AO8" s="45"/>
      <c r="AP8" s="45"/>
      <c r="AQ8" s="45"/>
      <c r="AR8" s="45"/>
      <c r="AS8" s="45"/>
      <c r="AT8" s="44">
        <f>データ!T6</f>
        <v>49.26</v>
      </c>
      <c r="AU8" s="44"/>
      <c r="AV8" s="44"/>
      <c r="AW8" s="44"/>
      <c r="AX8" s="44"/>
      <c r="AY8" s="44"/>
      <c r="AZ8" s="44"/>
      <c r="BA8" s="44"/>
      <c r="BB8" s="44">
        <f>データ!U6</f>
        <v>887.58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83.75</v>
      </c>
      <c r="J10" s="44"/>
      <c r="K10" s="44"/>
      <c r="L10" s="44"/>
      <c r="M10" s="44"/>
      <c r="N10" s="44"/>
      <c r="O10" s="44"/>
      <c r="P10" s="44">
        <f>データ!P6</f>
        <v>15.48</v>
      </c>
      <c r="Q10" s="44"/>
      <c r="R10" s="44"/>
      <c r="S10" s="44"/>
      <c r="T10" s="44"/>
      <c r="U10" s="44"/>
      <c r="V10" s="44"/>
      <c r="W10" s="44">
        <f>データ!Q6</f>
        <v>103.89</v>
      </c>
      <c r="X10" s="44"/>
      <c r="Y10" s="44"/>
      <c r="Z10" s="44"/>
      <c r="AA10" s="44"/>
      <c r="AB10" s="44"/>
      <c r="AC10" s="44"/>
      <c r="AD10" s="45">
        <f>データ!R6</f>
        <v>2420</v>
      </c>
      <c r="AE10" s="45"/>
      <c r="AF10" s="45"/>
      <c r="AG10" s="45"/>
      <c r="AH10" s="45"/>
      <c r="AI10" s="45"/>
      <c r="AJ10" s="45"/>
      <c r="AK10" s="2"/>
      <c r="AL10" s="45">
        <f>データ!V6</f>
        <v>6748</v>
      </c>
      <c r="AM10" s="45"/>
      <c r="AN10" s="45"/>
      <c r="AO10" s="45"/>
      <c r="AP10" s="45"/>
      <c r="AQ10" s="45"/>
      <c r="AR10" s="45"/>
      <c r="AS10" s="45"/>
      <c r="AT10" s="44">
        <f>データ!W6</f>
        <v>4.45</v>
      </c>
      <c r="AU10" s="44"/>
      <c r="AV10" s="44"/>
      <c r="AW10" s="44"/>
      <c r="AX10" s="44"/>
      <c r="AY10" s="44"/>
      <c r="AZ10" s="44"/>
      <c r="BA10" s="44"/>
      <c r="BB10" s="44">
        <f>データ!X6</f>
        <v>1516.4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LwOcGVbWLQT7gLJoLa0fvch3Mbn0jjNEGOptP+OSyK2j0rWgeixatB2aTieh2lSrAQnQs+8jq8eB62XJdrZvA==" saltValue="9Qsp0H8FgcHwDW6MJ1A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232351</v>
      </c>
      <c r="D6" s="19">
        <f t="shared" si="3"/>
        <v>46</v>
      </c>
      <c r="E6" s="19">
        <f t="shared" si="3"/>
        <v>17</v>
      </c>
      <c r="F6" s="19">
        <f t="shared" si="3"/>
        <v>5</v>
      </c>
      <c r="G6" s="19">
        <f t="shared" si="3"/>
        <v>0</v>
      </c>
      <c r="H6" s="19" t="str">
        <f t="shared" si="3"/>
        <v>愛知県　弥富市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83.75</v>
      </c>
      <c r="P6" s="20">
        <f t="shared" si="3"/>
        <v>15.48</v>
      </c>
      <c r="Q6" s="20">
        <f t="shared" si="3"/>
        <v>103.89</v>
      </c>
      <c r="R6" s="20">
        <f t="shared" si="3"/>
        <v>2420</v>
      </c>
      <c r="S6" s="20">
        <f t="shared" si="3"/>
        <v>43722</v>
      </c>
      <c r="T6" s="20">
        <f t="shared" si="3"/>
        <v>49.26</v>
      </c>
      <c r="U6" s="20">
        <f t="shared" si="3"/>
        <v>887.58</v>
      </c>
      <c r="V6" s="20">
        <f t="shared" si="3"/>
        <v>6748</v>
      </c>
      <c r="W6" s="20">
        <f t="shared" si="3"/>
        <v>4.45</v>
      </c>
      <c r="X6" s="20">
        <f t="shared" si="3"/>
        <v>1516.4</v>
      </c>
      <c r="Y6" s="21" t="str">
        <f>IF(Y7="",NA(),Y7)</f>
        <v>-</v>
      </c>
      <c r="Z6" s="21">
        <f t="shared" ref="Z6:AH6" si="4">IF(Z7="",NA(),Z7)</f>
        <v>109.82</v>
      </c>
      <c r="AA6" s="21">
        <f t="shared" si="4"/>
        <v>101.11</v>
      </c>
      <c r="AB6" s="21">
        <f t="shared" si="4"/>
        <v>99.71</v>
      </c>
      <c r="AC6" s="21">
        <f t="shared" si="4"/>
        <v>104.82</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1">
        <f t="shared" si="5"/>
        <v>1.62</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39.53</v>
      </c>
      <c r="AW6" s="21">
        <f t="shared" si="6"/>
        <v>45.94</v>
      </c>
      <c r="AX6" s="21">
        <f t="shared" si="6"/>
        <v>47.22</v>
      </c>
      <c r="AY6" s="21">
        <f t="shared" si="6"/>
        <v>58.84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1040.8399999999999</v>
      </c>
      <c r="BH6" s="21">
        <f t="shared" si="7"/>
        <v>967.2</v>
      </c>
      <c r="BI6" s="21">
        <f t="shared" si="7"/>
        <v>720.95</v>
      </c>
      <c r="BJ6" s="21">
        <f t="shared" si="7"/>
        <v>967.53</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66.78</v>
      </c>
      <c r="BS6" s="21">
        <f t="shared" si="8"/>
        <v>59.48</v>
      </c>
      <c r="BT6" s="21">
        <f t="shared" si="8"/>
        <v>56.75</v>
      </c>
      <c r="BU6" s="21">
        <f t="shared" si="8"/>
        <v>57.33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182.51</v>
      </c>
      <c r="CD6" s="21">
        <f t="shared" si="9"/>
        <v>205.41</v>
      </c>
      <c r="CE6" s="21">
        <f t="shared" si="9"/>
        <v>216.19</v>
      </c>
      <c r="CF6" s="21">
        <f t="shared" si="9"/>
        <v>214.5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44.96</v>
      </c>
      <c r="CO6" s="21">
        <f t="shared" si="10"/>
        <v>43.51</v>
      </c>
      <c r="CP6" s="21">
        <f t="shared" si="10"/>
        <v>42.06</v>
      </c>
      <c r="CQ6" s="21">
        <f t="shared" si="10"/>
        <v>43.77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82.07</v>
      </c>
      <c r="CZ6" s="21">
        <f t="shared" si="11"/>
        <v>83.27</v>
      </c>
      <c r="DA6" s="21">
        <f t="shared" si="11"/>
        <v>84.35</v>
      </c>
      <c r="DB6" s="21">
        <f t="shared" si="11"/>
        <v>83.88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3.41</v>
      </c>
      <c r="DK6" s="21">
        <f t="shared" si="12"/>
        <v>6.88</v>
      </c>
      <c r="DL6" s="21">
        <f t="shared" si="12"/>
        <v>10.210000000000001</v>
      </c>
      <c r="DM6" s="21">
        <f t="shared" si="12"/>
        <v>13.2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232351</v>
      </c>
      <c r="D7" s="23">
        <v>46</v>
      </c>
      <c r="E7" s="23">
        <v>17</v>
      </c>
      <c r="F7" s="23">
        <v>5</v>
      </c>
      <c r="G7" s="23">
        <v>0</v>
      </c>
      <c r="H7" s="23" t="s">
        <v>96</v>
      </c>
      <c r="I7" s="23" t="s">
        <v>97</v>
      </c>
      <c r="J7" s="23" t="s">
        <v>98</v>
      </c>
      <c r="K7" s="23" t="s">
        <v>99</v>
      </c>
      <c r="L7" s="23" t="s">
        <v>100</v>
      </c>
      <c r="M7" s="23" t="s">
        <v>101</v>
      </c>
      <c r="N7" s="24" t="s">
        <v>102</v>
      </c>
      <c r="O7" s="24">
        <v>83.75</v>
      </c>
      <c r="P7" s="24">
        <v>15.48</v>
      </c>
      <c r="Q7" s="24">
        <v>103.89</v>
      </c>
      <c r="R7" s="24">
        <v>2420</v>
      </c>
      <c r="S7" s="24">
        <v>43722</v>
      </c>
      <c r="T7" s="24">
        <v>49.26</v>
      </c>
      <c r="U7" s="24">
        <v>887.58</v>
      </c>
      <c r="V7" s="24">
        <v>6748</v>
      </c>
      <c r="W7" s="24">
        <v>4.45</v>
      </c>
      <c r="X7" s="24">
        <v>1516.4</v>
      </c>
      <c r="Y7" s="24" t="s">
        <v>102</v>
      </c>
      <c r="Z7" s="24">
        <v>109.82</v>
      </c>
      <c r="AA7" s="24">
        <v>101.11</v>
      </c>
      <c r="AB7" s="24">
        <v>99.71</v>
      </c>
      <c r="AC7" s="24">
        <v>104.82</v>
      </c>
      <c r="AD7" s="24" t="s">
        <v>102</v>
      </c>
      <c r="AE7" s="24">
        <v>106.37</v>
      </c>
      <c r="AF7" s="24">
        <v>106.07</v>
      </c>
      <c r="AG7" s="24">
        <v>105.5</v>
      </c>
      <c r="AH7" s="24">
        <v>106.35</v>
      </c>
      <c r="AI7" s="24">
        <v>104.44</v>
      </c>
      <c r="AJ7" s="24" t="s">
        <v>102</v>
      </c>
      <c r="AK7" s="24">
        <v>0</v>
      </c>
      <c r="AL7" s="24">
        <v>0</v>
      </c>
      <c r="AM7" s="24">
        <v>1.62</v>
      </c>
      <c r="AN7" s="24">
        <v>0</v>
      </c>
      <c r="AO7" s="24" t="s">
        <v>102</v>
      </c>
      <c r="AP7" s="24">
        <v>139.02000000000001</v>
      </c>
      <c r="AQ7" s="24">
        <v>132.04</v>
      </c>
      <c r="AR7" s="24">
        <v>145.43</v>
      </c>
      <c r="AS7" s="24">
        <v>129.88999999999999</v>
      </c>
      <c r="AT7" s="24">
        <v>124.06</v>
      </c>
      <c r="AU7" s="24" t="s">
        <v>102</v>
      </c>
      <c r="AV7" s="24">
        <v>39.53</v>
      </c>
      <c r="AW7" s="24">
        <v>45.94</v>
      </c>
      <c r="AX7" s="24">
        <v>47.22</v>
      </c>
      <c r="AY7" s="24">
        <v>58.84</v>
      </c>
      <c r="AZ7" s="24" t="s">
        <v>102</v>
      </c>
      <c r="BA7" s="24">
        <v>29.13</v>
      </c>
      <c r="BB7" s="24">
        <v>35.69</v>
      </c>
      <c r="BC7" s="24">
        <v>38.4</v>
      </c>
      <c r="BD7" s="24">
        <v>44.04</v>
      </c>
      <c r="BE7" s="24">
        <v>42.02</v>
      </c>
      <c r="BF7" s="24" t="s">
        <v>102</v>
      </c>
      <c r="BG7" s="24">
        <v>1040.8399999999999</v>
      </c>
      <c r="BH7" s="24">
        <v>967.2</v>
      </c>
      <c r="BI7" s="24">
        <v>720.95</v>
      </c>
      <c r="BJ7" s="24">
        <v>967.53</v>
      </c>
      <c r="BK7" s="24" t="s">
        <v>102</v>
      </c>
      <c r="BL7" s="24">
        <v>867.83</v>
      </c>
      <c r="BM7" s="24">
        <v>791.76</v>
      </c>
      <c r="BN7" s="24">
        <v>900.82</v>
      </c>
      <c r="BO7" s="24">
        <v>839.21</v>
      </c>
      <c r="BP7" s="24">
        <v>785.1</v>
      </c>
      <c r="BQ7" s="24" t="s">
        <v>102</v>
      </c>
      <c r="BR7" s="24">
        <v>66.78</v>
      </c>
      <c r="BS7" s="24">
        <v>59.48</v>
      </c>
      <c r="BT7" s="24">
        <v>56.75</v>
      </c>
      <c r="BU7" s="24">
        <v>57.33</v>
      </c>
      <c r="BV7" s="24" t="s">
        <v>102</v>
      </c>
      <c r="BW7" s="24">
        <v>57.08</v>
      </c>
      <c r="BX7" s="24">
        <v>56.26</v>
      </c>
      <c r="BY7" s="24">
        <v>52.94</v>
      </c>
      <c r="BZ7" s="24">
        <v>52.05</v>
      </c>
      <c r="CA7" s="24">
        <v>56.93</v>
      </c>
      <c r="CB7" s="24" t="s">
        <v>102</v>
      </c>
      <c r="CC7" s="24">
        <v>182.51</v>
      </c>
      <c r="CD7" s="24">
        <v>205.41</v>
      </c>
      <c r="CE7" s="24">
        <v>216.19</v>
      </c>
      <c r="CF7" s="24">
        <v>214.5</v>
      </c>
      <c r="CG7" s="24" t="s">
        <v>102</v>
      </c>
      <c r="CH7" s="24">
        <v>274.99</v>
      </c>
      <c r="CI7" s="24">
        <v>282.08999999999997</v>
      </c>
      <c r="CJ7" s="24">
        <v>303.27999999999997</v>
      </c>
      <c r="CK7" s="24">
        <v>301.86</v>
      </c>
      <c r="CL7" s="24">
        <v>271.14999999999998</v>
      </c>
      <c r="CM7" s="24" t="s">
        <v>102</v>
      </c>
      <c r="CN7" s="24">
        <v>44.96</v>
      </c>
      <c r="CO7" s="24">
        <v>43.51</v>
      </c>
      <c r="CP7" s="24">
        <v>42.06</v>
      </c>
      <c r="CQ7" s="24">
        <v>43.77</v>
      </c>
      <c r="CR7" s="24" t="s">
        <v>102</v>
      </c>
      <c r="CS7" s="24">
        <v>54.83</v>
      </c>
      <c r="CT7" s="24">
        <v>66.53</v>
      </c>
      <c r="CU7" s="24">
        <v>52.35</v>
      </c>
      <c r="CV7" s="24">
        <v>46.25</v>
      </c>
      <c r="CW7" s="24">
        <v>49.87</v>
      </c>
      <c r="CX7" s="24" t="s">
        <v>102</v>
      </c>
      <c r="CY7" s="24">
        <v>82.07</v>
      </c>
      <c r="CZ7" s="24">
        <v>83.27</v>
      </c>
      <c r="DA7" s="24">
        <v>84.35</v>
      </c>
      <c r="DB7" s="24">
        <v>83.88</v>
      </c>
      <c r="DC7" s="24" t="s">
        <v>102</v>
      </c>
      <c r="DD7" s="24">
        <v>84.7</v>
      </c>
      <c r="DE7" s="24">
        <v>84.67</v>
      </c>
      <c r="DF7" s="24">
        <v>84.39</v>
      </c>
      <c r="DG7" s="24">
        <v>83.96</v>
      </c>
      <c r="DH7" s="24">
        <v>87.54</v>
      </c>
      <c r="DI7" s="24" t="s">
        <v>102</v>
      </c>
      <c r="DJ7" s="24">
        <v>3.41</v>
      </c>
      <c r="DK7" s="24">
        <v>6.88</v>
      </c>
      <c r="DL7" s="24">
        <v>10.210000000000001</v>
      </c>
      <c r="DM7" s="24">
        <v>13.2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2025-02-14T07:17:58Z</cp:lastPrinted>
  <dcterms:created xsi:type="dcterms:W3CDTF">2025-01-24T07:18:40Z</dcterms:created>
  <dcterms:modified xsi:type="dcterms:W3CDTF">2025-02-14T07:18:02Z</dcterms:modified>
  <cp:category/>
</cp:coreProperties>
</file>