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10.1.41.49\rizai\★理財Gフォルダ（R6～）\023  経営比較分析表\R6\04_市町村回答（02.05〆）\41　大口町　〇\下水道事業（公下）\"/>
    </mc:Choice>
  </mc:AlternateContent>
  <xr:revisionPtr revIDLastSave="0" documentId="13_ncr:1_{AA41E925-DC84-4620-A6AA-047B556AB4FC}" xr6:coauthVersionLast="47" xr6:coauthVersionMax="47" xr10:uidLastSave="{00000000-0000-0000-0000-000000000000}"/>
  <workbookProtection workbookAlgorithmName="SHA-512" workbookHashValue="9yMmr9X+WDULIPv011QeFQybytD2zl7LVaV+Jp9WS5OVWHDEuLoDiDTi0vTFu1wdh7PWuTuCtMGTFVC+4wL61A==" workbookSaltValue="NqemsS/lHAPsWDaysc71ww==" workbookSpinCount="100000" lockStructure="1"/>
  <bookViews>
    <workbookView xWindow="-103" yWindow="-103" windowWidth="19543" windowHeight="12497"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BB10" i="4" s="1"/>
  <c r="W6" i="5"/>
  <c r="AT10" i="4" s="1"/>
  <c r="V6" i="5"/>
  <c r="AL10" i="4" s="1"/>
  <c r="U6" i="5"/>
  <c r="T6" i="5"/>
  <c r="AT8" i="4" s="1"/>
  <c r="S6" i="5"/>
  <c r="AL8" i="4" s="1"/>
  <c r="R6" i="5"/>
  <c r="Q6" i="5"/>
  <c r="P6" i="5"/>
  <c r="P10" i="4" s="1"/>
  <c r="O6" i="5"/>
  <c r="I10" i="4" s="1"/>
  <c r="N6" i="5"/>
  <c r="M6" i="5"/>
  <c r="L6" i="5"/>
  <c r="W8" i="4" s="1"/>
  <c r="K6" i="5"/>
  <c r="P8" i="4" s="1"/>
  <c r="J6" i="5"/>
  <c r="I8" i="4" s="1"/>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G85" i="4"/>
  <c r="AD10" i="4"/>
  <c r="W10" i="4"/>
  <c r="B10" i="4"/>
  <c r="BB8" i="4"/>
  <c r="AD8" i="4"/>
  <c r="B8" i="4"/>
</calcChain>
</file>

<file path=xl/sharedStrings.xml><?xml version="1.0" encoding="utf-8"?>
<sst xmlns="http://schemas.openxmlformats.org/spreadsheetml/2006/main" count="320" uniqueCount="117">
  <si>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</si>
  <si>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</si>
  <si>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</si>
  <si>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</si>
  <si>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</si>
  <si>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</si>
  <si>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</si>
  <si>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</si>
  <si>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</si>
  <si>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</si>
  <si>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</si>
  <si>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</si>
  <si>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</si>
  <si>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</si>
  <si>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</si>
  <si>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</si>
  <si>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</si>
  <si>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</si>
  <si>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</si>
  <si>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</si>
  <si>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</si>
  <si>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</si>
  <si>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</si>
  <si>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</si>
  <si>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</si>
  <si>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</si>
  <si>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</si>
  <si>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</si>
  <si>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</si>
  <si>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</si>
  <si>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</si>
  <si>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</si>
  <si>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</si>
  <si>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</si>
  <si>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</si>
  <si>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</si>
  <si>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</si>
  <si>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</si>
  <si>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</si>
  <si>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</si>
  <si>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</si>
  <si>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</si>
  <si>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</si>
  <si>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</si>
  <si>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</si>
  <si>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</si>
  <si>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</si>
  <si>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</si>
  <si>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</si>
  <si>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</si>
  <si>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</si>
  <si>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</si>
  <si>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</si>
  <si>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</si>
  <si>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</si>
  <si>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</si>
  <si>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</si>
  <si>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</si>
  <si>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</si>
  <si>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</si>
  <si>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</si>
  <si>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</si>
  <si>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</si>
  <si>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</si>
  <si>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</si>
  <si>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</si>
  <si>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</si>
  <si>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</si>
  <si>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</si>
  <si>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</si>
  <si>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</si>
  <si>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</si>
  <si>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</si>
  <si>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</si>
  <si>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</si>
  <si>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</si>
  <si>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</si>
  <si>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</si>
  <si>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</si>
  <si>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</si>
  <si>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</si>
  <si>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</si>
  <si>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</si>
  <si>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</si>
  <si>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</si>
  <si>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</si>
  <si>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</si>
  <si>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</si>
  <si>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</si>
  <si>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</si>
  <si>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</si>
  <si>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</si>
  <si>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</si>
  <si>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</si>
  <si>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</si>
  <si>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</si>
  <si>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大口町</t>
  </si>
  <si>
    <t>法適用</t>
  </si>
  <si>
    <t>下水道事業</t>
  </si>
  <si>
    <t>公共下水道</t>
  </si>
  <si>
    <t>Cc2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</si>
  <si>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</si>
  <si>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</si>
  <si>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</si>
  <si>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</si>
  <si>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</si>
  <si>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</si>
  <si>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</si>
  <si>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</si>
  <si>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</si>
  <si>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</si>
  <si>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</si>
  <si>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</si>
  <si>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←書式設定</t>
    <rPh sb="1" eb="3">
      <t>ショシキ</t>
    </rPh>
    <rPh sb="3" eb="5">
      <t>セッテイ</t>
    </rPh>
    <phoneticPr fontId="4"/>
  </si>
  <si>
    <t xml:space="preserve">　令和5年4月、企業会計への移行と料金改定を実施し、経常収支比率100％以上となったが、経費回収率100％には至らなかった。今後は接続率の向上に注力し、汚水処理費のコスト削減に努め、一般会計支出の削減を図る必要がある。そのうえで必要に応じて料金の見直しを検討しなくてはならない。
　整備に関してはほぼ完了しているが、不明水対策が大きな課題となっている。管渠の更新投資には膨大な費用がかかるため、財源の確保について早急に検討が必要である。
</t>
    <rPh sb="17" eb="19">
      <t>リョウキン</t>
    </rPh>
    <rPh sb="19" eb="21">
      <t>カイテイ</t>
    </rPh>
    <rPh sb="26" eb="28">
      <t>ケイジョウ</t>
    </rPh>
    <rPh sb="28" eb="30">
      <t>シュウシ</t>
    </rPh>
    <rPh sb="30" eb="32">
      <t>ヒリツ</t>
    </rPh>
    <rPh sb="36" eb="38">
      <t>イジョウ</t>
    </rPh>
    <rPh sb="55" eb="56">
      <t>イタ</t>
    </rPh>
    <rPh sb="76" eb="78">
      <t>オスイ</t>
    </rPh>
    <rPh sb="78" eb="80">
      <t>ショリ</t>
    </rPh>
    <rPh sb="80" eb="81">
      <t>ヒ</t>
    </rPh>
    <rPh sb="85" eb="87">
      <t>サクゲン</t>
    </rPh>
    <rPh sb="88" eb="89">
      <t>ツト</t>
    </rPh>
    <rPh sb="114" eb="116">
      <t>ヒツヨウ</t>
    </rPh>
    <rPh sb="117" eb="118">
      <t>オウ</t>
    </rPh>
    <rPh sb="120" eb="122">
      <t>リョウキン</t>
    </rPh>
    <rPh sb="123" eb="125">
      <t>ミナオ</t>
    </rPh>
    <rPh sb="127" eb="129">
      <t>ケントウ</t>
    </rPh>
    <rPh sb="141" eb="143">
      <t>セイビ</t>
    </rPh>
    <rPh sb="144" eb="145">
      <t>カン</t>
    </rPh>
    <rPh sb="150" eb="152">
      <t>カンリョウ</t>
    </rPh>
    <rPh sb="158" eb="160">
      <t>フメイ</t>
    </rPh>
    <rPh sb="160" eb="161">
      <t>スイ</t>
    </rPh>
    <rPh sb="161" eb="163">
      <t>タイサク</t>
    </rPh>
    <rPh sb="164" eb="165">
      <t>オオ</t>
    </rPh>
    <rPh sb="167" eb="169">
      <t>カダイ</t>
    </rPh>
    <rPh sb="176" eb="178">
      <t>カンキョ</t>
    </rPh>
    <rPh sb="185" eb="187">
      <t>ボウダイ</t>
    </rPh>
    <rPh sb="206" eb="208">
      <t>サッキュウ</t>
    </rPh>
    <phoneticPr fontId="4"/>
  </si>
  <si>
    <t>①有形固定資産減価償却率
　令和5年4月に企業会計に移行し、有形固定資産減価償却累計額がまだ少ないため、類似団体平均値よりも低くなっている。
③管渠改善率
　供用開始から28年と比較的新しい施設だが、不明水が多く、カメラ調査で路線を特定し更新を実施している。また、ストックマネジメント計画に基づき、不明水対策と併せて老朽化対策も進めている。管路の更新ペースが遅れているため、投資の在り方について検討する必要がある。</t>
    <rPh sb="1" eb="3">
      <t>ユウケイ</t>
    </rPh>
    <rPh sb="3" eb="5">
      <t>コテイ</t>
    </rPh>
    <rPh sb="5" eb="7">
      <t>シサン</t>
    </rPh>
    <rPh sb="7" eb="9">
      <t>ゲンカ</t>
    </rPh>
    <rPh sb="9" eb="11">
      <t>ショウキャク</t>
    </rPh>
    <rPh sb="11" eb="12">
      <t>リツ</t>
    </rPh>
    <rPh sb="40" eb="43">
      <t>ルイケイガク</t>
    </rPh>
    <rPh sb="46" eb="47">
      <t>スク</t>
    </rPh>
    <rPh sb="95" eb="97">
      <t>シセツ</t>
    </rPh>
    <rPh sb="110" eb="112">
      <t>チョウサ</t>
    </rPh>
    <rPh sb="170" eb="172">
      <t>カンロ</t>
    </rPh>
    <rPh sb="173" eb="175">
      <t>コウシン</t>
    </rPh>
    <rPh sb="179" eb="180">
      <t>オク</t>
    </rPh>
    <rPh sb="187" eb="189">
      <t>トウシ</t>
    </rPh>
    <rPh sb="190" eb="191">
      <t>ア</t>
    </rPh>
    <rPh sb="192" eb="193">
      <t>カタ</t>
    </rPh>
    <rPh sb="197" eb="199">
      <t>ケントウ</t>
    </rPh>
    <rPh sb="201" eb="203">
      <t>ヒツヨウ</t>
    </rPh>
    <phoneticPr fontId="4"/>
  </si>
  <si>
    <t xml:space="preserve">当市下水道事業は令和５年度より地方公営企業法を適用したため、令和４年度以前の指標については記載がない。
①経常収支比率
　令和4年度の指標93.72％に対し令和5年度の指標は105.71％であった。令和5年4月の料金改定により指標は改善されたが、一般会計からの繰入金の収益で費用の一部を賄っている。今後は費用の増加や人口減少による収入減が懸念される中、使用料以外の収入に依存しない健全経営を目指していかなければならない。
③流動比率
　企業債残高に対し現金の保有額が少ないため、類似団体平均値よりも低くなっている。
④企業債残高対事業規模比率
　整備が進み普及率は高いが、企業債残高が増えたため、類似団体平均値よりも低くなっている。
⑤経費回収率
　令和4年度の指標は89.60％であった。令和5年4月に料金改定したものの、指標は90.76％の微増に留まった。使用料で回収すべき費用を使用料だけでは賄えていないため、接続率の向上に取組み、将来に備え汚水処理費の削減もしくは適正な使用料収入の確保を目指していかなければならない。
⑥汚水処理原価
　類似団体平均値を下回り、ここ数年151円あたりを推移している。
⑧水洗化率
　管きょの整備がほぼ完了しているため、公共用水域の水質保全や、使用料収入の増加等の観点から、水洗化率100％を目指す取組みが必要となる。
</t>
    <rPh sb="54" eb="60">
      <t>ケイジョウシュウシヒリツ</t>
    </rPh>
    <rPh sb="62" eb="64">
      <t>レイワ</t>
    </rPh>
    <rPh sb="65" eb="67">
      <t>ネンド</t>
    </rPh>
    <rPh sb="68" eb="70">
      <t>シヒョウ</t>
    </rPh>
    <rPh sb="77" eb="78">
      <t>タイ</t>
    </rPh>
    <rPh sb="100" eb="102">
      <t>レイワ</t>
    </rPh>
    <rPh sb="103" eb="104">
      <t>ネン</t>
    </rPh>
    <rPh sb="105" eb="106">
      <t>ツキ</t>
    </rPh>
    <rPh sb="107" eb="109">
      <t>リョウキン</t>
    </rPh>
    <rPh sb="109" eb="111">
      <t>カイテイ</t>
    </rPh>
    <rPh sb="114" eb="116">
      <t>シヒョウ</t>
    </rPh>
    <rPh sb="117" eb="119">
      <t>カイゼン</t>
    </rPh>
    <rPh sb="124" eb="126">
      <t>イッパン</t>
    </rPh>
    <rPh sb="126" eb="128">
      <t>カイケイ</t>
    </rPh>
    <rPh sb="131" eb="133">
      <t>クリイレ</t>
    </rPh>
    <rPh sb="133" eb="134">
      <t>キン</t>
    </rPh>
    <rPh sb="135" eb="137">
      <t>シュウエキ</t>
    </rPh>
    <rPh sb="138" eb="140">
      <t>ヒヨウ</t>
    </rPh>
    <rPh sb="141" eb="143">
      <t>イチブ</t>
    </rPh>
    <rPh sb="144" eb="145">
      <t>マカナ</t>
    </rPh>
    <rPh sb="150" eb="152">
      <t>コンゴ</t>
    </rPh>
    <rPh sb="155" eb="157">
      <t>ゾウカ</t>
    </rPh>
    <rPh sb="158" eb="160">
      <t>ジンコウ</t>
    </rPh>
    <rPh sb="160" eb="162">
      <t>ゲンショウ</t>
    </rPh>
    <rPh sb="165" eb="167">
      <t>シュウニュウ</t>
    </rPh>
    <rPh sb="167" eb="168">
      <t>ゲン</t>
    </rPh>
    <rPh sb="169" eb="171">
      <t>ケネン</t>
    </rPh>
    <rPh sb="174" eb="175">
      <t>ナカ</t>
    </rPh>
    <rPh sb="176" eb="179">
      <t>シヨウリョウ</t>
    </rPh>
    <rPh sb="179" eb="181">
      <t>イガイ</t>
    </rPh>
    <rPh sb="182" eb="184">
      <t>シュウニュウ</t>
    </rPh>
    <rPh sb="185" eb="187">
      <t>イゾン</t>
    </rPh>
    <rPh sb="190" eb="192">
      <t>ケンゼン</t>
    </rPh>
    <rPh sb="192" eb="194">
      <t>ケイエイ</t>
    </rPh>
    <rPh sb="195" eb="197">
      <t>メザ</t>
    </rPh>
    <rPh sb="212" eb="214">
      <t>リュウドウ</t>
    </rPh>
    <rPh sb="214" eb="216">
      <t>ヒリツ</t>
    </rPh>
    <rPh sb="218" eb="220">
      <t>キギョウ</t>
    </rPh>
    <rPh sb="220" eb="221">
      <t>サイ</t>
    </rPh>
    <rPh sb="221" eb="223">
      <t>ザンダカ</t>
    </rPh>
    <rPh sb="224" eb="225">
      <t>タイ</t>
    </rPh>
    <rPh sb="226" eb="228">
      <t>ゲンキン</t>
    </rPh>
    <rPh sb="229" eb="231">
      <t>ホユウ</t>
    </rPh>
    <rPh sb="231" eb="232">
      <t>ガク</t>
    </rPh>
    <rPh sb="233" eb="234">
      <t>スク</t>
    </rPh>
    <rPh sb="239" eb="241">
      <t>ルイジ</t>
    </rPh>
    <rPh sb="241" eb="243">
      <t>ダンタイ</t>
    </rPh>
    <rPh sb="243" eb="246">
      <t>ヘイキンチ</t>
    </rPh>
    <rPh sb="249" eb="250">
      <t>ヒク</t>
    </rPh>
    <rPh sb="259" eb="261">
      <t>キギョウ</t>
    </rPh>
    <rPh sb="261" eb="262">
      <t>サイ</t>
    </rPh>
    <rPh sb="262" eb="264">
      <t>ザンダカ</t>
    </rPh>
    <rPh sb="264" eb="265">
      <t>タイ</t>
    </rPh>
    <rPh sb="265" eb="267">
      <t>ジギョウ</t>
    </rPh>
    <rPh sb="267" eb="269">
      <t>キボ</t>
    </rPh>
    <rPh sb="269" eb="271">
      <t>ヒリツ</t>
    </rPh>
    <rPh sb="273" eb="275">
      <t>セイビ</t>
    </rPh>
    <rPh sb="276" eb="277">
      <t>スス</t>
    </rPh>
    <rPh sb="278" eb="280">
      <t>フキュウ</t>
    </rPh>
    <rPh sb="280" eb="281">
      <t>リツ</t>
    </rPh>
    <rPh sb="282" eb="283">
      <t>タカ</t>
    </rPh>
    <rPh sb="286" eb="288">
      <t>キギョウ</t>
    </rPh>
    <rPh sb="288" eb="289">
      <t>サイ</t>
    </rPh>
    <rPh sb="289" eb="291">
      <t>ザンダカ</t>
    </rPh>
    <rPh sb="292" eb="293">
      <t>フ</t>
    </rPh>
    <rPh sb="318" eb="320">
      <t>ケイヒ</t>
    </rPh>
    <rPh sb="320" eb="322">
      <t>カイシュウ</t>
    </rPh>
    <rPh sb="322" eb="323">
      <t>リツ</t>
    </rPh>
    <rPh sb="373" eb="375">
      <t>ビゾウ</t>
    </rPh>
    <rPh sb="375" eb="376">
      <t>トド</t>
    </rPh>
    <rPh sb="380" eb="383">
      <t>シヨウリョウ</t>
    </rPh>
    <rPh sb="384" eb="386">
      <t>カイシュウ</t>
    </rPh>
    <rPh sb="389" eb="391">
      <t>ヒヨウ</t>
    </rPh>
    <rPh sb="392" eb="394">
      <t>シヨウ</t>
    </rPh>
    <rPh sb="394" eb="395">
      <t>リョウ</t>
    </rPh>
    <rPh sb="399" eb="400">
      <t>マカナ</t>
    </rPh>
    <rPh sb="410" eb="411">
      <t>リツ</t>
    </rPh>
    <rPh sb="412" eb="414">
      <t>コウジョウ</t>
    </rPh>
    <rPh sb="419" eb="421">
      <t>ショウライ</t>
    </rPh>
    <rPh sb="422" eb="423">
      <t>ソナ</t>
    </rPh>
    <rPh sb="424" eb="426">
      <t>オスイ</t>
    </rPh>
    <rPh sb="426" eb="428">
      <t>ショリ</t>
    </rPh>
    <rPh sb="428" eb="429">
      <t>ヒ</t>
    </rPh>
    <rPh sb="430" eb="432">
      <t>サクゲン</t>
    </rPh>
    <rPh sb="436" eb="438">
      <t>テキセイ</t>
    </rPh>
    <rPh sb="439" eb="442">
      <t>シヨウリョウ</t>
    </rPh>
    <rPh sb="442" eb="444">
      <t>シュウニュウ</t>
    </rPh>
    <rPh sb="445" eb="447">
      <t>カクホ</t>
    </rPh>
    <rPh sb="448" eb="450">
      <t>メザ</t>
    </rPh>
    <rPh sb="465" eb="467">
      <t>オスイ</t>
    </rPh>
    <rPh sb="467" eb="469">
      <t>ショリ</t>
    </rPh>
    <rPh sb="469" eb="471">
      <t>ゲンカ</t>
    </rPh>
    <rPh sb="481" eb="483">
      <t>シタマワ</t>
    </rPh>
    <rPh sb="487" eb="489">
      <t>スウネン</t>
    </rPh>
    <rPh sb="492" eb="493">
      <t>エン</t>
    </rPh>
    <rPh sb="497" eb="499">
      <t>スイイ</t>
    </rPh>
    <rPh sb="506" eb="509">
      <t>スイセンカ</t>
    </rPh>
    <rPh sb="509" eb="510">
      <t>リツ</t>
    </rPh>
    <rPh sb="513" eb="514">
      <t>カン</t>
    </rPh>
    <rPh sb="517" eb="519">
      <t>セイビ</t>
    </rPh>
    <rPh sb="522" eb="524">
      <t>カンリョウ</t>
    </rPh>
    <rPh sb="531" eb="534">
      <t>コウキョウヨウ</t>
    </rPh>
    <rPh sb="534" eb="536">
      <t>スイイキ</t>
    </rPh>
    <rPh sb="537" eb="539">
      <t>スイシツ</t>
    </rPh>
    <rPh sb="539" eb="541">
      <t>ホゼン</t>
    </rPh>
    <rPh sb="543" eb="546">
      <t>シヨウリョウ</t>
    </rPh>
    <rPh sb="546" eb="548">
      <t>シュウニュウ</t>
    </rPh>
    <rPh sb="549" eb="551">
      <t>ゾウカ</t>
    </rPh>
    <rPh sb="551" eb="552">
      <t>トウ</t>
    </rPh>
    <rPh sb="553" eb="555">
      <t>カンテン</t>
    </rPh>
    <rPh sb="558" eb="561">
      <t>スイセンカ</t>
    </rPh>
    <rPh sb="561" eb="562">
      <t>リツ</t>
    </rPh>
    <rPh sb="567" eb="569">
      <t>メザ</t>
    </rPh>
    <rPh sb="570" eb="572">
      <t>トリクミ</t>
    </rPh>
    <rPh sb="574" eb="576">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</si>
</sst>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0.45</c:v>
                </c:pt>
              </c:numCache>
            </c:numRef>
          </c:val>
          <c:extLst>
            <c:ext xmlns:c16="http://schemas.microsoft.com/office/drawing/2014/chart" uri="{C3380CC4-5D6E-409C-BE32-E72D297353CC}">
              <c16:uniqueId val="{00000000-D976-4944-A534-4E3A5BA202EF}"/>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0.57999999999999996</c:v>
                </c:pt>
              </c:numCache>
            </c:numRef>
          </c:val>
          <c:smooth val="0"/>
          <c:extLst>
            <c:ext xmlns:c16="http://schemas.microsoft.com/office/drawing/2014/chart" uri="{C3380CC4-5D6E-409C-BE32-E72D297353CC}">
              <c16:uniqueId val="{00000001-D976-4944-A534-4E3A5BA202EF}"/>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821-45FB-9B91-993E0B911431}"/>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49.28</c:v>
                </c:pt>
              </c:numCache>
            </c:numRef>
          </c:val>
          <c:smooth val="0"/>
          <c:extLst>
            <c:ext xmlns:c16="http://schemas.microsoft.com/office/drawing/2014/chart" uri="{C3380CC4-5D6E-409C-BE32-E72D297353CC}">
              <c16:uniqueId val="{00000001-2821-45FB-9B91-993E0B911431}"/>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0</c:v>
                </c:pt>
                <c:pt idx="2">
                  <c:v>0</c:v>
                </c:pt>
                <c:pt idx="3">
                  <c:v>0</c:v>
                </c:pt>
                <c:pt idx="4">
                  <c:v>83.95</c:v>
                </c:pt>
              </c:numCache>
            </c:numRef>
          </c:val>
          <c:extLst>
            <c:ext xmlns:c16="http://schemas.microsoft.com/office/drawing/2014/chart" uri="{C3380CC4-5D6E-409C-BE32-E72D297353CC}">
              <c16:uniqueId val="{00000000-4049-4C05-A40D-D53814FB5EF3}"/>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79.7</c:v>
                </c:pt>
              </c:numCache>
            </c:numRef>
          </c:val>
          <c:smooth val="0"/>
          <c:extLst>
            <c:ext xmlns:c16="http://schemas.microsoft.com/office/drawing/2014/chart" uri="{C3380CC4-5D6E-409C-BE32-E72D297353CC}">
              <c16:uniqueId val="{00000001-4049-4C05-A40D-D53814FB5EF3}"/>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0</c:v>
                </c:pt>
                <c:pt idx="2">
                  <c:v>0</c:v>
                </c:pt>
                <c:pt idx="3">
                  <c:v>0</c:v>
                </c:pt>
                <c:pt idx="4">
                  <c:v>105.71</c:v>
                </c:pt>
              </c:numCache>
            </c:numRef>
          </c:val>
          <c:extLst>
            <c:ext xmlns:c16="http://schemas.microsoft.com/office/drawing/2014/chart" uri="{C3380CC4-5D6E-409C-BE32-E72D297353CC}">
              <c16:uniqueId val="{00000000-B332-4BC1-BF1C-F305137CD231}"/>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106.87</c:v>
                </c:pt>
              </c:numCache>
            </c:numRef>
          </c:val>
          <c:smooth val="0"/>
          <c:extLst>
            <c:ext xmlns:c16="http://schemas.microsoft.com/office/drawing/2014/chart" uri="{C3380CC4-5D6E-409C-BE32-E72D297353CC}">
              <c16:uniqueId val="{00000001-B332-4BC1-BF1C-F305137CD231}"/>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0</c:v>
                </c:pt>
                <c:pt idx="2">
                  <c:v>0</c:v>
                </c:pt>
                <c:pt idx="3">
                  <c:v>0</c:v>
                </c:pt>
                <c:pt idx="4">
                  <c:v>3.01</c:v>
                </c:pt>
              </c:numCache>
            </c:numRef>
          </c:val>
          <c:extLst>
            <c:ext xmlns:c16="http://schemas.microsoft.com/office/drawing/2014/chart" uri="{C3380CC4-5D6E-409C-BE32-E72D297353CC}">
              <c16:uniqueId val="{00000000-63DE-4D33-A7BE-61B12453368F}"/>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17.05</c:v>
                </c:pt>
              </c:numCache>
            </c:numRef>
          </c:val>
          <c:smooth val="0"/>
          <c:extLst>
            <c:ext xmlns:c16="http://schemas.microsoft.com/office/drawing/2014/chart" uri="{C3380CC4-5D6E-409C-BE32-E72D297353CC}">
              <c16:uniqueId val="{00000001-63DE-4D33-A7BE-61B12453368F}"/>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EA87-46BF-BE9F-DCAFE7453A25}"/>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0.22</c:v>
                </c:pt>
              </c:numCache>
            </c:numRef>
          </c:val>
          <c:smooth val="0"/>
          <c:extLst>
            <c:ext xmlns:c16="http://schemas.microsoft.com/office/drawing/2014/chart" uri="{C3380CC4-5D6E-409C-BE32-E72D297353CC}">
              <c16:uniqueId val="{00000001-EA87-46BF-BE9F-DCAFE7453A25}"/>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AFE4-400B-86AE-9BBA29AB1378}"/>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21.73</c:v>
                </c:pt>
              </c:numCache>
            </c:numRef>
          </c:val>
          <c:smooth val="0"/>
          <c:extLst>
            <c:ext xmlns:c16="http://schemas.microsoft.com/office/drawing/2014/chart" uri="{C3380CC4-5D6E-409C-BE32-E72D297353CC}">
              <c16:uniqueId val="{00000001-AFE4-400B-86AE-9BBA29AB1378}"/>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0</c:v>
                </c:pt>
                <c:pt idx="2">
                  <c:v>0</c:v>
                </c:pt>
                <c:pt idx="3">
                  <c:v>0</c:v>
                </c:pt>
                <c:pt idx="4">
                  <c:v>36.950000000000003</c:v>
                </c:pt>
              </c:numCache>
            </c:numRef>
          </c:val>
          <c:extLst>
            <c:ext xmlns:c16="http://schemas.microsoft.com/office/drawing/2014/chart" uri="{C3380CC4-5D6E-409C-BE32-E72D297353CC}">
              <c16:uniqueId val="{00000000-AFDC-4AE2-A1AC-137BC090F3C8}"/>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62.37</c:v>
                </c:pt>
              </c:numCache>
            </c:numRef>
          </c:val>
          <c:smooth val="0"/>
          <c:extLst>
            <c:ext xmlns:c16="http://schemas.microsoft.com/office/drawing/2014/chart" uri="{C3380CC4-5D6E-409C-BE32-E72D297353CC}">
              <c16:uniqueId val="{00000001-AFDC-4AE2-A1AC-137BC090F3C8}"/>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c:v>0</c:v>
                </c:pt>
                <c:pt idx="4">
                  <c:v>384.25</c:v>
                </c:pt>
              </c:numCache>
            </c:numRef>
          </c:val>
          <c:extLst>
            <c:ext xmlns:c16="http://schemas.microsoft.com/office/drawing/2014/chart" uri="{C3380CC4-5D6E-409C-BE32-E72D297353CC}">
              <c16:uniqueId val="{00000000-2667-4A6F-86C3-16FD1B7624AF}"/>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1042.77</c:v>
                </c:pt>
              </c:numCache>
            </c:numRef>
          </c:val>
          <c:smooth val="0"/>
          <c:extLst>
            <c:ext xmlns:c16="http://schemas.microsoft.com/office/drawing/2014/chart" uri="{C3380CC4-5D6E-409C-BE32-E72D297353CC}">
              <c16:uniqueId val="{00000001-2667-4A6F-86C3-16FD1B7624AF}"/>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0</c:v>
                </c:pt>
                <c:pt idx="2">
                  <c:v>0</c:v>
                </c:pt>
                <c:pt idx="3">
                  <c:v>0</c:v>
                </c:pt>
                <c:pt idx="4">
                  <c:v>90.76</c:v>
                </c:pt>
              </c:numCache>
            </c:numRef>
          </c:val>
          <c:extLst>
            <c:ext xmlns:c16="http://schemas.microsoft.com/office/drawing/2014/chart" uri="{C3380CC4-5D6E-409C-BE32-E72D297353CC}">
              <c16:uniqueId val="{00000000-B907-4FDC-9BA9-9B40404DF60D}"/>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84.48</c:v>
                </c:pt>
              </c:numCache>
            </c:numRef>
          </c:val>
          <c:smooth val="0"/>
          <c:extLst>
            <c:ext xmlns:c16="http://schemas.microsoft.com/office/drawing/2014/chart" uri="{C3380CC4-5D6E-409C-BE32-E72D297353CC}">
              <c16:uniqueId val="{00000001-B907-4FDC-9BA9-9B40404DF60D}"/>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0</c:v>
                </c:pt>
                <c:pt idx="2">
                  <c:v>0</c:v>
                </c:pt>
                <c:pt idx="3">
                  <c:v>0</c:v>
                </c:pt>
                <c:pt idx="4">
                  <c:v>151.69</c:v>
                </c:pt>
              </c:numCache>
            </c:numRef>
          </c:val>
          <c:extLst>
            <c:ext xmlns:c16="http://schemas.microsoft.com/office/drawing/2014/chart" uri="{C3380CC4-5D6E-409C-BE32-E72D297353CC}">
              <c16:uniqueId val="{00000000-E039-495C-82DA-801FA2EA9C43}"/>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187.11</c:v>
                </c:pt>
              </c:numCache>
            </c:numRef>
          </c:val>
          <c:smooth val="0"/>
          <c:extLst>
            <c:ext xmlns:c16="http://schemas.microsoft.com/office/drawing/2014/chart" uri="{C3380CC4-5D6E-409C-BE32-E72D297353CC}">
              <c16:uniqueId val="{00000001-E039-495C-82DA-801FA2EA9C43}"/>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1328125" defaultRowHeight="13.3" x14ac:dyDescent="0.25"/>
  <cols>
    <col min="1" max="1" width="2.61328125" customWidth="1"/>
    <col min="2" max="62" width="3.765625" customWidth="1"/>
    <col min="64" max="78" width="3.15234375" customWidth="1"/>
    <col min="79" max="79" width="4.4609375" bestFit="1" customWidth="1"/>
    <col min="81" max="82" width="4.4609375" bestFit="1" customWidth="1"/>
  </cols>
  <sheetData>
    <row r="1" spans="1:78" ht="17.25" customHeight="1" x14ac:dyDescent="0.2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2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2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2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5">
      <c r="A6" s="2"/>
      <c r="B6" s="29" t="str">
        <f>データ!H6</f>
        <v>愛知県　大口町</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25">
      <c r="A8" s="2"/>
      <c r="B8" s="39" t="str">
        <f>データ!I6</f>
        <v>法適用</v>
      </c>
      <c r="C8" s="39"/>
      <c r="D8" s="39"/>
      <c r="E8" s="39"/>
      <c r="F8" s="39"/>
      <c r="G8" s="39"/>
      <c r="H8" s="39"/>
      <c r="I8" s="39" t="str">
        <f>データ!J6</f>
        <v>下水道事業</v>
      </c>
      <c r="J8" s="39"/>
      <c r="K8" s="39"/>
      <c r="L8" s="39"/>
      <c r="M8" s="39"/>
      <c r="N8" s="39"/>
      <c r="O8" s="39"/>
      <c r="P8" s="39" t="str">
        <f>データ!K6</f>
        <v>公共下水道</v>
      </c>
      <c r="Q8" s="39"/>
      <c r="R8" s="39"/>
      <c r="S8" s="39"/>
      <c r="T8" s="39"/>
      <c r="U8" s="39"/>
      <c r="V8" s="39"/>
      <c r="W8" s="39" t="str">
        <f>データ!L6</f>
        <v>Cc2</v>
      </c>
      <c r="X8" s="39"/>
      <c r="Y8" s="39"/>
      <c r="Z8" s="39"/>
      <c r="AA8" s="39"/>
      <c r="AB8" s="39"/>
      <c r="AC8" s="39"/>
      <c r="AD8" s="40" t="str">
        <f>データ!$M$6</f>
        <v>非設置</v>
      </c>
      <c r="AE8" s="40"/>
      <c r="AF8" s="40"/>
      <c r="AG8" s="40"/>
      <c r="AH8" s="40"/>
      <c r="AI8" s="40"/>
      <c r="AJ8" s="40"/>
      <c r="AK8" s="3"/>
      <c r="AL8" s="41">
        <f>データ!S6</f>
        <v>24212</v>
      </c>
      <c r="AM8" s="41"/>
      <c r="AN8" s="41"/>
      <c r="AO8" s="41"/>
      <c r="AP8" s="41"/>
      <c r="AQ8" s="41"/>
      <c r="AR8" s="41"/>
      <c r="AS8" s="41"/>
      <c r="AT8" s="34">
        <f>データ!T6</f>
        <v>13.61</v>
      </c>
      <c r="AU8" s="34"/>
      <c r="AV8" s="34"/>
      <c r="AW8" s="34"/>
      <c r="AX8" s="34"/>
      <c r="AY8" s="34"/>
      <c r="AZ8" s="34"/>
      <c r="BA8" s="34"/>
      <c r="BB8" s="34">
        <f>データ!U6</f>
        <v>1778.99</v>
      </c>
      <c r="BC8" s="34"/>
      <c r="BD8" s="34"/>
      <c r="BE8" s="34"/>
      <c r="BF8" s="34"/>
      <c r="BG8" s="34"/>
      <c r="BH8" s="34"/>
      <c r="BI8" s="34"/>
      <c r="BJ8" s="3"/>
      <c r="BK8" s="3"/>
      <c r="BL8" s="35" t="s">
        <v>10</v>
      </c>
      <c r="BM8" s="36"/>
      <c r="BN8" s="37" t="s">
        <v>11</v>
      </c>
      <c r="BO8" s="37"/>
      <c r="BP8" s="37"/>
      <c r="BQ8" s="37"/>
      <c r="BR8" s="37"/>
      <c r="BS8" s="37"/>
      <c r="BT8" s="37"/>
      <c r="BU8" s="37"/>
      <c r="BV8" s="37"/>
      <c r="BW8" s="37"/>
      <c r="BX8" s="37"/>
      <c r="BY8" s="38"/>
    </row>
    <row r="9" spans="1:78" ht="18.75" customHeight="1" x14ac:dyDescent="0.2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25">
      <c r="A10" s="2"/>
      <c r="B10" s="34" t="str">
        <f>データ!N6</f>
        <v>-</v>
      </c>
      <c r="C10" s="34"/>
      <c r="D10" s="34"/>
      <c r="E10" s="34"/>
      <c r="F10" s="34"/>
      <c r="G10" s="34"/>
      <c r="H10" s="34"/>
      <c r="I10" s="34">
        <f>データ!O6</f>
        <v>73.69</v>
      </c>
      <c r="J10" s="34"/>
      <c r="K10" s="34"/>
      <c r="L10" s="34"/>
      <c r="M10" s="34"/>
      <c r="N10" s="34"/>
      <c r="O10" s="34"/>
      <c r="P10" s="34">
        <f>データ!P6</f>
        <v>97.52</v>
      </c>
      <c r="Q10" s="34"/>
      <c r="R10" s="34"/>
      <c r="S10" s="34"/>
      <c r="T10" s="34"/>
      <c r="U10" s="34"/>
      <c r="V10" s="34"/>
      <c r="W10" s="34">
        <f>データ!Q6</f>
        <v>76.430000000000007</v>
      </c>
      <c r="X10" s="34"/>
      <c r="Y10" s="34"/>
      <c r="Z10" s="34"/>
      <c r="AA10" s="34"/>
      <c r="AB10" s="34"/>
      <c r="AC10" s="34"/>
      <c r="AD10" s="41">
        <f>データ!R6</f>
        <v>2266</v>
      </c>
      <c r="AE10" s="41"/>
      <c r="AF10" s="41"/>
      <c r="AG10" s="41"/>
      <c r="AH10" s="41"/>
      <c r="AI10" s="41"/>
      <c r="AJ10" s="41"/>
      <c r="AK10" s="2"/>
      <c r="AL10" s="41">
        <f>データ!V6</f>
        <v>23554</v>
      </c>
      <c r="AM10" s="41"/>
      <c r="AN10" s="41"/>
      <c r="AO10" s="41"/>
      <c r="AP10" s="41"/>
      <c r="AQ10" s="41"/>
      <c r="AR10" s="41"/>
      <c r="AS10" s="41"/>
      <c r="AT10" s="34">
        <f>データ!W6</f>
        <v>6.52</v>
      </c>
      <c r="AU10" s="34"/>
      <c r="AV10" s="34"/>
      <c r="AW10" s="34"/>
      <c r="AX10" s="34"/>
      <c r="AY10" s="34"/>
      <c r="AZ10" s="34"/>
      <c r="BA10" s="34"/>
      <c r="BB10" s="34">
        <f>データ!X6</f>
        <v>3612.58</v>
      </c>
      <c r="BC10" s="34"/>
      <c r="BD10" s="34"/>
      <c r="BE10" s="34"/>
      <c r="BF10" s="34"/>
      <c r="BG10" s="34"/>
      <c r="BH10" s="34"/>
      <c r="BI10" s="34"/>
      <c r="BJ10" s="2"/>
      <c r="BK10" s="2"/>
      <c r="BL10" s="66" t="s">
        <v>22</v>
      </c>
      <c r="BM10" s="67"/>
      <c r="BN10" s="68" t="s">
        <v>23</v>
      </c>
      <c r="BO10" s="68"/>
      <c r="BP10" s="68"/>
      <c r="BQ10" s="68"/>
      <c r="BR10" s="68"/>
      <c r="BS10" s="68"/>
      <c r="BT10" s="68"/>
      <c r="BU10" s="68"/>
      <c r="BV10" s="68"/>
      <c r="BW10" s="68"/>
      <c r="BX10" s="68"/>
      <c r="BY10" s="69"/>
    </row>
    <row r="11" spans="1:78" ht="9.75" customHeight="1" x14ac:dyDescent="0.2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24</v>
      </c>
      <c r="BM11" s="52"/>
      <c r="BN11" s="52"/>
      <c r="BO11" s="52"/>
      <c r="BP11" s="52"/>
      <c r="BQ11" s="52"/>
      <c r="BR11" s="52"/>
      <c r="BS11" s="52"/>
      <c r="BT11" s="52"/>
      <c r="BU11" s="52"/>
      <c r="BV11" s="52"/>
      <c r="BW11" s="52"/>
      <c r="BX11" s="52"/>
      <c r="BY11" s="52"/>
      <c r="BZ11" s="52"/>
    </row>
    <row r="12" spans="1:78" ht="9.75" customHeight="1" x14ac:dyDescent="0.2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2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25">
      <c r="A14" s="2"/>
      <c r="B14" s="54" t="s">
        <v>25</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44" t="s">
        <v>26</v>
      </c>
      <c r="BM14" s="45"/>
      <c r="BN14" s="45"/>
      <c r="BO14" s="45"/>
      <c r="BP14" s="45"/>
      <c r="BQ14" s="45"/>
      <c r="BR14" s="45"/>
      <c r="BS14" s="45"/>
      <c r="BT14" s="45"/>
      <c r="BU14" s="45"/>
      <c r="BV14" s="45"/>
      <c r="BW14" s="45"/>
      <c r="BX14" s="45"/>
      <c r="BY14" s="45"/>
      <c r="BZ14" s="46"/>
    </row>
    <row r="15" spans="1:78" ht="13.5" customHeight="1" x14ac:dyDescent="0.25">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x14ac:dyDescent="0.2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0" t="s">
        <v>116</v>
      </c>
      <c r="BM16" s="61"/>
      <c r="BN16" s="61"/>
      <c r="BO16" s="61"/>
      <c r="BP16" s="61"/>
      <c r="BQ16" s="61"/>
      <c r="BR16" s="61"/>
      <c r="BS16" s="61"/>
      <c r="BT16" s="61"/>
      <c r="BU16" s="61"/>
      <c r="BV16" s="61"/>
      <c r="BW16" s="61"/>
      <c r="BX16" s="61"/>
      <c r="BY16" s="61"/>
      <c r="BZ16" s="62"/>
    </row>
    <row r="17" spans="1:78" ht="13.5" customHeight="1" x14ac:dyDescent="0.2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0"/>
      <c r="BM17" s="61"/>
      <c r="BN17" s="61"/>
      <c r="BO17" s="61"/>
      <c r="BP17" s="61"/>
      <c r="BQ17" s="61"/>
      <c r="BR17" s="61"/>
      <c r="BS17" s="61"/>
      <c r="BT17" s="61"/>
      <c r="BU17" s="61"/>
      <c r="BV17" s="61"/>
      <c r="BW17" s="61"/>
      <c r="BX17" s="61"/>
      <c r="BY17" s="61"/>
      <c r="BZ17" s="62"/>
    </row>
    <row r="18" spans="1:78" ht="13.5" customHeight="1" x14ac:dyDescent="0.2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0"/>
      <c r="BM18" s="61"/>
      <c r="BN18" s="61"/>
      <c r="BO18" s="61"/>
      <c r="BP18" s="61"/>
      <c r="BQ18" s="61"/>
      <c r="BR18" s="61"/>
      <c r="BS18" s="61"/>
      <c r="BT18" s="61"/>
      <c r="BU18" s="61"/>
      <c r="BV18" s="61"/>
      <c r="BW18" s="61"/>
      <c r="BX18" s="61"/>
      <c r="BY18" s="61"/>
      <c r="BZ18" s="62"/>
    </row>
    <row r="19" spans="1:78" ht="13.5" customHeight="1" x14ac:dyDescent="0.2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0"/>
      <c r="BM19" s="61"/>
      <c r="BN19" s="61"/>
      <c r="BO19" s="61"/>
      <c r="BP19" s="61"/>
      <c r="BQ19" s="61"/>
      <c r="BR19" s="61"/>
      <c r="BS19" s="61"/>
      <c r="BT19" s="61"/>
      <c r="BU19" s="61"/>
      <c r="BV19" s="61"/>
      <c r="BW19" s="61"/>
      <c r="BX19" s="61"/>
      <c r="BY19" s="61"/>
      <c r="BZ19" s="62"/>
    </row>
    <row r="20" spans="1:78" ht="13.5" customHeight="1" x14ac:dyDescent="0.2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0"/>
      <c r="BM20" s="61"/>
      <c r="BN20" s="61"/>
      <c r="BO20" s="61"/>
      <c r="BP20" s="61"/>
      <c r="BQ20" s="61"/>
      <c r="BR20" s="61"/>
      <c r="BS20" s="61"/>
      <c r="BT20" s="61"/>
      <c r="BU20" s="61"/>
      <c r="BV20" s="61"/>
      <c r="BW20" s="61"/>
      <c r="BX20" s="61"/>
      <c r="BY20" s="61"/>
      <c r="BZ20" s="62"/>
    </row>
    <row r="21" spans="1:78" ht="13.5" customHeight="1" x14ac:dyDescent="0.2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0"/>
      <c r="BM21" s="61"/>
      <c r="BN21" s="61"/>
      <c r="BO21" s="61"/>
      <c r="BP21" s="61"/>
      <c r="BQ21" s="61"/>
      <c r="BR21" s="61"/>
      <c r="BS21" s="61"/>
      <c r="BT21" s="61"/>
      <c r="BU21" s="61"/>
      <c r="BV21" s="61"/>
      <c r="BW21" s="61"/>
      <c r="BX21" s="61"/>
      <c r="BY21" s="61"/>
      <c r="BZ21" s="62"/>
    </row>
    <row r="22" spans="1:78" ht="13.5" customHeight="1" x14ac:dyDescent="0.2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0"/>
      <c r="BM22" s="61"/>
      <c r="BN22" s="61"/>
      <c r="BO22" s="61"/>
      <c r="BP22" s="61"/>
      <c r="BQ22" s="61"/>
      <c r="BR22" s="61"/>
      <c r="BS22" s="61"/>
      <c r="BT22" s="61"/>
      <c r="BU22" s="61"/>
      <c r="BV22" s="61"/>
      <c r="BW22" s="61"/>
      <c r="BX22" s="61"/>
      <c r="BY22" s="61"/>
      <c r="BZ22" s="62"/>
    </row>
    <row r="23" spans="1:78" ht="13.5" customHeight="1" x14ac:dyDescent="0.2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0"/>
      <c r="BM23" s="61"/>
      <c r="BN23" s="61"/>
      <c r="BO23" s="61"/>
      <c r="BP23" s="61"/>
      <c r="BQ23" s="61"/>
      <c r="BR23" s="61"/>
      <c r="BS23" s="61"/>
      <c r="BT23" s="61"/>
      <c r="BU23" s="61"/>
      <c r="BV23" s="61"/>
      <c r="BW23" s="61"/>
      <c r="BX23" s="61"/>
      <c r="BY23" s="61"/>
      <c r="BZ23" s="62"/>
    </row>
    <row r="24" spans="1:78" ht="13.5" customHeight="1" x14ac:dyDescent="0.2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0"/>
      <c r="BM24" s="61"/>
      <c r="BN24" s="61"/>
      <c r="BO24" s="61"/>
      <c r="BP24" s="61"/>
      <c r="BQ24" s="61"/>
      <c r="BR24" s="61"/>
      <c r="BS24" s="61"/>
      <c r="BT24" s="61"/>
      <c r="BU24" s="61"/>
      <c r="BV24" s="61"/>
      <c r="BW24" s="61"/>
      <c r="BX24" s="61"/>
      <c r="BY24" s="61"/>
      <c r="BZ24" s="62"/>
    </row>
    <row r="25" spans="1:78" ht="13.5" customHeight="1" x14ac:dyDescent="0.2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0"/>
      <c r="BM25" s="61"/>
      <c r="BN25" s="61"/>
      <c r="BO25" s="61"/>
      <c r="BP25" s="61"/>
      <c r="BQ25" s="61"/>
      <c r="BR25" s="61"/>
      <c r="BS25" s="61"/>
      <c r="BT25" s="61"/>
      <c r="BU25" s="61"/>
      <c r="BV25" s="61"/>
      <c r="BW25" s="61"/>
      <c r="BX25" s="61"/>
      <c r="BY25" s="61"/>
      <c r="BZ25" s="62"/>
    </row>
    <row r="26" spans="1:78" ht="13.5" customHeight="1" x14ac:dyDescent="0.2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0"/>
      <c r="BM26" s="61"/>
      <c r="BN26" s="61"/>
      <c r="BO26" s="61"/>
      <c r="BP26" s="61"/>
      <c r="BQ26" s="61"/>
      <c r="BR26" s="61"/>
      <c r="BS26" s="61"/>
      <c r="BT26" s="61"/>
      <c r="BU26" s="61"/>
      <c r="BV26" s="61"/>
      <c r="BW26" s="61"/>
      <c r="BX26" s="61"/>
      <c r="BY26" s="61"/>
      <c r="BZ26" s="62"/>
    </row>
    <row r="27" spans="1:78" ht="13.5" customHeight="1" x14ac:dyDescent="0.2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0"/>
      <c r="BM27" s="61"/>
      <c r="BN27" s="61"/>
      <c r="BO27" s="61"/>
      <c r="BP27" s="61"/>
      <c r="BQ27" s="61"/>
      <c r="BR27" s="61"/>
      <c r="BS27" s="61"/>
      <c r="BT27" s="61"/>
      <c r="BU27" s="61"/>
      <c r="BV27" s="61"/>
      <c r="BW27" s="61"/>
      <c r="BX27" s="61"/>
      <c r="BY27" s="61"/>
      <c r="BZ27" s="62"/>
    </row>
    <row r="28" spans="1:78" ht="13.5" customHeight="1" x14ac:dyDescent="0.2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0"/>
      <c r="BM28" s="61"/>
      <c r="BN28" s="61"/>
      <c r="BO28" s="61"/>
      <c r="BP28" s="61"/>
      <c r="BQ28" s="61"/>
      <c r="BR28" s="61"/>
      <c r="BS28" s="61"/>
      <c r="BT28" s="61"/>
      <c r="BU28" s="61"/>
      <c r="BV28" s="61"/>
      <c r="BW28" s="61"/>
      <c r="BX28" s="61"/>
      <c r="BY28" s="61"/>
      <c r="BZ28" s="62"/>
    </row>
    <row r="29" spans="1:78" ht="13.5" customHeight="1" x14ac:dyDescent="0.2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0"/>
      <c r="BM29" s="61"/>
      <c r="BN29" s="61"/>
      <c r="BO29" s="61"/>
      <c r="BP29" s="61"/>
      <c r="BQ29" s="61"/>
      <c r="BR29" s="61"/>
      <c r="BS29" s="61"/>
      <c r="BT29" s="61"/>
      <c r="BU29" s="61"/>
      <c r="BV29" s="61"/>
      <c r="BW29" s="61"/>
      <c r="BX29" s="61"/>
      <c r="BY29" s="61"/>
      <c r="BZ29" s="62"/>
    </row>
    <row r="30" spans="1:78" ht="13.5" customHeight="1" x14ac:dyDescent="0.2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0"/>
      <c r="BM30" s="61"/>
      <c r="BN30" s="61"/>
      <c r="BO30" s="61"/>
      <c r="BP30" s="61"/>
      <c r="BQ30" s="61"/>
      <c r="BR30" s="61"/>
      <c r="BS30" s="61"/>
      <c r="BT30" s="61"/>
      <c r="BU30" s="61"/>
      <c r="BV30" s="61"/>
      <c r="BW30" s="61"/>
      <c r="BX30" s="61"/>
      <c r="BY30" s="61"/>
      <c r="BZ30" s="62"/>
    </row>
    <row r="31" spans="1:78" ht="13.5" customHeight="1" x14ac:dyDescent="0.2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0"/>
      <c r="BM31" s="61"/>
      <c r="BN31" s="61"/>
      <c r="BO31" s="61"/>
      <c r="BP31" s="61"/>
      <c r="BQ31" s="61"/>
      <c r="BR31" s="61"/>
      <c r="BS31" s="61"/>
      <c r="BT31" s="61"/>
      <c r="BU31" s="61"/>
      <c r="BV31" s="61"/>
      <c r="BW31" s="61"/>
      <c r="BX31" s="61"/>
      <c r="BY31" s="61"/>
      <c r="BZ31" s="62"/>
    </row>
    <row r="32" spans="1:78" ht="13.5" customHeight="1" x14ac:dyDescent="0.2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0"/>
      <c r="BM32" s="61"/>
      <c r="BN32" s="61"/>
      <c r="BO32" s="61"/>
      <c r="BP32" s="61"/>
      <c r="BQ32" s="61"/>
      <c r="BR32" s="61"/>
      <c r="BS32" s="61"/>
      <c r="BT32" s="61"/>
      <c r="BU32" s="61"/>
      <c r="BV32" s="61"/>
      <c r="BW32" s="61"/>
      <c r="BX32" s="61"/>
      <c r="BY32" s="61"/>
      <c r="BZ32" s="62"/>
    </row>
    <row r="33" spans="1:78" ht="13.5" customHeight="1" x14ac:dyDescent="0.2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0"/>
      <c r="BM33" s="61"/>
      <c r="BN33" s="61"/>
      <c r="BO33" s="61"/>
      <c r="BP33" s="61"/>
      <c r="BQ33" s="61"/>
      <c r="BR33" s="61"/>
      <c r="BS33" s="61"/>
      <c r="BT33" s="61"/>
      <c r="BU33" s="61"/>
      <c r="BV33" s="61"/>
      <c r="BW33" s="61"/>
      <c r="BX33" s="61"/>
      <c r="BY33" s="61"/>
      <c r="BZ33" s="62"/>
    </row>
    <row r="34" spans="1:78" ht="13.5" customHeight="1" x14ac:dyDescent="0.2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0"/>
      <c r="BM34" s="61"/>
      <c r="BN34" s="61"/>
      <c r="BO34" s="61"/>
      <c r="BP34" s="61"/>
      <c r="BQ34" s="61"/>
      <c r="BR34" s="61"/>
      <c r="BS34" s="61"/>
      <c r="BT34" s="61"/>
      <c r="BU34" s="61"/>
      <c r="BV34" s="61"/>
      <c r="BW34" s="61"/>
      <c r="BX34" s="61"/>
      <c r="BY34" s="61"/>
      <c r="BZ34" s="62"/>
    </row>
    <row r="35" spans="1:78" ht="13.5" customHeight="1" x14ac:dyDescent="0.2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0"/>
      <c r="BM35" s="61"/>
      <c r="BN35" s="61"/>
      <c r="BO35" s="61"/>
      <c r="BP35" s="61"/>
      <c r="BQ35" s="61"/>
      <c r="BR35" s="61"/>
      <c r="BS35" s="61"/>
      <c r="BT35" s="61"/>
      <c r="BU35" s="61"/>
      <c r="BV35" s="61"/>
      <c r="BW35" s="61"/>
      <c r="BX35" s="61"/>
      <c r="BY35" s="61"/>
      <c r="BZ35" s="62"/>
    </row>
    <row r="36" spans="1:78" ht="13.5" customHeight="1" x14ac:dyDescent="0.2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0"/>
      <c r="BM36" s="61"/>
      <c r="BN36" s="61"/>
      <c r="BO36" s="61"/>
      <c r="BP36" s="61"/>
      <c r="BQ36" s="61"/>
      <c r="BR36" s="61"/>
      <c r="BS36" s="61"/>
      <c r="BT36" s="61"/>
      <c r="BU36" s="61"/>
      <c r="BV36" s="61"/>
      <c r="BW36" s="61"/>
      <c r="BX36" s="61"/>
      <c r="BY36" s="61"/>
      <c r="BZ36" s="62"/>
    </row>
    <row r="37" spans="1:78" ht="13.5" customHeight="1" x14ac:dyDescent="0.2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0"/>
      <c r="BM37" s="61"/>
      <c r="BN37" s="61"/>
      <c r="BO37" s="61"/>
      <c r="BP37" s="61"/>
      <c r="BQ37" s="61"/>
      <c r="BR37" s="61"/>
      <c r="BS37" s="61"/>
      <c r="BT37" s="61"/>
      <c r="BU37" s="61"/>
      <c r="BV37" s="61"/>
      <c r="BW37" s="61"/>
      <c r="BX37" s="61"/>
      <c r="BY37" s="61"/>
      <c r="BZ37" s="62"/>
    </row>
    <row r="38" spans="1:78" ht="13.5" customHeight="1" x14ac:dyDescent="0.2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0"/>
      <c r="BM38" s="61"/>
      <c r="BN38" s="61"/>
      <c r="BO38" s="61"/>
      <c r="BP38" s="61"/>
      <c r="BQ38" s="61"/>
      <c r="BR38" s="61"/>
      <c r="BS38" s="61"/>
      <c r="BT38" s="61"/>
      <c r="BU38" s="61"/>
      <c r="BV38" s="61"/>
      <c r="BW38" s="61"/>
      <c r="BX38" s="61"/>
      <c r="BY38" s="61"/>
      <c r="BZ38" s="62"/>
    </row>
    <row r="39" spans="1:78" ht="13.5" customHeight="1" x14ac:dyDescent="0.2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0"/>
      <c r="BM39" s="61"/>
      <c r="BN39" s="61"/>
      <c r="BO39" s="61"/>
      <c r="BP39" s="61"/>
      <c r="BQ39" s="61"/>
      <c r="BR39" s="61"/>
      <c r="BS39" s="61"/>
      <c r="BT39" s="61"/>
      <c r="BU39" s="61"/>
      <c r="BV39" s="61"/>
      <c r="BW39" s="61"/>
      <c r="BX39" s="61"/>
      <c r="BY39" s="61"/>
      <c r="BZ39" s="62"/>
    </row>
    <row r="40" spans="1:78" ht="13.5" customHeight="1" x14ac:dyDescent="0.2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0"/>
      <c r="BM40" s="61"/>
      <c r="BN40" s="61"/>
      <c r="BO40" s="61"/>
      <c r="BP40" s="61"/>
      <c r="BQ40" s="61"/>
      <c r="BR40" s="61"/>
      <c r="BS40" s="61"/>
      <c r="BT40" s="61"/>
      <c r="BU40" s="61"/>
      <c r="BV40" s="61"/>
      <c r="BW40" s="61"/>
      <c r="BX40" s="61"/>
      <c r="BY40" s="61"/>
      <c r="BZ40" s="62"/>
    </row>
    <row r="41" spans="1:78" ht="13.5" customHeight="1" x14ac:dyDescent="0.2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0"/>
      <c r="BM41" s="61"/>
      <c r="BN41" s="61"/>
      <c r="BO41" s="61"/>
      <c r="BP41" s="61"/>
      <c r="BQ41" s="61"/>
      <c r="BR41" s="61"/>
      <c r="BS41" s="61"/>
      <c r="BT41" s="61"/>
      <c r="BU41" s="61"/>
      <c r="BV41" s="61"/>
      <c r="BW41" s="61"/>
      <c r="BX41" s="61"/>
      <c r="BY41" s="61"/>
      <c r="BZ41" s="62"/>
    </row>
    <row r="42" spans="1:78" ht="13.5" customHeight="1" x14ac:dyDescent="0.2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0"/>
      <c r="BM42" s="61"/>
      <c r="BN42" s="61"/>
      <c r="BO42" s="61"/>
      <c r="BP42" s="61"/>
      <c r="BQ42" s="61"/>
      <c r="BR42" s="61"/>
      <c r="BS42" s="61"/>
      <c r="BT42" s="61"/>
      <c r="BU42" s="61"/>
      <c r="BV42" s="61"/>
      <c r="BW42" s="61"/>
      <c r="BX42" s="61"/>
      <c r="BY42" s="61"/>
      <c r="BZ42" s="62"/>
    </row>
    <row r="43" spans="1:78" ht="13.5" customHeight="1" x14ac:dyDescent="0.2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0"/>
      <c r="BM43" s="61"/>
      <c r="BN43" s="61"/>
      <c r="BO43" s="61"/>
      <c r="BP43" s="61"/>
      <c r="BQ43" s="61"/>
      <c r="BR43" s="61"/>
      <c r="BS43" s="61"/>
      <c r="BT43" s="61"/>
      <c r="BU43" s="61"/>
      <c r="BV43" s="61"/>
      <c r="BW43" s="61"/>
      <c r="BX43" s="61"/>
      <c r="BY43" s="61"/>
      <c r="BZ43" s="62"/>
    </row>
    <row r="44" spans="1:78" ht="13.5" customHeight="1" x14ac:dyDescent="0.2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3"/>
      <c r="BM44" s="64"/>
      <c r="BN44" s="64"/>
      <c r="BO44" s="64"/>
      <c r="BP44" s="64"/>
      <c r="BQ44" s="64"/>
      <c r="BR44" s="64"/>
      <c r="BS44" s="64"/>
      <c r="BT44" s="64"/>
      <c r="BU44" s="64"/>
      <c r="BV44" s="64"/>
      <c r="BW44" s="64"/>
      <c r="BX44" s="64"/>
      <c r="BY44" s="64"/>
      <c r="BZ44" s="65"/>
    </row>
    <row r="45" spans="1:78" ht="13.5" customHeight="1" x14ac:dyDescent="0.2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2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2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0" t="s">
        <v>115</v>
      </c>
      <c r="BM47" s="71"/>
      <c r="BN47" s="71"/>
      <c r="BO47" s="71"/>
      <c r="BP47" s="71"/>
      <c r="BQ47" s="71"/>
      <c r="BR47" s="71"/>
      <c r="BS47" s="71"/>
      <c r="BT47" s="71"/>
      <c r="BU47" s="71"/>
      <c r="BV47" s="71"/>
      <c r="BW47" s="71"/>
      <c r="BX47" s="71"/>
      <c r="BY47" s="71"/>
      <c r="BZ47" s="72"/>
    </row>
    <row r="48" spans="1:78" ht="13.5" customHeight="1" x14ac:dyDescent="0.2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0"/>
      <c r="BM48" s="71"/>
      <c r="BN48" s="71"/>
      <c r="BO48" s="71"/>
      <c r="BP48" s="71"/>
      <c r="BQ48" s="71"/>
      <c r="BR48" s="71"/>
      <c r="BS48" s="71"/>
      <c r="BT48" s="71"/>
      <c r="BU48" s="71"/>
      <c r="BV48" s="71"/>
      <c r="BW48" s="71"/>
      <c r="BX48" s="71"/>
      <c r="BY48" s="71"/>
      <c r="BZ48" s="72"/>
    </row>
    <row r="49" spans="1:78" ht="13.5" customHeight="1" x14ac:dyDescent="0.2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0"/>
      <c r="BM49" s="71"/>
      <c r="BN49" s="71"/>
      <c r="BO49" s="71"/>
      <c r="BP49" s="71"/>
      <c r="BQ49" s="71"/>
      <c r="BR49" s="71"/>
      <c r="BS49" s="71"/>
      <c r="BT49" s="71"/>
      <c r="BU49" s="71"/>
      <c r="BV49" s="71"/>
      <c r="BW49" s="71"/>
      <c r="BX49" s="71"/>
      <c r="BY49" s="71"/>
      <c r="BZ49" s="72"/>
    </row>
    <row r="50" spans="1:78" ht="13.5" customHeight="1" x14ac:dyDescent="0.2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0"/>
      <c r="BM50" s="71"/>
      <c r="BN50" s="71"/>
      <c r="BO50" s="71"/>
      <c r="BP50" s="71"/>
      <c r="BQ50" s="71"/>
      <c r="BR50" s="71"/>
      <c r="BS50" s="71"/>
      <c r="BT50" s="71"/>
      <c r="BU50" s="71"/>
      <c r="BV50" s="71"/>
      <c r="BW50" s="71"/>
      <c r="BX50" s="71"/>
      <c r="BY50" s="71"/>
      <c r="BZ50" s="72"/>
    </row>
    <row r="51" spans="1:78" ht="13.5" customHeight="1" x14ac:dyDescent="0.2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0"/>
      <c r="BM51" s="71"/>
      <c r="BN51" s="71"/>
      <c r="BO51" s="71"/>
      <c r="BP51" s="71"/>
      <c r="BQ51" s="71"/>
      <c r="BR51" s="71"/>
      <c r="BS51" s="71"/>
      <c r="BT51" s="71"/>
      <c r="BU51" s="71"/>
      <c r="BV51" s="71"/>
      <c r="BW51" s="71"/>
      <c r="BX51" s="71"/>
      <c r="BY51" s="71"/>
      <c r="BZ51" s="72"/>
    </row>
    <row r="52" spans="1:78" ht="13.5" customHeight="1" x14ac:dyDescent="0.2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0"/>
      <c r="BM52" s="71"/>
      <c r="BN52" s="71"/>
      <c r="BO52" s="71"/>
      <c r="BP52" s="71"/>
      <c r="BQ52" s="71"/>
      <c r="BR52" s="71"/>
      <c r="BS52" s="71"/>
      <c r="BT52" s="71"/>
      <c r="BU52" s="71"/>
      <c r="BV52" s="71"/>
      <c r="BW52" s="71"/>
      <c r="BX52" s="71"/>
      <c r="BY52" s="71"/>
      <c r="BZ52" s="72"/>
    </row>
    <row r="53" spans="1:78" ht="13.5" customHeight="1" x14ac:dyDescent="0.2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0"/>
      <c r="BM53" s="71"/>
      <c r="BN53" s="71"/>
      <c r="BO53" s="71"/>
      <c r="BP53" s="71"/>
      <c r="BQ53" s="71"/>
      <c r="BR53" s="71"/>
      <c r="BS53" s="71"/>
      <c r="BT53" s="71"/>
      <c r="BU53" s="71"/>
      <c r="BV53" s="71"/>
      <c r="BW53" s="71"/>
      <c r="BX53" s="71"/>
      <c r="BY53" s="71"/>
      <c r="BZ53" s="72"/>
    </row>
    <row r="54" spans="1:78" ht="13.5" customHeight="1" x14ac:dyDescent="0.2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0"/>
      <c r="BM54" s="71"/>
      <c r="BN54" s="71"/>
      <c r="BO54" s="71"/>
      <c r="BP54" s="71"/>
      <c r="BQ54" s="71"/>
      <c r="BR54" s="71"/>
      <c r="BS54" s="71"/>
      <c r="BT54" s="71"/>
      <c r="BU54" s="71"/>
      <c r="BV54" s="71"/>
      <c r="BW54" s="71"/>
      <c r="BX54" s="71"/>
      <c r="BY54" s="71"/>
      <c r="BZ54" s="72"/>
    </row>
    <row r="55" spans="1:78" ht="13.5" customHeight="1" x14ac:dyDescent="0.2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0"/>
      <c r="BM55" s="71"/>
      <c r="BN55" s="71"/>
      <c r="BO55" s="71"/>
      <c r="BP55" s="71"/>
      <c r="BQ55" s="71"/>
      <c r="BR55" s="71"/>
      <c r="BS55" s="71"/>
      <c r="BT55" s="71"/>
      <c r="BU55" s="71"/>
      <c r="BV55" s="71"/>
      <c r="BW55" s="71"/>
      <c r="BX55" s="71"/>
      <c r="BY55" s="71"/>
      <c r="BZ55" s="72"/>
    </row>
    <row r="56" spans="1:78" ht="13.5" customHeight="1" x14ac:dyDescent="0.2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0"/>
      <c r="BM56" s="71"/>
      <c r="BN56" s="71"/>
      <c r="BO56" s="71"/>
      <c r="BP56" s="71"/>
      <c r="BQ56" s="71"/>
      <c r="BR56" s="71"/>
      <c r="BS56" s="71"/>
      <c r="BT56" s="71"/>
      <c r="BU56" s="71"/>
      <c r="BV56" s="71"/>
      <c r="BW56" s="71"/>
      <c r="BX56" s="71"/>
      <c r="BY56" s="71"/>
      <c r="BZ56" s="72"/>
    </row>
    <row r="57" spans="1:78" ht="13.5" customHeight="1" x14ac:dyDescent="0.2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0"/>
      <c r="BM57" s="71"/>
      <c r="BN57" s="71"/>
      <c r="BO57" s="71"/>
      <c r="BP57" s="71"/>
      <c r="BQ57" s="71"/>
      <c r="BR57" s="71"/>
      <c r="BS57" s="71"/>
      <c r="BT57" s="71"/>
      <c r="BU57" s="71"/>
      <c r="BV57" s="71"/>
      <c r="BW57" s="71"/>
      <c r="BX57" s="71"/>
      <c r="BY57" s="71"/>
      <c r="BZ57" s="72"/>
    </row>
    <row r="58" spans="1:78" ht="13.5" customHeight="1" x14ac:dyDescent="0.2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0"/>
      <c r="BM58" s="71"/>
      <c r="BN58" s="71"/>
      <c r="BO58" s="71"/>
      <c r="BP58" s="71"/>
      <c r="BQ58" s="71"/>
      <c r="BR58" s="71"/>
      <c r="BS58" s="71"/>
      <c r="BT58" s="71"/>
      <c r="BU58" s="71"/>
      <c r="BV58" s="71"/>
      <c r="BW58" s="71"/>
      <c r="BX58" s="71"/>
      <c r="BY58" s="71"/>
      <c r="BZ58" s="72"/>
    </row>
    <row r="59" spans="1:78" ht="13.5" customHeight="1" x14ac:dyDescent="0.2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0"/>
      <c r="BM59" s="71"/>
      <c r="BN59" s="71"/>
      <c r="BO59" s="71"/>
      <c r="BP59" s="71"/>
      <c r="BQ59" s="71"/>
      <c r="BR59" s="71"/>
      <c r="BS59" s="71"/>
      <c r="BT59" s="71"/>
      <c r="BU59" s="71"/>
      <c r="BV59" s="71"/>
      <c r="BW59" s="71"/>
      <c r="BX59" s="71"/>
      <c r="BY59" s="71"/>
      <c r="BZ59" s="72"/>
    </row>
    <row r="60" spans="1:78" ht="13.5" customHeight="1" x14ac:dyDescent="0.25">
      <c r="A60" s="2"/>
      <c r="B60" s="57" t="s">
        <v>28</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70"/>
      <c r="BM60" s="71"/>
      <c r="BN60" s="71"/>
      <c r="BO60" s="71"/>
      <c r="BP60" s="71"/>
      <c r="BQ60" s="71"/>
      <c r="BR60" s="71"/>
      <c r="BS60" s="71"/>
      <c r="BT60" s="71"/>
      <c r="BU60" s="71"/>
      <c r="BV60" s="71"/>
      <c r="BW60" s="71"/>
      <c r="BX60" s="71"/>
      <c r="BY60" s="71"/>
      <c r="BZ60" s="72"/>
    </row>
    <row r="61" spans="1:78" ht="13.5" customHeight="1" x14ac:dyDescent="0.25">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70"/>
      <c r="BM61" s="71"/>
      <c r="BN61" s="71"/>
      <c r="BO61" s="71"/>
      <c r="BP61" s="71"/>
      <c r="BQ61" s="71"/>
      <c r="BR61" s="71"/>
      <c r="BS61" s="71"/>
      <c r="BT61" s="71"/>
      <c r="BU61" s="71"/>
      <c r="BV61" s="71"/>
      <c r="BW61" s="71"/>
      <c r="BX61" s="71"/>
      <c r="BY61" s="71"/>
      <c r="BZ61" s="72"/>
    </row>
    <row r="62" spans="1:78" ht="13.5" customHeight="1" x14ac:dyDescent="0.2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0"/>
      <c r="BM62" s="71"/>
      <c r="BN62" s="71"/>
      <c r="BO62" s="71"/>
      <c r="BP62" s="71"/>
      <c r="BQ62" s="71"/>
      <c r="BR62" s="71"/>
      <c r="BS62" s="71"/>
      <c r="BT62" s="71"/>
      <c r="BU62" s="71"/>
      <c r="BV62" s="71"/>
      <c r="BW62" s="71"/>
      <c r="BX62" s="71"/>
      <c r="BY62" s="71"/>
      <c r="BZ62" s="72"/>
    </row>
    <row r="63" spans="1:78" ht="13.5" customHeight="1" x14ac:dyDescent="0.2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3"/>
      <c r="BM63" s="74"/>
      <c r="BN63" s="74"/>
      <c r="BO63" s="74"/>
      <c r="BP63" s="74"/>
      <c r="BQ63" s="74"/>
      <c r="BR63" s="74"/>
      <c r="BS63" s="74"/>
      <c r="BT63" s="74"/>
      <c r="BU63" s="74"/>
      <c r="BV63" s="74"/>
      <c r="BW63" s="74"/>
      <c r="BX63" s="74"/>
      <c r="BY63" s="74"/>
      <c r="BZ63" s="75"/>
    </row>
    <row r="64" spans="1:78" ht="13.5" customHeight="1" x14ac:dyDescent="0.2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2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2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0" t="s">
        <v>114</v>
      </c>
      <c r="BM66" s="71"/>
      <c r="BN66" s="71"/>
      <c r="BO66" s="71"/>
      <c r="BP66" s="71"/>
      <c r="BQ66" s="71"/>
      <c r="BR66" s="71"/>
      <c r="BS66" s="71"/>
      <c r="BT66" s="71"/>
      <c r="BU66" s="71"/>
      <c r="BV66" s="71"/>
      <c r="BW66" s="71"/>
      <c r="BX66" s="71"/>
      <c r="BY66" s="71"/>
      <c r="BZ66" s="72"/>
    </row>
    <row r="67" spans="1:78" ht="13.5" customHeight="1" x14ac:dyDescent="0.2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0"/>
      <c r="BM67" s="71"/>
      <c r="BN67" s="71"/>
      <c r="BO67" s="71"/>
      <c r="BP67" s="71"/>
      <c r="BQ67" s="71"/>
      <c r="BR67" s="71"/>
      <c r="BS67" s="71"/>
      <c r="BT67" s="71"/>
      <c r="BU67" s="71"/>
      <c r="BV67" s="71"/>
      <c r="BW67" s="71"/>
      <c r="BX67" s="71"/>
      <c r="BY67" s="71"/>
      <c r="BZ67" s="72"/>
    </row>
    <row r="68" spans="1:78" ht="13.5" customHeight="1" x14ac:dyDescent="0.2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0"/>
      <c r="BM68" s="71"/>
      <c r="BN68" s="71"/>
      <c r="BO68" s="71"/>
      <c r="BP68" s="71"/>
      <c r="BQ68" s="71"/>
      <c r="BR68" s="71"/>
      <c r="BS68" s="71"/>
      <c r="BT68" s="71"/>
      <c r="BU68" s="71"/>
      <c r="BV68" s="71"/>
      <c r="BW68" s="71"/>
      <c r="BX68" s="71"/>
      <c r="BY68" s="71"/>
      <c r="BZ68" s="72"/>
    </row>
    <row r="69" spans="1:78" ht="13.5" customHeight="1" x14ac:dyDescent="0.2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0"/>
      <c r="BM69" s="71"/>
      <c r="BN69" s="71"/>
      <c r="BO69" s="71"/>
      <c r="BP69" s="71"/>
      <c r="BQ69" s="71"/>
      <c r="BR69" s="71"/>
      <c r="BS69" s="71"/>
      <c r="BT69" s="71"/>
      <c r="BU69" s="71"/>
      <c r="BV69" s="71"/>
      <c r="BW69" s="71"/>
      <c r="BX69" s="71"/>
      <c r="BY69" s="71"/>
      <c r="BZ69" s="72"/>
    </row>
    <row r="70" spans="1:78" ht="13.5" customHeight="1" x14ac:dyDescent="0.2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0"/>
      <c r="BM70" s="71"/>
      <c r="BN70" s="71"/>
      <c r="BO70" s="71"/>
      <c r="BP70" s="71"/>
      <c r="BQ70" s="71"/>
      <c r="BR70" s="71"/>
      <c r="BS70" s="71"/>
      <c r="BT70" s="71"/>
      <c r="BU70" s="71"/>
      <c r="BV70" s="71"/>
      <c r="BW70" s="71"/>
      <c r="BX70" s="71"/>
      <c r="BY70" s="71"/>
      <c r="BZ70" s="72"/>
    </row>
    <row r="71" spans="1:78" ht="13.5" customHeight="1" x14ac:dyDescent="0.2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0"/>
      <c r="BM71" s="71"/>
      <c r="BN71" s="71"/>
      <c r="BO71" s="71"/>
      <c r="BP71" s="71"/>
      <c r="BQ71" s="71"/>
      <c r="BR71" s="71"/>
      <c r="BS71" s="71"/>
      <c r="BT71" s="71"/>
      <c r="BU71" s="71"/>
      <c r="BV71" s="71"/>
      <c r="BW71" s="71"/>
      <c r="BX71" s="71"/>
      <c r="BY71" s="71"/>
      <c r="BZ71" s="72"/>
    </row>
    <row r="72" spans="1:78" ht="13.5" customHeight="1" x14ac:dyDescent="0.2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0"/>
      <c r="BM72" s="71"/>
      <c r="BN72" s="71"/>
      <c r="BO72" s="71"/>
      <c r="BP72" s="71"/>
      <c r="BQ72" s="71"/>
      <c r="BR72" s="71"/>
      <c r="BS72" s="71"/>
      <c r="BT72" s="71"/>
      <c r="BU72" s="71"/>
      <c r="BV72" s="71"/>
      <c r="BW72" s="71"/>
      <c r="BX72" s="71"/>
      <c r="BY72" s="71"/>
      <c r="BZ72" s="72"/>
    </row>
    <row r="73" spans="1:78" ht="13.5" customHeight="1" x14ac:dyDescent="0.2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0"/>
      <c r="BM73" s="71"/>
      <c r="BN73" s="71"/>
      <c r="BO73" s="71"/>
      <c r="BP73" s="71"/>
      <c r="BQ73" s="71"/>
      <c r="BR73" s="71"/>
      <c r="BS73" s="71"/>
      <c r="BT73" s="71"/>
      <c r="BU73" s="71"/>
      <c r="BV73" s="71"/>
      <c r="BW73" s="71"/>
      <c r="BX73" s="71"/>
      <c r="BY73" s="71"/>
      <c r="BZ73" s="72"/>
    </row>
    <row r="74" spans="1:78" ht="13.5" customHeight="1" x14ac:dyDescent="0.2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0"/>
      <c r="BM74" s="71"/>
      <c r="BN74" s="71"/>
      <c r="BO74" s="71"/>
      <c r="BP74" s="71"/>
      <c r="BQ74" s="71"/>
      <c r="BR74" s="71"/>
      <c r="BS74" s="71"/>
      <c r="BT74" s="71"/>
      <c r="BU74" s="71"/>
      <c r="BV74" s="71"/>
      <c r="BW74" s="71"/>
      <c r="BX74" s="71"/>
      <c r="BY74" s="71"/>
      <c r="BZ74" s="72"/>
    </row>
    <row r="75" spans="1:78" ht="13.5" customHeight="1" x14ac:dyDescent="0.2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0"/>
      <c r="BM75" s="71"/>
      <c r="BN75" s="71"/>
      <c r="BO75" s="71"/>
      <c r="BP75" s="71"/>
      <c r="BQ75" s="71"/>
      <c r="BR75" s="71"/>
      <c r="BS75" s="71"/>
      <c r="BT75" s="71"/>
      <c r="BU75" s="71"/>
      <c r="BV75" s="71"/>
      <c r="BW75" s="71"/>
      <c r="BX75" s="71"/>
      <c r="BY75" s="71"/>
      <c r="BZ75" s="72"/>
    </row>
    <row r="76" spans="1:78" ht="13.5" customHeight="1" x14ac:dyDescent="0.2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0"/>
      <c r="BM76" s="71"/>
      <c r="BN76" s="71"/>
      <c r="BO76" s="71"/>
      <c r="BP76" s="71"/>
      <c r="BQ76" s="71"/>
      <c r="BR76" s="71"/>
      <c r="BS76" s="71"/>
      <c r="BT76" s="71"/>
      <c r="BU76" s="71"/>
      <c r="BV76" s="71"/>
      <c r="BW76" s="71"/>
      <c r="BX76" s="71"/>
      <c r="BY76" s="71"/>
      <c r="BZ76" s="72"/>
    </row>
    <row r="77" spans="1:78" ht="13.5" customHeight="1" x14ac:dyDescent="0.2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0"/>
      <c r="BM77" s="71"/>
      <c r="BN77" s="71"/>
      <c r="BO77" s="71"/>
      <c r="BP77" s="71"/>
      <c r="BQ77" s="71"/>
      <c r="BR77" s="71"/>
      <c r="BS77" s="71"/>
      <c r="BT77" s="71"/>
      <c r="BU77" s="71"/>
      <c r="BV77" s="71"/>
      <c r="BW77" s="71"/>
      <c r="BX77" s="71"/>
      <c r="BY77" s="71"/>
      <c r="BZ77" s="72"/>
    </row>
    <row r="78" spans="1:78" ht="13.5" customHeight="1" x14ac:dyDescent="0.2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0"/>
      <c r="BM78" s="71"/>
      <c r="BN78" s="71"/>
      <c r="BO78" s="71"/>
      <c r="BP78" s="71"/>
      <c r="BQ78" s="71"/>
      <c r="BR78" s="71"/>
      <c r="BS78" s="71"/>
      <c r="BT78" s="71"/>
      <c r="BU78" s="71"/>
      <c r="BV78" s="71"/>
      <c r="BW78" s="71"/>
      <c r="BX78" s="71"/>
      <c r="BY78" s="71"/>
      <c r="BZ78" s="72"/>
    </row>
    <row r="79" spans="1:78" ht="13.5" customHeight="1" x14ac:dyDescent="0.2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0"/>
      <c r="BM79" s="71"/>
      <c r="BN79" s="71"/>
      <c r="BO79" s="71"/>
      <c r="BP79" s="71"/>
      <c r="BQ79" s="71"/>
      <c r="BR79" s="71"/>
      <c r="BS79" s="71"/>
      <c r="BT79" s="71"/>
      <c r="BU79" s="71"/>
      <c r="BV79" s="71"/>
      <c r="BW79" s="71"/>
      <c r="BX79" s="71"/>
      <c r="BY79" s="71"/>
      <c r="BZ79" s="72"/>
    </row>
    <row r="80" spans="1:78" ht="13.5" customHeight="1" x14ac:dyDescent="0.2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0"/>
      <c r="BM80" s="71"/>
      <c r="BN80" s="71"/>
      <c r="BO80" s="71"/>
      <c r="BP80" s="71"/>
      <c r="BQ80" s="71"/>
      <c r="BR80" s="71"/>
      <c r="BS80" s="71"/>
      <c r="BT80" s="71"/>
      <c r="BU80" s="71"/>
      <c r="BV80" s="71"/>
      <c r="BW80" s="71"/>
      <c r="BX80" s="71"/>
      <c r="BY80" s="71"/>
      <c r="BZ80" s="72"/>
    </row>
    <row r="81" spans="1:78" ht="13.5" customHeight="1" x14ac:dyDescent="0.2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0"/>
      <c r="BM81" s="71"/>
      <c r="BN81" s="71"/>
      <c r="BO81" s="71"/>
      <c r="BP81" s="71"/>
      <c r="BQ81" s="71"/>
      <c r="BR81" s="71"/>
      <c r="BS81" s="71"/>
      <c r="BT81" s="71"/>
      <c r="BU81" s="71"/>
      <c r="BV81" s="71"/>
      <c r="BW81" s="71"/>
      <c r="BX81" s="71"/>
      <c r="BY81" s="71"/>
      <c r="BZ81" s="72"/>
    </row>
    <row r="82" spans="1:78" ht="13.5" customHeight="1" x14ac:dyDescent="0.2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3"/>
      <c r="BM82" s="74"/>
      <c r="BN82" s="74"/>
      <c r="BO82" s="74"/>
      <c r="BP82" s="74"/>
      <c r="BQ82" s="74"/>
      <c r="BR82" s="74"/>
      <c r="BS82" s="74"/>
      <c r="BT82" s="74"/>
      <c r="BU82" s="74"/>
      <c r="BV82" s="74"/>
      <c r="BW82" s="74"/>
      <c r="BX82" s="74"/>
      <c r="BY82" s="74"/>
      <c r="BZ82" s="75"/>
    </row>
    <row r="83" spans="1:78" x14ac:dyDescent="0.25">
      <c r="C83" s="76" t="s">
        <v>30</v>
      </c>
      <c r="D83" s="76"/>
      <c r="E83" s="76"/>
      <c r="F83" s="76"/>
      <c r="G83" s="76"/>
      <c r="H83" s="76"/>
      <c r="I83" s="76"/>
      <c r="J83" s="76"/>
      <c r="K83" s="76"/>
      <c r="L83" s="76"/>
      <c r="M83" s="76"/>
      <c r="N83" s="76"/>
      <c r="O83" s="76"/>
      <c r="P83" s="76"/>
      <c r="Q83" s="76"/>
      <c r="R83" s="76"/>
      <c r="S83" s="76"/>
      <c r="T83" s="76"/>
      <c r="U83" s="76"/>
      <c r="V83" s="76"/>
      <c r="W83" s="76"/>
      <c r="X83" s="76"/>
      <c r="Y83" s="76"/>
      <c r="Z83" s="76"/>
      <c r="AA83" s="76"/>
      <c r="AB83" s="76"/>
      <c r="AC83" s="76"/>
      <c r="AD83" s="76"/>
      <c r="AE83" s="76"/>
      <c r="AF83" s="76"/>
      <c r="AG83" s="76"/>
      <c r="AH83" s="76"/>
      <c r="AI83" s="76"/>
      <c r="AJ83" s="76"/>
      <c r="AK83" s="76"/>
      <c r="AL83" s="76"/>
      <c r="AM83" s="76"/>
      <c r="AN83" s="76"/>
      <c r="AO83" s="76"/>
      <c r="AP83" s="76"/>
      <c r="AQ83" s="76"/>
      <c r="AR83" s="76"/>
      <c r="AS83" s="76"/>
      <c r="AT83" s="76"/>
      <c r="AU83" s="76"/>
      <c r="AV83" s="76"/>
      <c r="AW83" s="76"/>
      <c r="AX83" s="76"/>
      <c r="AY83" s="76"/>
      <c r="AZ83" s="76"/>
      <c r="BA83" s="76"/>
      <c r="BB83" s="76"/>
      <c r="BC83" s="76"/>
      <c r="BD83" s="76"/>
      <c r="BE83" s="76"/>
      <c r="BF83" s="76"/>
      <c r="BG83" s="76"/>
      <c r="BH83" s="76"/>
      <c r="BI83" s="76"/>
      <c r="BJ83" s="76"/>
    </row>
    <row r="84" spans="1:78" hidden="1" x14ac:dyDescent="0.2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5">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aq2LI5phcZfheakIF3/NfB0aEOGgp32mLQv6KJf4jPjiOlVhKZMsYY/oRYrtSZRVeytk/9y8Nb0JamhkN6m8ig==" saltValue="zYlchiThkOLWLHDEwOBizw=="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3" x14ac:dyDescent="0.25"/>
  <cols>
    <col min="2" max="144" width="11.84375" customWidth="1"/>
  </cols>
  <sheetData>
    <row r="1" spans="1:148" x14ac:dyDescent="0.2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5">
      <c r="A3" s="14" t="s">
        <v>45</v>
      </c>
      <c r="B3" s="15" t="s">
        <v>46</v>
      </c>
      <c r="C3" s="15" t="s">
        <v>47</v>
      </c>
      <c r="D3" s="15" t="s">
        <v>48</v>
      </c>
      <c r="E3" s="15" t="s">
        <v>49</v>
      </c>
      <c r="F3" s="15" t="s">
        <v>50</v>
      </c>
      <c r="G3" s="15" t="s">
        <v>51</v>
      </c>
      <c r="H3" s="78" t="s">
        <v>52</v>
      </c>
      <c r="I3" s="79"/>
      <c r="J3" s="79"/>
      <c r="K3" s="79"/>
      <c r="L3" s="79"/>
      <c r="M3" s="79"/>
      <c r="N3" s="79"/>
      <c r="O3" s="79"/>
      <c r="P3" s="79"/>
      <c r="Q3" s="79"/>
      <c r="R3" s="79"/>
      <c r="S3" s="79"/>
      <c r="T3" s="79"/>
      <c r="U3" s="79"/>
      <c r="V3" s="79"/>
      <c r="W3" s="79"/>
      <c r="X3" s="80"/>
      <c r="Y3" s="84" t="s">
        <v>53</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54</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x14ac:dyDescent="0.25">
      <c r="A4" s="14" t="s">
        <v>55</v>
      </c>
      <c r="B4" s="16"/>
      <c r="C4" s="16"/>
      <c r="D4" s="16"/>
      <c r="E4" s="16"/>
      <c r="F4" s="16"/>
      <c r="G4" s="16"/>
      <c r="H4" s="81"/>
      <c r="I4" s="82"/>
      <c r="J4" s="82"/>
      <c r="K4" s="82"/>
      <c r="L4" s="82"/>
      <c r="M4" s="82"/>
      <c r="N4" s="82"/>
      <c r="O4" s="82"/>
      <c r="P4" s="82"/>
      <c r="Q4" s="82"/>
      <c r="R4" s="82"/>
      <c r="S4" s="82"/>
      <c r="T4" s="82"/>
      <c r="U4" s="82"/>
      <c r="V4" s="82"/>
      <c r="W4" s="82"/>
      <c r="X4" s="83"/>
      <c r="Y4" s="77" t="s">
        <v>56</v>
      </c>
      <c r="Z4" s="77"/>
      <c r="AA4" s="77"/>
      <c r="AB4" s="77"/>
      <c r="AC4" s="77"/>
      <c r="AD4" s="77"/>
      <c r="AE4" s="77"/>
      <c r="AF4" s="77"/>
      <c r="AG4" s="77"/>
      <c r="AH4" s="77"/>
      <c r="AI4" s="77"/>
      <c r="AJ4" s="77" t="s">
        <v>57</v>
      </c>
      <c r="AK4" s="77"/>
      <c r="AL4" s="77"/>
      <c r="AM4" s="77"/>
      <c r="AN4" s="77"/>
      <c r="AO4" s="77"/>
      <c r="AP4" s="77"/>
      <c r="AQ4" s="77"/>
      <c r="AR4" s="77"/>
      <c r="AS4" s="77"/>
      <c r="AT4" s="77"/>
      <c r="AU4" s="77" t="s">
        <v>58</v>
      </c>
      <c r="AV4" s="77"/>
      <c r="AW4" s="77"/>
      <c r="AX4" s="77"/>
      <c r="AY4" s="77"/>
      <c r="AZ4" s="77"/>
      <c r="BA4" s="77"/>
      <c r="BB4" s="77"/>
      <c r="BC4" s="77"/>
      <c r="BD4" s="77"/>
      <c r="BE4" s="77"/>
      <c r="BF4" s="77" t="s">
        <v>59</v>
      </c>
      <c r="BG4" s="77"/>
      <c r="BH4" s="77"/>
      <c r="BI4" s="77"/>
      <c r="BJ4" s="77"/>
      <c r="BK4" s="77"/>
      <c r="BL4" s="77"/>
      <c r="BM4" s="77"/>
      <c r="BN4" s="77"/>
      <c r="BO4" s="77"/>
      <c r="BP4" s="77"/>
      <c r="BQ4" s="77" t="s">
        <v>60</v>
      </c>
      <c r="BR4" s="77"/>
      <c r="BS4" s="77"/>
      <c r="BT4" s="77"/>
      <c r="BU4" s="77"/>
      <c r="BV4" s="77"/>
      <c r="BW4" s="77"/>
      <c r="BX4" s="77"/>
      <c r="BY4" s="77"/>
      <c r="BZ4" s="77"/>
      <c r="CA4" s="77"/>
      <c r="CB4" s="77" t="s">
        <v>61</v>
      </c>
      <c r="CC4" s="77"/>
      <c r="CD4" s="77"/>
      <c r="CE4" s="77"/>
      <c r="CF4" s="77"/>
      <c r="CG4" s="77"/>
      <c r="CH4" s="77"/>
      <c r="CI4" s="77"/>
      <c r="CJ4" s="77"/>
      <c r="CK4" s="77"/>
      <c r="CL4" s="77"/>
      <c r="CM4" s="77" t="s">
        <v>62</v>
      </c>
      <c r="CN4" s="77"/>
      <c r="CO4" s="77"/>
      <c r="CP4" s="77"/>
      <c r="CQ4" s="77"/>
      <c r="CR4" s="77"/>
      <c r="CS4" s="77"/>
      <c r="CT4" s="77"/>
      <c r="CU4" s="77"/>
      <c r="CV4" s="77"/>
      <c r="CW4" s="77"/>
      <c r="CX4" s="77" t="s">
        <v>63</v>
      </c>
      <c r="CY4" s="77"/>
      <c r="CZ4" s="77"/>
      <c r="DA4" s="77"/>
      <c r="DB4" s="77"/>
      <c r="DC4" s="77"/>
      <c r="DD4" s="77"/>
      <c r="DE4" s="77"/>
      <c r="DF4" s="77"/>
      <c r="DG4" s="77"/>
      <c r="DH4" s="77"/>
      <c r="DI4" s="77" t="s">
        <v>64</v>
      </c>
      <c r="DJ4" s="77"/>
      <c r="DK4" s="77"/>
      <c r="DL4" s="77"/>
      <c r="DM4" s="77"/>
      <c r="DN4" s="77"/>
      <c r="DO4" s="77"/>
      <c r="DP4" s="77"/>
      <c r="DQ4" s="77"/>
      <c r="DR4" s="77"/>
      <c r="DS4" s="77"/>
      <c r="DT4" s="77" t="s">
        <v>65</v>
      </c>
      <c r="DU4" s="77"/>
      <c r="DV4" s="77"/>
      <c r="DW4" s="77"/>
      <c r="DX4" s="77"/>
      <c r="DY4" s="77"/>
      <c r="DZ4" s="77"/>
      <c r="EA4" s="77"/>
      <c r="EB4" s="77"/>
      <c r="EC4" s="77"/>
      <c r="ED4" s="77"/>
      <c r="EE4" s="77" t="s">
        <v>66</v>
      </c>
      <c r="EF4" s="77"/>
      <c r="EG4" s="77"/>
      <c r="EH4" s="77"/>
      <c r="EI4" s="77"/>
      <c r="EJ4" s="77"/>
      <c r="EK4" s="77"/>
      <c r="EL4" s="77"/>
      <c r="EM4" s="77"/>
      <c r="EN4" s="77"/>
      <c r="EO4" s="77"/>
    </row>
    <row r="5" spans="1:148" x14ac:dyDescent="0.2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5">
      <c r="A6" s="14" t="s">
        <v>95</v>
      </c>
      <c r="B6" s="19">
        <f>B7</f>
        <v>2023</v>
      </c>
      <c r="C6" s="19">
        <f t="shared" ref="C6:X6" si="3">C7</f>
        <v>233617</v>
      </c>
      <c r="D6" s="19">
        <f t="shared" si="3"/>
        <v>46</v>
      </c>
      <c r="E6" s="19">
        <f t="shared" si="3"/>
        <v>17</v>
      </c>
      <c r="F6" s="19">
        <f t="shared" si="3"/>
        <v>1</v>
      </c>
      <c r="G6" s="19">
        <f t="shared" si="3"/>
        <v>0</v>
      </c>
      <c r="H6" s="19" t="str">
        <f t="shared" si="3"/>
        <v>愛知県　大口町</v>
      </c>
      <c r="I6" s="19" t="str">
        <f t="shared" si="3"/>
        <v>法適用</v>
      </c>
      <c r="J6" s="19" t="str">
        <f t="shared" si="3"/>
        <v>下水道事業</v>
      </c>
      <c r="K6" s="19" t="str">
        <f t="shared" si="3"/>
        <v>公共下水道</v>
      </c>
      <c r="L6" s="19" t="str">
        <f t="shared" si="3"/>
        <v>Cc2</v>
      </c>
      <c r="M6" s="19" t="str">
        <f t="shared" si="3"/>
        <v>非設置</v>
      </c>
      <c r="N6" s="20" t="str">
        <f t="shared" si="3"/>
        <v>-</v>
      </c>
      <c r="O6" s="20">
        <f t="shared" si="3"/>
        <v>73.69</v>
      </c>
      <c r="P6" s="20">
        <f t="shared" si="3"/>
        <v>97.52</v>
      </c>
      <c r="Q6" s="20">
        <f t="shared" si="3"/>
        <v>76.430000000000007</v>
      </c>
      <c r="R6" s="20">
        <f t="shared" si="3"/>
        <v>2266</v>
      </c>
      <c r="S6" s="20">
        <f t="shared" si="3"/>
        <v>24212</v>
      </c>
      <c r="T6" s="20">
        <f t="shared" si="3"/>
        <v>13.61</v>
      </c>
      <c r="U6" s="20">
        <f t="shared" si="3"/>
        <v>1778.99</v>
      </c>
      <c r="V6" s="20">
        <f t="shared" si="3"/>
        <v>23554</v>
      </c>
      <c r="W6" s="20">
        <f t="shared" si="3"/>
        <v>6.52</v>
      </c>
      <c r="X6" s="20">
        <f t="shared" si="3"/>
        <v>3612.58</v>
      </c>
      <c r="Y6" s="21" t="str">
        <f>IF(Y7="",NA(),Y7)</f>
        <v>-</v>
      </c>
      <c r="Z6" s="21" t="str">
        <f t="shared" ref="Z6:AH6" si="4">IF(Z7="",NA(),Z7)</f>
        <v>-</v>
      </c>
      <c r="AA6" s="21" t="str">
        <f t="shared" si="4"/>
        <v>-</v>
      </c>
      <c r="AB6" s="21" t="str">
        <f t="shared" si="4"/>
        <v>-</v>
      </c>
      <c r="AC6" s="21">
        <f t="shared" si="4"/>
        <v>105.71</v>
      </c>
      <c r="AD6" s="21" t="str">
        <f t="shared" si="4"/>
        <v>-</v>
      </c>
      <c r="AE6" s="21" t="str">
        <f t="shared" si="4"/>
        <v>-</v>
      </c>
      <c r="AF6" s="21" t="str">
        <f t="shared" si="4"/>
        <v>-</v>
      </c>
      <c r="AG6" s="21" t="str">
        <f t="shared" si="4"/>
        <v>-</v>
      </c>
      <c r="AH6" s="21">
        <f t="shared" si="4"/>
        <v>106.87</v>
      </c>
      <c r="AI6" s="20" t="str">
        <f>IF(AI7="","",IF(AI7="-","【-】","【"&amp;SUBSTITUTE(TEXT(AI7,"#,##0.00"),"-","△")&amp;"】"))</f>
        <v>【105.91】</v>
      </c>
      <c r="AJ6" s="21" t="str">
        <f>IF(AJ7="",NA(),AJ7)</f>
        <v>-</v>
      </c>
      <c r="AK6" s="21" t="str">
        <f t="shared" ref="AK6:AS6" si="5">IF(AK7="",NA(),AK7)</f>
        <v>-</v>
      </c>
      <c r="AL6" s="21" t="str">
        <f t="shared" si="5"/>
        <v>-</v>
      </c>
      <c r="AM6" s="21" t="str">
        <f t="shared" si="5"/>
        <v>-</v>
      </c>
      <c r="AN6" s="20">
        <f t="shared" si="5"/>
        <v>0</v>
      </c>
      <c r="AO6" s="21" t="str">
        <f t="shared" si="5"/>
        <v>-</v>
      </c>
      <c r="AP6" s="21" t="str">
        <f t="shared" si="5"/>
        <v>-</v>
      </c>
      <c r="AQ6" s="21" t="str">
        <f t="shared" si="5"/>
        <v>-</v>
      </c>
      <c r="AR6" s="21" t="str">
        <f t="shared" si="5"/>
        <v>-</v>
      </c>
      <c r="AS6" s="21">
        <f t="shared" si="5"/>
        <v>21.73</v>
      </c>
      <c r="AT6" s="20" t="str">
        <f>IF(AT7="","",IF(AT7="-","【-】","【"&amp;SUBSTITUTE(TEXT(AT7,"#,##0.00"),"-","△")&amp;"】"))</f>
        <v>【3.03】</v>
      </c>
      <c r="AU6" s="21" t="str">
        <f>IF(AU7="",NA(),AU7)</f>
        <v>-</v>
      </c>
      <c r="AV6" s="21" t="str">
        <f t="shared" ref="AV6:BD6" si="6">IF(AV7="",NA(),AV7)</f>
        <v>-</v>
      </c>
      <c r="AW6" s="21" t="str">
        <f t="shared" si="6"/>
        <v>-</v>
      </c>
      <c r="AX6" s="21" t="str">
        <f t="shared" si="6"/>
        <v>-</v>
      </c>
      <c r="AY6" s="21">
        <f t="shared" si="6"/>
        <v>36.950000000000003</v>
      </c>
      <c r="AZ6" s="21" t="str">
        <f t="shared" si="6"/>
        <v>-</v>
      </c>
      <c r="BA6" s="21" t="str">
        <f t="shared" si="6"/>
        <v>-</v>
      </c>
      <c r="BB6" s="21" t="str">
        <f t="shared" si="6"/>
        <v>-</v>
      </c>
      <c r="BC6" s="21" t="str">
        <f t="shared" si="6"/>
        <v>-</v>
      </c>
      <c r="BD6" s="21">
        <f t="shared" si="6"/>
        <v>62.37</v>
      </c>
      <c r="BE6" s="20" t="str">
        <f>IF(BE7="","",IF(BE7="-","【-】","【"&amp;SUBSTITUTE(TEXT(BE7,"#,##0.00"),"-","△")&amp;"】"))</f>
        <v>【78.43】</v>
      </c>
      <c r="BF6" s="21" t="str">
        <f>IF(BF7="",NA(),BF7)</f>
        <v>-</v>
      </c>
      <c r="BG6" s="21" t="str">
        <f t="shared" ref="BG6:BO6" si="7">IF(BG7="",NA(),BG7)</f>
        <v>-</v>
      </c>
      <c r="BH6" s="21" t="str">
        <f t="shared" si="7"/>
        <v>-</v>
      </c>
      <c r="BI6" s="21" t="str">
        <f t="shared" si="7"/>
        <v>-</v>
      </c>
      <c r="BJ6" s="21">
        <f t="shared" si="7"/>
        <v>384.25</v>
      </c>
      <c r="BK6" s="21" t="str">
        <f t="shared" si="7"/>
        <v>-</v>
      </c>
      <c r="BL6" s="21" t="str">
        <f t="shared" si="7"/>
        <v>-</v>
      </c>
      <c r="BM6" s="21" t="str">
        <f t="shared" si="7"/>
        <v>-</v>
      </c>
      <c r="BN6" s="21" t="str">
        <f t="shared" si="7"/>
        <v>-</v>
      </c>
      <c r="BO6" s="21">
        <f t="shared" si="7"/>
        <v>1042.77</v>
      </c>
      <c r="BP6" s="20" t="str">
        <f>IF(BP7="","",IF(BP7="-","【-】","【"&amp;SUBSTITUTE(TEXT(BP7,"#,##0.00"),"-","△")&amp;"】"))</f>
        <v>【630.82】</v>
      </c>
      <c r="BQ6" s="21" t="str">
        <f>IF(BQ7="",NA(),BQ7)</f>
        <v>-</v>
      </c>
      <c r="BR6" s="21" t="str">
        <f t="shared" ref="BR6:BZ6" si="8">IF(BR7="",NA(),BR7)</f>
        <v>-</v>
      </c>
      <c r="BS6" s="21" t="str">
        <f t="shared" si="8"/>
        <v>-</v>
      </c>
      <c r="BT6" s="21" t="str">
        <f t="shared" si="8"/>
        <v>-</v>
      </c>
      <c r="BU6" s="21">
        <f t="shared" si="8"/>
        <v>90.76</v>
      </c>
      <c r="BV6" s="21" t="str">
        <f t="shared" si="8"/>
        <v>-</v>
      </c>
      <c r="BW6" s="21" t="str">
        <f t="shared" si="8"/>
        <v>-</v>
      </c>
      <c r="BX6" s="21" t="str">
        <f t="shared" si="8"/>
        <v>-</v>
      </c>
      <c r="BY6" s="21" t="str">
        <f t="shared" si="8"/>
        <v>-</v>
      </c>
      <c r="BZ6" s="21">
        <f t="shared" si="8"/>
        <v>84.48</v>
      </c>
      <c r="CA6" s="20" t="str">
        <f>IF(CA7="","",IF(CA7="-","【-】","【"&amp;SUBSTITUTE(TEXT(CA7,"#,##0.00"),"-","△")&amp;"】"))</f>
        <v>【97.81】</v>
      </c>
      <c r="CB6" s="21" t="str">
        <f>IF(CB7="",NA(),CB7)</f>
        <v>-</v>
      </c>
      <c r="CC6" s="21" t="str">
        <f t="shared" ref="CC6:CK6" si="9">IF(CC7="",NA(),CC7)</f>
        <v>-</v>
      </c>
      <c r="CD6" s="21" t="str">
        <f t="shared" si="9"/>
        <v>-</v>
      </c>
      <c r="CE6" s="21" t="str">
        <f t="shared" si="9"/>
        <v>-</v>
      </c>
      <c r="CF6" s="21">
        <f t="shared" si="9"/>
        <v>151.69</v>
      </c>
      <c r="CG6" s="21" t="str">
        <f t="shared" si="9"/>
        <v>-</v>
      </c>
      <c r="CH6" s="21" t="str">
        <f t="shared" si="9"/>
        <v>-</v>
      </c>
      <c r="CI6" s="21" t="str">
        <f t="shared" si="9"/>
        <v>-</v>
      </c>
      <c r="CJ6" s="21" t="str">
        <f t="shared" si="9"/>
        <v>-</v>
      </c>
      <c r="CK6" s="21">
        <f t="shared" si="9"/>
        <v>187.11</v>
      </c>
      <c r="CL6" s="20" t="str">
        <f>IF(CL7="","",IF(CL7="-","【-】","【"&amp;SUBSTITUTE(TEXT(CL7,"#,##0.00"),"-","△")&amp;"】"))</f>
        <v>【138.75】</v>
      </c>
      <c r="CM6" s="21" t="str">
        <f>IF(CM7="",NA(),CM7)</f>
        <v>-</v>
      </c>
      <c r="CN6" s="21" t="str">
        <f t="shared" ref="CN6:CV6" si="10">IF(CN7="",NA(),CN7)</f>
        <v>-</v>
      </c>
      <c r="CO6" s="21" t="str">
        <f t="shared" si="10"/>
        <v>-</v>
      </c>
      <c r="CP6" s="21" t="str">
        <f t="shared" si="10"/>
        <v>-</v>
      </c>
      <c r="CQ6" s="21" t="str">
        <f t="shared" si="10"/>
        <v>-</v>
      </c>
      <c r="CR6" s="21" t="str">
        <f t="shared" si="10"/>
        <v>-</v>
      </c>
      <c r="CS6" s="21" t="str">
        <f t="shared" si="10"/>
        <v>-</v>
      </c>
      <c r="CT6" s="21" t="str">
        <f t="shared" si="10"/>
        <v>-</v>
      </c>
      <c r="CU6" s="21" t="str">
        <f t="shared" si="10"/>
        <v>-</v>
      </c>
      <c r="CV6" s="21">
        <f t="shared" si="10"/>
        <v>49.28</v>
      </c>
      <c r="CW6" s="20" t="str">
        <f>IF(CW7="","",IF(CW7="-","【-】","【"&amp;SUBSTITUTE(TEXT(CW7,"#,##0.00"),"-","△")&amp;"】"))</f>
        <v>【58.94】</v>
      </c>
      <c r="CX6" s="21" t="str">
        <f>IF(CX7="",NA(),CX7)</f>
        <v>-</v>
      </c>
      <c r="CY6" s="21" t="str">
        <f t="shared" ref="CY6:DG6" si="11">IF(CY7="",NA(),CY7)</f>
        <v>-</v>
      </c>
      <c r="CZ6" s="21" t="str">
        <f t="shared" si="11"/>
        <v>-</v>
      </c>
      <c r="DA6" s="21" t="str">
        <f t="shared" si="11"/>
        <v>-</v>
      </c>
      <c r="DB6" s="21">
        <f t="shared" si="11"/>
        <v>83.95</v>
      </c>
      <c r="DC6" s="21" t="str">
        <f t="shared" si="11"/>
        <v>-</v>
      </c>
      <c r="DD6" s="21" t="str">
        <f t="shared" si="11"/>
        <v>-</v>
      </c>
      <c r="DE6" s="21" t="str">
        <f t="shared" si="11"/>
        <v>-</v>
      </c>
      <c r="DF6" s="21" t="str">
        <f t="shared" si="11"/>
        <v>-</v>
      </c>
      <c r="DG6" s="21">
        <f t="shared" si="11"/>
        <v>79.7</v>
      </c>
      <c r="DH6" s="20" t="str">
        <f>IF(DH7="","",IF(DH7="-","【-】","【"&amp;SUBSTITUTE(TEXT(DH7,"#,##0.00"),"-","△")&amp;"】"))</f>
        <v>【95.91】</v>
      </c>
      <c r="DI6" s="21" t="str">
        <f>IF(DI7="",NA(),DI7)</f>
        <v>-</v>
      </c>
      <c r="DJ6" s="21" t="str">
        <f t="shared" ref="DJ6:DR6" si="12">IF(DJ7="",NA(),DJ7)</f>
        <v>-</v>
      </c>
      <c r="DK6" s="21" t="str">
        <f t="shared" si="12"/>
        <v>-</v>
      </c>
      <c r="DL6" s="21" t="str">
        <f t="shared" si="12"/>
        <v>-</v>
      </c>
      <c r="DM6" s="21">
        <f t="shared" si="12"/>
        <v>3.01</v>
      </c>
      <c r="DN6" s="21" t="str">
        <f t="shared" si="12"/>
        <v>-</v>
      </c>
      <c r="DO6" s="21" t="str">
        <f t="shared" si="12"/>
        <v>-</v>
      </c>
      <c r="DP6" s="21" t="str">
        <f t="shared" si="12"/>
        <v>-</v>
      </c>
      <c r="DQ6" s="21" t="str">
        <f t="shared" si="12"/>
        <v>-</v>
      </c>
      <c r="DR6" s="21">
        <f t="shared" si="12"/>
        <v>17.05</v>
      </c>
      <c r="DS6" s="20" t="str">
        <f>IF(DS7="","",IF(DS7="-","【-】","【"&amp;SUBSTITUTE(TEXT(DS7,"#,##0.00"),"-","△")&amp;"】"))</f>
        <v>【41.09】</v>
      </c>
      <c r="DT6" s="21" t="str">
        <f>IF(DT7="",NA(),DT7)</f>
        <v>-</v>
      </c>
      <c r="DU6" s="21" t="str">
        <f t="shared" ref="DU6:EC6" si="13">IF(DU7="",NA(),DU7)</f>
        <v>-</v>
      </c>
      <c r="DV6" s="21" t="str">
        <f t="shared" si="13"/>
        <v>-</v>
      </c>
      <c r="DW6" s="21" t="str">
        <f t="shared" si="13"/>
        <v>-</v>
      </c>
      <c r="DX6" s="20">
        <f t="shared" si="13"/>
        <v>0</v>
      </c>
      <c r="DY6" s="21" t="str">
        <f t="shared" si="13"/>
        <v>-</v>
      </c>
      <c r="DZ6" s="21" t="str">
        <f t="shared" si="13"/>
        <v>-</v>
      </c>
      <c r="EA6" s="21" t="str">
        <f t="shared" si="13"/>
        <v>-</v>
      </c>
      <c r="EB6" s="21" t="str">
        <f t="shared" si="13"/>
        <v>-</v>
      </c>
      <c r="EC6" s="21">
        <f t="shared" si="13"/>
        <v>0.22</v>
      </c>
      <c r="ED6" s="20" t="str">
        <f>IF(ED7="","",IF(ED7="-","【-】","【"&amp;SUBSTITUTE(TEXT(ED7,"#,##0.00"),"-","△")&amp;"】"))</f>
        <v>【8.68】</v>
      </c>
      <c r="EE6" s="21" t="str">
        <f>IF(EE7="",NA(),EE7)</f>
        <v>-</v>
      </c>
      <c r="EF6" s="21" t="str">
        <f t="shared" ref="EF6:EN6" si="14">IF(EF7="",NA(),EF7)</f>
        <v>-</v>
      </c>
      <c r="EG6" s="21" t="str">
        <f t="shared" si="14"/>
        <v>-</v>
      </c>
      <c r="EH6" s="21" t="str">
        <f t="shared" si="14"/>
        <v>-</v>
      </c>
      <c r="EI6" s="21">
        <f t="shared" si="14"/>
        <v>0.45</v>
      </c>
      <c r="EJ6" s="21" t="str">
        <f t="shared" si="14"/>
        <v>-</v>
      </c>
      <c r="EK6" s="21" t="str">
        <f t="shared" si="14"/>
        <v>-</v>
      </c>
      <c r="EL6" s="21" t="str">
        <f t="shared" si="14"/>
        <v>-</v>
      </c>
      <c r="EM6" s="21" t="str">
        <f t="shared" si="14"/>
        <v>-</v>
      </c>
      <c r="EN6" s="21">
        <f t="shared" si="14"/>
        <v>0.57999999999999996</v>
      </c>
      <c r="EO6" s="20" t="str">
        <f>IF(EO7="","",IF(EO7="-","【-】","【"&amp;SUBSTITUTE(TEXT(EO7,"#,##0.00"),"-","△")&amp;"】"))</f>
        <v>【0.22】</v>
      </c>
    </row>
    <row r="7" spans="1:148" s="22" customFormat="1" x14ac:dyDescent="0.25">
      <c r="A7" s="14"/>
      <c r="B7" s="23">
        <v>2023</v>
      </c>
      <c r="C7" s="23">
        <v>233617</v>
      </c>
      <c r="D7" s="23">
        <v>46</v>
      </c>
      <c r="E7" s="23">
        <v>17</v>
      </c>
      <c r="F7" s="23">
        <v>1</v>
      </c>
      <c r="G7" s="23">
        <v>0</v>
      </c>
      <c r="H7" s="23" t="s">
        <v>96</v>
      </c>
      <c r="I7" s="23" t="s">
        <v>97</v>
      </c>
      <c r="J7" s="23" t="s">
        <v>98</v>
      </c>
      <c r="K7" s="23" t="s">
        <v>99</v>
      </c>
      <c r="L7" s="23" t="s">
        <v>100</v>
      </c>
      <c r="M7" s="23" t="s">
        <v>101</v>
      </c>
      <c r="N7" s="24" t="s">
        <v>102</v>
      </c>
      <c r="O7" s="24">
        <v>73.69</v>
      </c>
      <c r="P7" s="24">
        <v>97.52</v>
      </c>
      <c r="Q7" s="24">
        <v>76.430000000000007</v>
      </c>
      <c r="R7" s="24">
        <v>2266</v>
      </c>
      <c r="S7" s="24">
        <v>24212</v>
      </c>
      <c r="T7" s="24">
        <v>13.61</v>
      </c>
      <c r="U7" s="24">
        <v>1778.99</v>
      </c>
      <c r="V7" s="24">
        <v>23554</v>
      </c>
      <c r="W7" s="24">
        <v>6.52</v>
      </c>
      <c r="X7" s="24">
        <v>3612.58</v>
      </c>
      <c r="Y7" s="24" t="s">
        <v>102</v>
      </c>
      <c r="Z7" s="24" t="s">
        <v>102</v>
      </c>
      <c r="AA7" s="24" t="s">
        <v>102</v>
      </c>
      <c r="AB7" s="24" t="s">
        <v>102</v>
      </c>
      <c r="AC7" s="24">
        <v>105.71</v>
      </c>
      <c r="AD7" s="24" t="s">
        <v>102</v>
      </c>
      <c r="AE7" s="24" t="s">
        <v>102</v>
      </c>
      <c r="AF7" s="24" t="s">
        <v>102</v>
      </c>
      <c r="AG7" s="24" t="s">
        <v>102</v>
      </c>
      <c r="AH7" s="24">
        <v>106.87</v>
      </c>
      <c r="AI7" s="24">
        <v>105.91</v>
      </c>
      <c r="AJ7" s="24" t="s">
        <v>102</v>
      </c>
      <c r="AK7" s="24" t="s">
        <v>102</v>
      </c>
      <c r="AL7" s="24" t="s">
        <v>102</v>
      </c>
      <c r="AM7" s="24" t="s">
        <v>102</v>
      </c>
      <c r="AN7" s="24">
        <v>0</v>
      </c>
      <c r="AO7" s="24" t="s">
        <v>102</v>
      </c>
      <c r="AP7" s="24" t="s">
        <v>102</v>
      </c>
      <c r="AQ7" s="24" t="s">
        <v>102</v>
      </c>
      <c r="AR7" s="24" t="s">
        <v>102</v>
      </c>
      <c r="AS7" s="24">
        <v>21.73</v>
      </c>
      <c r="AT7" s="24">
        <v>3.03</v>
      </c>
      <c r="AU7" s="24" t="s">
        <v>102</v>
      </c>
      <c r="AV7" s="24" t="s">
        <v>102</v>
      </c>
      <c r="AW7" s="24" t="s">
        <v>102</v>
      </c>
      <c r="AX7" s="24" t="s">
        <v>102</v>
      </c>
      <c r="AY7" s="24">
        <v>36.950000000000003</v>
      </c>
      <c r="AZ7" s="24" t="s">
        <v>102</v>
      </c>
      <c r="BA7" s="24" t="s">
        <v>102</v>
      </c>
      <c r="BB7" s="24" t="s">
        <v>102</v>
      </c>
      <c r="BC7" s="24" t="s">
        <v>102</v>
      </c>
      <c r="BD7" s="24">
        <v>62.37</v>
      </c>
      <c r="BE7" s="24">
        <v>78.430000000000007</v>
      </c>
      <c r="BF7" s="24" t="s">
        <v>102</v>
      </c>
      <c r="BG7" s="24" t="s">
        <v>102</v>
      </c>
      <c r="BH7" s="24" t="s">
        <v>102</v>
      </c>
      <c r="BI7" s="24" t="s">
        <v>102</v>
      </c>
      <c r="BJ7" s="24">
        <v>384.25</v>
      </c>
      <c r="BK7" s="24" t="s">
        <v>102</v>
      </c>
      <c r="BL7" s="24" t="s">
        <v>102</v>
      </c>
      <c r="BM7" s="24" t="s">
        <v>102</v>
      </c>
      <c r="BN7" s="24" t="s">
        <v>102</v>
      </c>
      <c r="BO7" s="24">
        <v>1042.77</v>
      </c>
      <c r="BP7" s="24">
        <v>630.82000000000005</v>
      </c>
      <c r="BQ7" s="24" t="s">
        <v>102</v>
      </c>
      <c r="BR7" s="24" t="s">
        <v>102</v>
      </c>
      <c r="BS7" s="24" t="s">
        <v>102</v>
      </c>
      <c r="BT7" s="24" t="s">
        <v>102</v>
      </c>
      <c r="BU7" s="24">
        <v>90.76</v>
      </c>
      <c r="BV7" s="24" t="s">
        <v>102</v>
      </c>
      <c r="BW7" s="24" t="s">
        <v>102</v>
      </c>
      <c r="BX7" s="24" t="s">
        <v>102</v>
      </c>
      <c r="BY7" s="24" t="s">
        <v>102</v>
      </c>
      <c r="BZ7" s="24">
        <v>84.48</v>
      </c>
      <c r="CA7" s="24">
        <v>97.81</v>
      </c>
      <c r="CB7" s="24" t="s">
        <v>102</v>
      </c>
      <c r="CC7" s="24" t="s">
        <v>102</v>
      </c>
      <c r="CD7" s="24" t="s">
        <v>102</v>
      </c>
      <c r="CE7" s="24" t="s">
        <v>102</v>
      </c>
      <c r="CF7" s="24">
        <v>151.69</v>
      </c>
      <c r="CG7" s="24" t="s">
        <v>102</v>
      </c>
      <c r="CH7" s="24" t="s">
        <v>102</v>
      </c>
      <c r="CI7" s="24" t="s">
        <v>102</v>
      </c>
      <c r="CJ7" s="24" t="s">
        <v>102</v>
      </c>
      <c r="CK7" s="24">
        <v>187.11</v>
      </c>
      <c r="CL7" s="24">
        <v>138.75</v>
      </c>
      <c r="CM7" s="24" t="s">
        <v>102</v>
      </c>
      <c r="CN7" s="24" t="s">
        <v>102</v>
      </c>
      <c r="CO7" s="24" t="s">
        <v>102</v>
      </c>
      <c r="CP7" s="24" t="s">
        <v>102</v>
      </c>
      <c r="CQ7" s="24" t="s">
        <v>102</v>
      </c>
      <c r="CR7" s="24" t="s">
        <v>102</v>
      </c>
      <c r="CS7" s="24" t="s">
        <v>102</v>
      </c>
      <c r="CT7" s="24" t="s">
        <v>102</v>
      </c>
      <c r="CU7" s="24" t="s">
        <v>102</v>
      </c>
      <c r="CV7" s="24">
        <v>49.28</v>
      </c>
      <c r="CW7" s="24">
        <v>58.94</v>
      </c>
      <c r="CX7" s="24" t="s">
        <v>102</v>
      </c>
      <c r="CY7" s="24" t="s">
        <v>102</v>
      </c>
      <c r="CZ7" s="24" t="s">
        <v>102</v>
      </c>
      <c r="DA7" s="24" t="s">
        <v>102</v>
      </c>
      <c r="DB7" s="24">
        <v>83.95</v>
      </c>
      <c r="DC7" s="24" t="s">
        <v>102</v>
      </c>
      <c r="DD7" s="24" t="s">
        <v>102</v>
      </c>
      <c r="DE7" s="24" t="s">
        <v>102</v>
      </c>
      <c r="DF7" s="24" t="s">
        <v>102</v>
      </c>
      <c r="DG7" s="24">
        <v>79.7</v>
      </c>
      <c r="DH7" s="24">
        <v>95.91</v>
      </c>
      <c r="DI7" s="24" t="s">
        <v>102</v>
      </c>
      <c r="DJ7" s="24" t="s">
        <v>102</v>
      </c>
      <c r="DK7" s="24" t="s">
        <v>102</v>
      </c>
      <c r="DL7" s="24" t="s">
        <v>102</v>
      </c>
      <c r="DM7" s="24">
        <v>3.01</v>
      </c>
      <c r="DN7" s="24" t="s">
        <v>102</v>
      </c>
      <c r="DO7" s="24" t="s">
        <v>102</v>
      </c>
      <c r="DP7" s="24" t="s">
        <v>102</v>
      </c>
      <c r="DQ7" s="24" t="s">
        <v>102</v>
      </c>
      <c r="DR7" s="24">
        <v>17.05</v>
      </c>
      <c r="DS7" s="24">
        <v>41.09</v>
      </c>
      <c r="DT7" s="24" t="s">
        <v>102</v>
      </c>
      <c r="DU7" s="24" t="s">
        <v>102</v>
      </c>
      <c r="DV7" s="24" t="s">
        <v>102</v>
      </c>
      <c r="DW7" s="24" t="s">
        <v>102</v>
      </c>
      <c r="DX7" s="24">
        <v>0</v>
      </c>
      <c r="DY7" s="24" t="s">
        <v>102</v>
      </c>
      <c r="DZ7" s="24" t="s">
        <v>102</v>
      </c>
      <c r="EA7" s="24" t="s">
        <v>102</v>
      </c>
      <c r="EB7" s="24" t="s">
        <v>102</v>
      </c>
      <c r="EC7" s="24">
        <v>0.22</v>
      </c>
      <c r="ED7" s="24">
        <v>8.68</v>
      </c>
      <c r="EE7" s="24" t="s">
        <v>102</v>
      </c>
      <c r="EF7" s="24" t="s">
        <v>102</v>
      </c>
      <c r="EG7" s="24" t="s">
        <v>102</v>
      </c>
      <c r="EH7" s="24" t="s">
        <v>102</v>
      </c>
      <c r="EI7" s="24">
        <v>0.45</v>
      </c>
      <c r="EJ7" s="24" t="s">
        <v>102</v>
      </c>
      <c r="EK7" s="24" t="s">
        <v>102</v>
      </c>
      <c r="EL7" s="24" t="s">
        <v>102</v>
      </c>
      <c r="EM7" s="24" t="s">
        <v>102</v>
      </c>
      <c r="EN7" s="24">
        <v>0.57999999999999996</v>
      </c>
      <c r="EO7" s="24">
        <v>0.22</v>
      </c>
    </row>
    <row r="8" spans="1:148" x14ac:dyDescent="0.2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5">
      <c r="B11">
        <v>22</v>
      </c>
      <c r="C11">
        <v>21</v>
      </c>
      <c r="D11">
        <v>20</v>
      </c>
      <c r="E11">
        <v>19</v>
      </c>
      <c r="F11">
        <v>18</v>
      </c>
      <c r="G11" t="s">
        <v>108</v>
      </c>
    </row>
    <row r="12" spans="1:148" x14ac:dyDescent="0.25">
      <c r="B12">
        <v>1</v>
      </c>
      <c r="C12">
        <v>1</v>
      </c>
      <c r="D12">
        <v>2</v>
      </c>
      <c r="E12">
        <v>3</v>
      </c>
      <c r="F12">
        <v>4</v>
      </c>
      <c r="G12" t="s">
        <v>109</v>
      </c>
    </row>
    <row r="13" spans="1:148" x14ac:dyDescent="0.25">
      <c r="B13" t="s">
        <v>110</v>
      </c>
      <c r="C13" t="s">
        <v>111</v>
      </c>
      <c r="D13" t="s">
        <v>110</v>
      </c>
      <c r="E13" t="s">
        <v>112</v>
      </c>
      <c r="F13" t="s">
        <v>110</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Printed>2025-02-17T23:16:17Z</cp:lastPrinted>
  <dcterms:created xsi:type="dcterms:W3CDTF">2025-01-24T07:03:19Z</dcterms:created>
  <dcterms:modified xsi:type="dcterms:W3CDTF">2025-02-17T23:16:17Z</dcterms:modified>
  <cp:category/>
</cp:coreProperties>
</file>