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3 公共下水道\"/>
    </mc:Choice>
  </mc:AlternateContent>
  <xr:revisionPtr revIDLastSave="0" documentId="13_ncr:1_{EF7F7F11-0196-4069-987D-3CB009220926}" xr6:coauthVersionLast="47" xr6:coauthVersionMax="47" xr10:uidLastSave="{00000000-0000-0000-0000-000000000000}"/>
  <workbookProtection workbookAlgorithmName="SHA-512" workbookHashValue="eic9Yp58wZNuFD734HuvH2p8Mb02EXeM3InZIwPwLNO6Osm2a7G93fW2adiDDoY+qjv3c1F95qTTXuXhRD9v5A==" workbookSaltValue="++J2QStFy3Nvw63j2OMFiA==" workbookSpinCount="100000" lockStructure="1"/>
  <bookViews>
    <workbookView xWindow="-110" yWindow="-110" windowWidth="22780" windowHeight="146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BB10" i="4"/>
  <c r="AT10" i="4"/>
  <c r="AT8" i="4"/>
</calcChain>
</file>

<file path=xl/sharedStrings.xml><?xml version="1.0" encoding="utf-8"?>
<sst xmlns="http://schemas.openxmlformats.org/spreadsheetml/2006/main" count="258" uniqueCount="116">
  <si>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</si>
  <si>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</si>
  <si>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</si>
  <si>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</si>
  <si>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</si>
  <si>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</si>
  <si>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</si>
  <si>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</si>
  <si>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</si>
  <si>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</si>
  <si>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</si>
  <si>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</si>
  <si>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</si>
  <si>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</si>
  <si>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</si>
  <si>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</si>
  <si>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</si>
  <si>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</si>
  <si>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</si>
  <si>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</si>
  <si>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</si>
  <si>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</si>
  <si>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</si>
  <si>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</si>
  <si>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</si>
  <si>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</si>
  <si>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</si>
  <si>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</si>
  <si>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</si>
  <si>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</si>
  <si>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</si>
  <si>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</si>
  <si>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</si>
  <si>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</si>
  <si>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</si>
  <si>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</si>
  <si>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</si>
  <si>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</si>
  <si>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</si>
  <si>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</si>
  <si>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</si>
  <si>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</si>
  <si>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</si>
  <si>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</si>
  <si>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</si>
  <si>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</si>
  <si>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</si>
  <si>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</si>
  <si>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</si>
  <si>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</si>
  <si>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</si>
  <si>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</si>
  <si>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</si>
  <si>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</si>
  <si>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</si>
  <si>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</si>
  <si>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</si>
  <si>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</si>
  <si>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</si>
  <si>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</si>
  <si>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</si>
  <si>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</si>
  <si>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</si>
  <si>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</si>
  <si>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</si>
  <si>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</si>
  <si>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</si>
  <si>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</si>
  <si>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</si>
  <si>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</si>
  <si>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</si>
  <si>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</si>
  <si>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</si>
  <si>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</si>
  <si>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</si>
  <si>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</si>
  <si>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</si>
  <si>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</si>
  <si>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</si>
  <si>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</si>
  <si>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</si>
  <si>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</si>
  <si>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</si>
  <si>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</si>
  <si>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</si>
  <si>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</si>
  <si>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</si>
  <si>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</si>
  <si>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</si>
  <si>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</si>
  <si>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</si>
  <si>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</si>
  <si>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</si>
  <si>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</si>
  <si>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</si>
  <si>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</si>
  <si>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大治町</t>
  </si>
  <si>
    <t>法適用</t>
  </si>
  <si>
    <t>下水道事業</t>
  </si>
  <si>
    <t>公共下水道</t>
  </si>
  <si>
    <t>Cb3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</si>
  <si>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</si>
  <si>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</si>
  <si>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</si>
  <si>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</si>
  <si>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</si>
  <si>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</si>
  <si>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</si>
  <si>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</si>
  <si>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</si>
  <si>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</si>
  <si>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</si>
  <si>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</si>
  <si>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本町の下水道事業は供用開始年次が県内他地区自治体に比して比較的近年であり、整備事業の拡大期にあるため、④企業債残高対事業規模比率が高めに推移しているが、毎年度当年度純利益を計上できていることから②累積欠損金比率は令和５年度に０％を達成している。
　また、供用開始から間もないため、接続率の低さから⑤経費回収率は整備が先行している地域の自治体に比して低率であり、同じ理由で⑧水洗化率もまだ低いが、下水道使用料収入を十分に得られていないことも要因の一つであり、使用料収入の確保のため、将来的には料金改定の検討も行う予定。
　⑥汚水処理原価については、日光川下流流域下水道において接続市町一律で設定されているが、全市町とも供用開始から年数が経っておらず有収水量が少ないため全体的に処理原価が高い。</t>
    <rPh sb="11" eb="13">
      <t>カイシ</t>
    </rPh>
    <rPh sb="13" eb="15">
      <t>ネンジ</t>
    </rPh>
    <rPh sb="16" eb="18">
      <t>ケンナイ</t>
    </rPh>
    <rPh sb="18" eb="19">
      <t>タ</t>
    </rPh>
    <rPh sb="19" eb="21">
      <t>チク</t>
    </rPh>
    <rPh sb="21" eb="24">
      <t>ジチタイ</t>
    </rPh>
    <rPh sb="25" eb="26">
      <t>ヒ</t>
    </rPh>
    <rPh sb="28" eb="31">
      <t>ヒカクテキ</t>
    </rPh>
    <rPh sb="31" eb="33">
      <t>キンネン</t>
    </rPh>
    <rPh sb="65" eb="66">
      <t>タカ</t>
    </rPh>
    <rPh sb="68" eb="70">
      <t>スイイ</t>
    </rPh>
    <rPh sb="76" eb="79">
      <t>マイネンド</t>
    </rPh>
    <rPh sb="79" eb="82">
      <t>トウネンド</t>
    </rPh>
    <rPh sb="82" eb="85">
      <t>ジュンリエキ</t>
    </rPh>
    <rPh sb="86" eb="88">
      <t>ケイジョウ</t>
    </rPh>
    <rPh sb="106" eb="108">
      <t>レイワ</t>
    </rPh>
    <rPh sb="109" eb="111">
      <t>ネンド</t>
    </rPh>
    <rPh sb="115" eb="117">
      <t>タッセイ</t>
    </rPh>
    <rPh sb="127" eb="129">
      <t>キョウヨウ</t>
    </rPh>
    <rPh sb="129" eb="131">
      <t>カイシ</t>
    </rPh>
    <rPh sb="133" eb="134">
      <t>マ</t>
    </rPh>
    <rPh sb="140" eb="142">
      <t>セツゾク</t>
    </rPh>
    <rPh sb="142" eb="143">
      <t>リツ</t>
    </rPh>
    <rPh sb="144" eb="145">
      <t>ヒク</t>
    </rPh>
    <rPh sb="155" eb="157">
      <t>セイビ</t>
    </rPh>
    <rPh sb="158" eb="160">
      <t>センコウ</t>
    </rPh>
    <rPh sb="164" eb="166">
      <t>チイキ</t>
    </rPh>
    <rPh sb="167" eb="170">
      <t>ジチタイ</t>
    </rPh>
    <rPh sb="171" eb="172">
      <t>ヒ</t>
    </rPh>
    <rPh sb="174" eb="176">
      <t>テイリツ</t>
    </rPh>
    <rPh sb="180" eb="181">
      <t>オナ</t>
    </rPh>
    <rPh sb="182" eb="184">
      <t>リユウ</t>
    </rPh>
    <rPh sb="186" eb="189">
      <t>スイセンカ</t>
    </rPh>
    <rPh sb="189" eb="190">
      <t>リツ</t>
    </rPh>
    <rPh sb="193" eb="194">
      <t>ヒク</t>
    </rPh>
    <rPh sb="240" eb="243">
      <t>ショウライテキ</t>
    </rPh>
    <rPh sb="253" eb="254">
      <t>オコナ</t>
    </rPh>
    <rPh sb="255" eb="257">
      <t>ヨテイ</t>
    </rPh>
    <rPh sb="265" eb="267">
      <t>ゲンカ</t>
    </rPh>
    <rPh sb="287" eb="289">
      <t>セツゾク</t>
    </rPh>
    <rPh sb="303" eb="304">
      <t>ゼン</t>
    </rPh>
    <rPh sb="304" eb="305">
      <t>シ</t>
    </rPh>
    <rPh sb="305" eb="306">
      <t>マチ</t>
    </rPh>
    <rPh sb="308" eb="312">
      <t>キョウヨウカイシ</t>
    </rPh>
    <rPh sb="314" eb="316">
      <t>ネンスウ</t>
    </rPh>
    <rPh sb="317" eb="318">
      <t>タ</t>
    </rPh>
    <rPh sb="323" eb="327">
      <t>ユウシュウスイリョウ</t>
    </rPh>
    <rPh sb="328" eb="329">
      <t>スク</t>
    </rPh>
    <rPh sb="333" eb="336">
      <t>ゼンタイテキ</t>
    </rPh>
    <rPh sb="337" eb="339">
      <t>ショリ</t>
    </rPh>
    <rPh sb="339" eb="341">
      <t>ゲンカ</t>
    </rPh>
    <rPh sb="342" eb="343">
      <t>タカ</t>
    </rPh>
    <phoneticPr fontId="4"/>
  </si>
  <si>
    <t>本町は、事業開始が近年であり管渠敷設からの経過年数も浅いため現時点では老朽化対策による管渠の改善等の事業は実施していないが、調査の結果、一部管渠に補修・改築が望ましい箇所が発見されたため、将来的にストックマネジメント計画に基づき管更生を図る予定。</t>
    <rPh sb="4" eb="6">
      <t>ジギョウ</t>
    </rPh>
    <rPh sb="6" eb="8">
      <t>カイシ</t>
    </rPh>
    <rPh sb="9" eb="11">
      <t>キンネン</t>
    </rPh>
    <rPh sb="14" eb="16">
      <t>カンキョ</t>
    </rPh>
    <rPh sb="16" eb="18">
      <t>フセツ</t>
    </rPh>
    <rPh sb="21" eb="23">
      <t>ケイカ</t>
    </rPh>
    <rPh sb="68" eb="70">
      <t>イチブ</t>
    </rPh>
    <rPh sb="70" eb="72">
      <t>カンキョ</t>
    </rPh>
    <rPh sb="79" eb="80">
      <t>ノゾ</t>
    </rPh>
    <rPh sb="86" eb="88">
      <t>ハッケン</t>
    </rPh>
    <rPh sb="94" eb="97">
      <t>ショウライテキ</t>
    </rPh>
    <rPh sb="120" eb="122">
      <t>ヨテイ</t>
    </rPh>
    <phoneticPr fontId="4"/>
  </si>
  <si>
    <t>　本町は、所属する日光川下流流域下水道の流域市町を除く県内他団体と比較して事業着手からの年数が浅く、未だ管渠敷設のための投資段階であるため、管渠整備に伴い順次供用開始区域の拡大を図るとともに、未接続世帯に対する啓発活動や広報等を通じて接続率の上昇に努める。
　さらに、整備面においても引き続き低コストの技術の採用による費用削減を図り、また、人口密度の高い区域を優先的に整備を行うことで普及率を高めるとともに、水洗化率の向上・経営の健全化・効率化を目指す。
　また、老朽化対策に向けた取り組みとして、ストックマネジメント計画に基づき、今後必要な調査・改築等を実施し、施設の長寿命化を図る。
・経営戦略策定…令和2年度
・経営戦略見直し…令和6年度</t>
    <rPh sb="5" eb="7">
      <t>ショゾク</t>
    </rPh>
    <rPh sb="50" eb="51">
      <t>イマ</t>
    </rPh>
    <rPh sb="70" eb="72">
      <t>カンキョ</t>
    </rPh>
    <rPh sb="72" eb="74">
      <t>セイビ</t>
    </rPh>
    <rPh sb="75" eb="76">
      <t>トモナ</t>
    </rPh>
    <rPh sb="77" eb="79">
      <t>ジュンジ</t>
    </rPh>
    <rPh sb="164" eb="165">
      <t>ハカ</t>
    </rPh>
    <rPh sb="187" eb="188">
      <t>オコナ</t>
    </rPh>
    <rPh sb="314" eb="316">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</si>
</sst>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A1F-4FC9-9345-81105A498F8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0.03</c:v>
                </c:pt>
                <c:pt idx="2">
                  <c:v>0.05</c:v>
                </c:pt>
                <c:pt idx="3" formatCode="#,##0.00;&quot;△&quot;#,##0.00">
                  <c:v>0</c:v>
                </c:pt>
                <c:pt idx="4">
                  <c:v>0.06</c:v>
                </c:pt>
              </c:numCache>
            </c:numRef>
          </c:val>
          <c:smooth val="0"/>
          <c:extLst>
            <c:ext xmlns:c16="http://schemas.microsoft.com/office/drawing/2014/chart" uri="{C3380CC4-5D6E-409C-BE32-E72D297353CC}">
              <c16:uniqueId val="{00000001-CA1F-4FC9-9345-81105A498F8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62-44DE-B961-D2934605D3E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44.35</c:v>
                </c:pt>
                <c:pt idx="2">
                  <c:v>45.46</c:v>
                </c:pt>
                <c:pt idx="3">
                  <c:v>0</c:v>
                </c:pt>
                <c:pt idx="4">
                  <c:v>48</c:v>
                </c:pt>
              </c:numCache>
            </c:numRef>
          </c:val>
          <c:smooth val="0"/>
          <c:extLst>
            <c:ext xmlns:c16="http://schemas.microsoft.com/office/drawing/2014/chart" uri="{C3380CC4-5D6E-409C-BE32-E72D297353CC}">
              <c16:uniqueId val="{00000001-2062-44DE-B961-D2934605D3E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51.57</c:v>
                </c:pt>
                <c:pt idx="2">
                  <c:v>51.51</c:v>
                </c:pt>
                <c:pt idx="3">
                  <c:v>47.2</c:v>
                </c:pt>
                <c:pt idx="4">
                  <c:v>46.66</c:v>
                </c:pt>
              </c:numCache>
            </c:numRef>
          </c:val>
          <c:extLst>
            <c:ext xmlns:c16="http://schemas.microsoft.com/office/drawing/2014/chart" uri="{C3380CC4-5D6E-409C-BE32-E72D297353CC}">
              <c16:uniqueId val="{00000000-2C6C-46B1-AB62-BDB9FB535A0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63.65</c:v>
                </c:pt>
                <c:pt idx="2">
                  <c:v>62.48</c:v>
                </c:pt>
                <c:pt idx="3">
                  <c:v>73.37</c:v>
                </c:pt>
                <c:pt idx="4">
                  <c:v>58.16</c:v>
                </c:pt>
              </c:numCache>
            </c:numRef>
          </c:val>
          <c:smooth val="0"/>
          <c:extLst>
            <c:ext xmlns:c16="http://schemas.microsoft.com/office/drawing/2014/chart" uri="{C3380CC4-5D6E-409C-BE32-E72D297353CC}">
              <c16:uniqueId val="{00000001-2C6C-46B1-AB62-BDB9FB535A0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101.33</c:v>
                </c:pt>
                <c:pt idx="2">
                  <c:v>109.01</c:v>
                </c:pt>
                <c:pt idx="3">
                  <c:v>107.11</c:v>
                </c:pt>
                <c:pt idx="4">
                  <c:v>104.58</c:v>
                </c:pt>
              </c:numCache>
            </c:numRef>
          </c:val>
          <c:extLst>
            <c:ext xmlns:c16="http://schemas.microsoft.com/office/drawing/2014/chart" uri="{C3380CC4-5D6E-409C-BE32-E72D297353CC}">
              <c16:uniqueId val="{00000000-6874-4AED-BC80-4BB93E313C9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105.2</c:v>
                </c:pt>
                <c:pt idx="2">
                  <c:v>102.6</c:v>
                </c:pt>
                <c:pt idx="3">
                  <c:v>110.56</c:v>
                </c:pt>
                <c:pt idx="4">
                  <c:v>106.57</c:v>
                </c:pt>
              </c:numCache>
            </c:numRef>
          </c:val>
          <c:smooth val="0"/>
          <c:extLst>
            <c:ext xmlns:c16="http://schemas.microsoft.com/office/drawing/2014/chart" uri="{C3380CC4-5D6E-409C-BE32-E72D297353CC}">
              <c16:uniqueId val="{00000001-6874-4AED-BC80-4BB93E313C9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2.23</c:v>
                </c:pt>
                <c:pt idx="2">
                  <c:v>4.08</c:v>
                </c:pt>
                <c:pt idx="3">
                  <c:v>5.99</c:v>
                </c:pt>
                <c:pt idx="4">
                  <c:v>7.82</c:v>
                </c:pt>
              </c:numCache>
            </c:numRef>
          </c:val>
          <c:extLst>
            <c:ext xmlns:c16="http://schemas.microsoft.com/office/drawing/2014/chart" uri="{C3380CC4-5D6E-409C-BE32-E72D297353CC}">
              <c16:uniqueId val="{00000000-3525-4795-8D34-E461464D3DA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6.42</c:v>
                </c:pt>
                <c:pt idx="2">
                  <c:v>8.2799999999999994</c:v>
                </c:pt>
                <c:pt idx="3">
                  <c:v>8.0500000000000007</c:v>
                </c:pt>
                <c:pt idx="4">
                  <c:v>11.93</c:v>
                </c:pt>
              </c:numCache>
            </c:numRef>
          </c:val>
          <c:smooth val="0"/>
          <c:extLst>
            <c:ext xmlns:c16="http://schemas.microsoft.com/office/drawing/2014/chart" uri="{C3380CC4-5D6E-409C-BE32-E72D297353CC}">
              <c16:uniqueId val="{00000001-3525-4795-8D34-E461464D3DA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607-409A-9759-D1B53034021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0.05</c:v>
                </c:pt>
              </c:numCache>
            </c:numRef>
          </c:val>
          <c:smooth val="0"/>
          <c:extLst>
            <c:ext xmlns:c16="http://schemas.microsoft.com/office/drawing/2014/chart" uri="{C3380CC4-5D6E-409C-BE32-E72D297353CC}">
              <c16:uniqueId val="{00000001-8607-409A-9759-D1B53034021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158.35</c:v>
                </c:pt>
                <c:pt idx="2">
                  <c:v>72.64</c:v>
                </c:pt>
                <c:pt idx="3">
                  <c:v>12.29</c:v>
                </c:pt>
                <c:pt idx="4" formatCode="#,##0.00;&quot;△&quot;#,##0.00">
                  <c:v>0</c:v>
                </c:pt>
              </c:numCache>
            </c:numRef>
          </c:val>
          <c:extLst>
            <c:ext xmlns:c16="http://schemas.microsoft.com/office/drawing/2014/chart" uri="{C3380CC4-5D6E-409C-BE32-E72D297353CC}">
              <c16:uniqueId val="{00000000-6E6B-48C7-90C8-9F62656188E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47.88</c:v>
                </c:pt>
                <c:pt idx="2">
                  <c:v>55.31</c:v>
                </c:pt>
                <c:pt idx="3">
                  <c:v>1.34</c:v>
                </c:pt>
                <c:pt idx="4">
                  <c:v>15.09</c:v>
                </c:pt>
              </c:numCache>
            </c:numRef>
          </c:val>
          <c:smooth val="0"/>
          <c:extLst>
            <c:ext xmlns:c16="http://schemas.microsoft.com/office/drawing/2014/chart" uri="{C3380CC4-5D6E-409C-BE32-E72D297353CC}">
              <c16:uniqueId val="{00000001-6E6B-48C7-90C8-9F62656188E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170.98</c:v>
                </c:pt>
                <c:pt idx="2">
                  <c:v>139.33000000000001</c:v>
                </c:pt>
                <c:pt idx="3">
                  <c:v>133.01</c:v>
                </c:pt>
                <c:pt idx="4">
                  <c:v>132.86000000000001</c:v>
                </c:pt>
              </c:numCache>
            </c:numRef>
          </c:val>
          <c:extLst>
            <c:ext xmlns:c16="http://schemas.microsoft.com/office/drawing/2014/chart" uri="{C3380CC4-5D6E-409C-BE32-E72D297353CC}">
              <c16:uniqueId val="{00000000-57E4-40F3-BF26-6DAD773CB34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151.49</c:v>
                </c:pt>
                <c:pt idx="2">
                  <c:v>123.63</c:v>
                </c:pt>
                <c:pt idx="3">
                  <c:v>228</c:v>
                </c:pt>
                <c:pt idx="4">
                  <c:v>124.73</c:v>
                </c:pt>
              </c:numCache>
            </c:numRef>
          </c:val>
          <c:smooth val="0"/>
          <c:extLst>
            <c:ext xmlns:c16="http://schemas.microsoft.com/office/drawing/2014/chart" uri="{C3380CC4-5D6E-409C-BE32-E72D297353CC}">
              <c16:uniqueId val="{00000001-57E4-40F3-BF26-6DAD773CB34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3387.51</c:v>
                </c:pt>
                <c:pt idx="2">
                  <c:v>3728.5</c:v>
                </c:pt>
                <c:pt idx="3">
                  <c:v>3964.87</c:v>
                </c:pt>
                <c:pt idx="4">
                  <c:v>4051.91</c:v>
                </c:pt>
              </c:numCache>
            </c:numRef>
          </c:val>
          <c:extLst>
            <c:ext xmlns:c16="http://schemas.microsoft.com/office/drawing/2014/chart" uri="{C3380CC4-5D6E-409C-BE32-E72D297353CC}">
              <c16:uniqueId val="{00000000-CCBB-46BE-9B5B-46A6E5EEF04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2103.92</c:v>
                </c:pt>
                <c:pt idx="2">
                  <c:v>2411.29</c:v>
                </c:pt>
                <c:pt idx="3">
                  <c:v>1660.47</c:v>
                </c:pt>
                <c:pt idx="4">
                  <c:v>3640.95</c:v>
                </c:pt>
              </c:numCache>
            </c:numRef>
          </c:val>
          <c:smooth val="0"/>
          <c:extLst>
            <c:ext xmlns:c16="http://schemas.microsoft.com/office/drawing/2014/chart" uri="{C3380CC4-5D6E-409C-BE32-E72D297353CC}">
              <c16:uniqueId val="{00000001-CCBB-46BE-9B5B-46A6E5EEF04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44.84</c:v>
                </c:pt>
                <c:pt idx="2">
                  <c:v>50.43</c:v>
                </c:pt>
                <c:pt idx="3">
                  <c:v>51.46</c:v>
                </c:pt>
                <c:pt idx="4">
                  <c:v>52.82</c:v>
                </c:pt>
              </c:numCache>
            </c:numRef>
          </c:val>
          <c:extLst>
            <c:ext xmlns:c16="http://schemas.microsoft.com/office/drawing/2014/chart" uri="{C3380CC4-5D6E-409C-BE32-E72D297353CC}">
              <c16:uniqueId val="{00000000-9AC1-423E-96BC-EDBA07ED8FB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83.47</c:v>
                </c:pt>
                <c:pt idx="2">
                  <c:v>79.77</c:v>
                </c:pt>
                <c:pt idx="3">
                  <c:v>78.319999999999993</c:v>
                </c:pt>
                <c:pt idx="4">
                  <c:v>83.1</c:v>
                </c:pt>
              </c:numCache>
            </c:numRef>
          </c:val>
          <c:smooth val="0"/>
          <c:extLst>
            <c:ext xmlns:c16="http://schemas.microsoft.com/office/drawing/2014/chart" uri="{C3380CC4-5D6E-409C-BE32-E72D297353CC}">
              <c16:uniqueId val="{00000001-9AC1-423E-96BC-EDBA07ED8FB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297.94</c:v>
                </c:pt>
                <c:pt idx="2">
                  <c:v>265.20999999999998</c:v>
                </c:pt>
                <c:pt idx="3">
                  <c:v>258.33</c:v>
                </c:pt>
                <c:pt idx="4">
                  <c:v>253.52</c:v>
                </c:pt>
              </c:numCache>
            </c:numRef>
          </c:val>
          <c:extLst>
            <c:ext xmlns:c16="http://schemas.microsoft.com/office/drawing/2014/chart" uri="{C3380CC4-5D6E-409C-BE32-E72D297353CC}">
              <c16:uniqueId val="{00000000-1C25-427F-B642-5C71757F8D6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171.43</c:v>
                </c:pt>
                <c:pt idx="2">
                  <c:v>181.45</c:v>
                </c:pt>
                <c:pt idx="3">
                  <c:v>134.15</c:v>
                </c:pt>
                <c:pt idx="4">
                  <c:v>195.4</c:v>
                </c:pt>
              </c:numCache>
            </c:numRef>
          </c:val>
          <c:smooth val="0"/>
          <c:extLst>
            <c:ext xmlns:c16="http://schemas.microsoft.com/office/drawing/2014/chart" uri="{C3380CC4-5D6E-409C-BE32-E72D297353CC}">
              <c16:uniqueId val="{00000001-1C25-427F-B642-5C71757F8D6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愛知県　大治町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Cb3</v>
      </c>
      <c r="X8" s="64"/>
      <c r="Y8" s="64"/>
      <c r="Z8" s="64"/>
      <c r="AA8" s="64"/>
      <c r="AB8" s="64"/>
      <c r="AC8" s="64"/>
      <c r="AD8" s="65" t="str">
        <f>データ!$M$6</f>
        <v>非設置</v>
      </c>
      <c r="AE8" s="65"/>
      <c r="AF8" s="65"/>
      <c r="AG8" s="65"/>
      <c r="AH8" s="65"/>
      <c r="AI8" s="65"/>
      <c r="AJ8" s="65"/>
      <c r="AK8" s="3"/>
      <c r="AL8" s="45">
        <f>データ!S6</f>
        <v>33567</v>
      </c>
      <c r="AM8" s="45"/>
      <c r="AN8" s="45"/>
      <c r="AO8" s="45"/>
      <c r="AP8" s="45"/>
      <c r="AQ8" s="45"/>
      <c r="AR8" s="45"/>
      <c r="AS8" s="45"/>
      <c r="AT8" s="44">
        <f>データ!T6</f>
        <v>6.59</v>
      </c>
      <c r="AU8" s="44"/>
      <c r="AV8" s="44"/>
      <c r="AW8" s="44"/>
      <c r="AX8" s="44"/>
      <c r="AY8" s="44"/>
      <c r="AZ8" s="44"/>
      <c r="BA8" s="44"/>
      <c r="BB8" s="44">
        <f>データ!U6</f>
        <v>5093.63</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39.619999999999997</v>
      </c>
      <c r="J10" s="44"/>
      <c r="K10" s="44"/>
      <c r="L10" s="44"/>
      <c r="M10" s="44"/>
      <c r="N10" s="44"/>
      <c r="O10" s="44"/>
      <c r="P10" s="44">
        <f>データ!P6</f>
        <v>26.11</v>
      </c>
      <c r="Q10" s="44"/>
      <c r="R10" s="44"/>
      <c r="S10" s="44"/>
      <c r="T10" s="44"/>
      <c r="U10" s="44"/>
      <c r="V10" s="44"/>
      <c r="W10" s="44">
        <f>データ!Q6</f>
        <v>89.29</v>
      </c>
      <c r="X10" s="44"/>
      <c r="Y10" s="44"/>
      <c r="Z10" s="44"/>
      <c r="AA10" s="44"/>
      <c r="AB10" s="44"/>
      <c r="AC10" s="44"/>
      <c r="AD10" s="45">
        <f>データ!R6</f>
        <v>2420</v>
      </c>
      <c r="AE10" s="45"/>
      <c r="AF10" s="45"/>
      <c r="AG10" s="45"/>
      <c r="AH10" s="45"/>
      <c r="AI10" s="45"/>
      <c r="AJ10" s="45"/>
      <c r="AK10" s="2"/>
      <c r="AL10" s="45">
        <f>データ!V6</f>
        <v>8783</v>
      </c>
      <c r="AM10" s="45"/>
      <c r="AN10" s="45"/>
      <c r="AO10" s="45"/>
      <c r="AP10" s="45"/>
      <c r="AQ10" s="45"/>
      <c r="AR10" s="45"/>
      <c r="AS10" s="45"/>
      <c r="AT10" s="44">
        <f>データ!W6</f>
        <v>1.21</v>
      </c>
      <c r="AU10" s="44"/>
      <c r="AV10" s="44"/>
      <c r="AW10" s="44"/>
      <c r="AX10" s="44"/>
      <c r="AY10" s="44"/>
      <c r="AZ10" s="44"/>
      <c r="BA10" s="44"/>
      <c r="BB10" s="44">
        <f>データ!X6</f>
        <v>7258.68</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1" t="s">
        <v>26</v>
      </c>
      <c r="BM14" s="32"/>
      <c r="BN14" s="32"/>
      <c r="BO14" s="32"/>
      <c r="BP14" s="32"/>
      <c r="BQ14" s="32"/>
      <c r="BR14" s="32"/>
      <c r="BS14" s="32"/>
      <c r="BT14" s="32"/>
      <c r="BU14" s="32"/>
      <c r="BV14" s="32"/>
      <c r="BW14" s="32"/>
      <c r="BX14" s="32"/>
      <c r="BY14" s="32"/>
      <c r="BZ14" s="33"/>
    </row>
    <row r="15" spans="1:78" ht="13.5" customHeight="1" x14ac:dyDescent="0.2">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113</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1"/>
      <c r="BM44" s="42"/>
      <c r="BN44" s="42"/>
      <c r="BO44" s="42"/>
      <c r="BP44" s="42"/>
      <c r="BQ44" s="42"/>
      <c r="BR44" s="42"/>
      <c r="BS44" s="42"/>
      <c r="BT44" s="42"/>
      <c r="BU44" s="42"/>
      <c r="BV44" s="42"/>
      <c r="BW44" s="42"/>
      <c r="BX44" s="42"/>
      <c r="BY44" s="42"/>
      <c r="BZ44" s="4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114</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38"/>
      <c r="BM60" s="39"/>
      <c r="BN60" s="39"/>
      <c r="BO60" s="39"/>
      <c r="BP60" s="39"/>
      <c r="BQ60" s="39"/>
      <c r="BR60" s="39"/>
      <c r="BS60" s="39"/>
      <c r="BT60" s="39"/>
      <c r="BU60" s="39"/>
      <c r="BV60" s="39"/>
      <c r="BW60" s="39"/>
      <c r="BX60" s="39"/>
      <c r="BY60" s="39"/>
      <c r="BZ60" s="40"/>
    </row>
    <row r="61" spans="1:78" ht="13.5" customHeight="1" x14ac:dyDescent="0.2">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115</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1"/>
      <c r="BM82" s="42"/>
      <c r="BN82" s="42"/>
      <c r="BO82" s="42"/>
      <c r="BP82" s="42"/>
      <c r="BQ82" s="42"/>
      <c r="BR82" s="42"/>
      <c r="BS82" s="42"/>
      <c r="BT82" s="42"/>
      <c r="BU82" s="42"/>
      <c r="BV82" s="42"/>
      <c r="BW82" s="42"/>
      <c r="BX82" s="42"/>
      <c r="BY82" s="42"/>
      <c r="BZ82" s="43"/>
    </row>
    <row r="83" spans="1:78" x14ac:dyDescent="0.2">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384/b82zgJf/7P0d3ojrsXYWwjFUi8O47zrp//9bD0fy9SI73CDKg0DDeR+StDab8FiSPH6Ysk9PaBIKA/ii4Q==" saltValue="fUkY1L0kUeLXogCo/m4Oj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B10:H10"/>
    <mergeCell ref="I10:O10"/>
    <mergeCell ref="P10:V10"/>
    <mergeCell ref="W10:AC10"/>
    <mergeCell ref="AD10:AJ10"/>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234249</v>
      </c>
      <c r="D6" s="19">
        <f t="shared" si="3"/>
        <v>46</v>
      </c>
      <c r="E6" s="19">
        <f t="shared" si="3"/>
        <v>17</v>
      </c>
      <c r="F6" s="19">
        <f t="shared" si="3"/>
        <v>1</v>
      </c>
      <c r="G6" s="19">
        <f t="shared" si="3"/>
        <v>0</v>
      </c>
      <c r="H6" s="19" t="str">
        <f t="shared" si="3"/>
        <v>愛知県　大治町</v>
      </c>
      <c r="I6" s="19" t="str">
        <f t="shared" si="3"/>
        <v>法適用</v>
      </c>
      <c r="J6" s="19" t="str">
        <f t="shared" si="3"/>
        <v>下水道事業</v>
      </c>
      <c r="K6" s="19" t="str">
        <f t="shared" si="3"/>
        <v>公共下水道</v>
      </c>
      <c r="L6" s="19" t="str">
        <f t="shared" si="3"/>
        <v>Cb3</v>
      </c>
      <c r="M6" s="19" t="str">
        <f t="shared" si="3"/>
        <v>非設置</v>
      </c>
      <c r="N6" s="20" t="str">
        <f t="shared" si="3"/>
        <v>-</v>
      </c>
      <c r="O6" s="20">
        <f t="shared" si="3"/>
        <v>39.619999999999997</v>
      </c>
      <c r="P6" s="20">
        <f t="shared" si="3"/>
        <v>26.11</v>
      </c>
      <c r="Q6" s="20">
        <f t="shared" si="3"/>
        <v>89.29</v>
      </c>
      <c r="R6" s="20">
        <f t="shared" si="3"/>
        <v>2420</v>
      </c>
      <c r="S6" s="20">
        <f t="shared" si="3"/>
        <v>33567</v>
      </c>
      <c r="T6" s="20">
        <f t="shared" si="3"/>
        <v>6.59</v>
      </c>
      <c r="U6" s="20">
        <f t="shared" si="3"/>
        <v>5093.63</v>
      </c>
      <c r="V6" s="20">
        <f t="shared" si="3"/>
        <v>8783</v>
      </c>
      <c r="W6" s="20">
        <f t="shared" si="3"/>
        <v>1.21</v>
      </c>
      <c r="X6" s="20">
        <f t="shared" si="3"/>
        <v>7258.68</v>
      </c>
      <c r="Y6" s="21" t="str">
        <f>IF(Y7="",NA(),Y7)</f>
        <v>-</v>
      </c>
      <c r="Z6" s="21">
        <f t="shared" ref="Z6:AH6" si="4">IF(Z7="",NA(),Z7)</f>
        <v>101.33</v>
      </c>
      <c r="AA6" s="21">
        <f t="shared" si="4"/>
        <v>109.01</v>
      </c>
      <c r="AB6" s="21">
        <f t="shared" si="4"/>
        <v>107.11</v>
      </c>
      <c r="AC6" s="21">
        <f t="shared" si="4"/>
        <v>104.58</v>
      </c>
      <c r="AD6" s="21" t="str">
        <f t="shared" si="4"/>
        <v>-</v>
      </c>
      <c r="AE6" s="21">
        <f t="shared" si="4"/>
        <v>105.2</v>
      </c>
      <c r="AF6" s="21">
        <f t="shared" si="4"/>
        <v>102.6</v>
      </c>
      <c r="AG6" s="21">
        <f t="shared" si="4"/>
        <v>110.56</v>
      </c>
      <c r="AH6" s="21">
        <f t="shared" si="4"/>
        <v>106.57</v>
      </c>
      <c r="AI6" s="20" t="str">
        <f>IF(AI7="","",IF(AI7="-","【-】","【"&amp;SUBSTITUTE(TEXT(AI7,"#,##0.00"),"-","△")&amp;"】"))</f>
        <v>【105.91】</v>
      </c>
      <c r="AJ6" s="21" t="str">
        <f>IF(AJ7="",NA(),AJ7)</f>
        <v>-</v>
      </c>
      <c r="AK6" s="21">
        <f t="shared" ref="AK6:AS6" si="5">IF(AK7="",NA(),AK7)</f>
        <v>158.35</v>
      </c>
      <c r="AL6" s="21">
        <f t="shared" si="5"/>
        <v>72.64</v>
      </c>
      <c r="AM6" s="21">
        <f t="shared" si="5"/>
        <v>12.29</v>
      </c>
      <c r="AN6" s="20">
        <f t="shared" si="5"/>
        <v>0</v>
      </c>
      <c r="AO6" s="21" t="str">
        <f t="shared" si="5"/>
        <v>-</v>
      </c>
      <c r="AP6" s="21">
        <f t="shared" si="5"/>
        <v>47.88</v>
      </c>
      <c r="AQ6" s="21">
        <f t="shared" si="5"/>
        <v>55.31</v>
      </c>
      <c r="AR6" s="21">
        <f t="shared" si="5"/>
        <v>1.34</v>
      </c>
      <c r="AS6" s="21">
        <f t="shared" si="5"/>
        <v>15.09</v>
      </c>
      <c r="AT6" s="20" t="str">
        <f>IF(AT7="","",IF(AT7="-","【-】","【"&amp;SUBSTITUTE(TEXT(AT7,"#,##0.00"),"-","△")&amp;"】"))</f>
        <v>【3.03】</v>
      </c>
      <c r="AU6" s="21" t="str">
        <f>IF(AU7="",NA(),AU7)</f>
        <v>-</v>
      </c>
      <c r="AV6" s="21">
        <f t="shared" ref="AV6:BD6" si="6">IF(AV7="",NA(),AV7)</f>
        <v>170.98</v>
      </c>
      <c r="AW6" s="21">
        <f t="shared" si="6"/>
        <v>139.33000000000001</v>
      </c>
      <c r="AX6" s="21">
        <f t="shared" si="6"/>
        <v>133.01</v>
      </c>
      <c r="AY6" s="21">
        <f t="shared" si="6"/>
        <v>132.86000000000001</v>
      </c>
      <c r="AZ6" s="21" t="str">
        <f t="shared" si="6"/>
        <v>-</v>
      </c>
      <c r="BA6" s="21">
        <f t="shared" si="6"/>
        <v>151.49</v>
      </c>
      <c r="BB6" s="21">
        <f t="shared" si="6"/>
        <v>123.63</v>
      </c>
      <c r="BC6" s="21">
        <f t="shared" si="6"/>
        <v>228</v>
      </c>
      <c r="BD6" s="21">
        <f t="shared" si="6"/>
        <v>124.73</v>
      </c>
      <c r="BE6" s="20" t="str">
        <f>IF(BE7="","",IF(BE7="-","【-】","【"&amp;SUBSTITUTE(TEXT(BE7,"#,##0.00"),"-","△")&amp;"】"))</f>
        <v>【78.43】</v>
      </c>
      <c r="BF6" s="21" t="str">
        <f>IF(BF7="",NA(),BF7)</f>
        <v>-</v>
      </c>
      <c r="BG6" s="21">
        <f t="shared" ref="BG6:BO6" si="7">IF(BG7="",NA(),BG7)</f>
        <v>3387.51</v>
      </c>
      <c r="BH6" s="21">
        <f t="shared" si="7"/>
        <v>3728.5</v>
      </c>
      <c r="BI6" s="21">
        <f t="shared" si="7"/>
        <v>3964.87</v>
      </c>
      <c r="BJ6" s="21">
        <f t="shared" si="7"/>
        <v>4051.91</v>
      </c>
      <c r="BK6" s="21" t="str">
        <f t="shared" si="7"/>
        <v>-</v>
      </c>
      <c r="BL6" s="21">
        <f t="shared" si="7"/>
        <v>2103.92</v>
      </c>
      <c r="BM6" s="21">
        <f t="shared" si="7"/>
        <v>2411.29</v>
      </c>
      <c r="BN6" s="21">
        <f t="shared" si="7"/>
        <v>1660.47</v>
      </c>
      <c r="BO6" s="21">
        <f t="shared" si="7"/>
        <v>3640.95</v>
      </c>
      <c r="BP6" s="20" t="str">
        <f>IF(BP7="","",IF(BP7="-","【-】","【"&amp;SUBSTITUTE(TEXT(BP7,"#,##0.00"),"-","△")&amp;"】"))</f>
        <v>【630.82】</v>
      </c>
      <c r="BQ6" s="21" t="str">
        <f>IF(BQ7="",NA(),BQ7)</f>
        <v>-</v>
      </c>
      <c r="BR6" s="21">
        <f t="shared" ref="BR6:BZ6" si="8">IF(BR7="",NA(),BR7)</f>
        <v>44.84</v>
      </c>
      <c r="BS6" s="21">
        <f t="shared" si="8"/>
        <v>50.43</v>
      </c>
      <c r="BT6" s="21">
        <f t="shared" si="8"/>
        <v>51.46</v>
      </c>
      <c r="BU6" s="21">
        <f t="shared" si="8"/>
        <v>52.82</v>
      </c>
      <c r="BV6" s="21" t="str">
        <f t="shared" si="8"/>
        <v>-</v>
      </c>
      <c r="BW6" s="21">
        <f t="shared" si="8"/>
        <v>83.47</v>
      </c>
      <c r="BX6" s="21">
        <f t="shared" si="8"/>
        <v>79.77</v>
      </c>
      <c r="BY6" s="21">
        <f t="shared" si="8"/>
        <v>78.319999999999993</v>
      </c>
      <c r="BZ6" s="21">
        <f t="shared" si="8"/>
        <v>83.1</v>
      </c>
      <c r="CA6" s="20" t="str">
        <f>IF(CA7="","",IF(CA7="-","【-】","【"&amp;SUBSTITUTE(TEXT(CA7,"#,##0.00"),"-","△")&amp;"】"))</f>
        <v>【97.81】</v>
      </c>
      <c r="CB6" s="21" t="str">
        <f>IF(CB7="",NA(),CB7)</f>
        <v>-</v>
      </c>
      <c r="CC6" s="21">
        <f t="shared" ref="CC6:CK6" si="9">IF(CC7="",NA(),CC7)</f>
        <v>297.94</v>
      </c>
      <c r="CD6" s="21">
        <f t="shared" si="9"/>
        <v>265.20999999999998</v>
      </c>
      <c r="CE6" s="21">
        <f t="shared" si="9"/>
        <v>258.33</v>
      </c>
      <c r="CF6" s="21">
        <f t="shared" si="9"/>
        <v>253.52</v>
      </c>
      <c r="CG6" s="21" t="str">
        <f t="shared" si="9"/>
        <v>-</v>
      </c>
      <c r="CH6" s="21">
        <f t="shared" si="9"/>
        <v>171.43</v>
      </c>
      <c r="CI6" s="21">
        <f t="shared" si="9"/>
        <v>181.45</v>
      </c>
      <c r="CJ6" s="21">
        <f t="shared" si="9"/>
        <v>134.15</v>
      </c>
      <c r="CK6" s="21">
        <f t="shared" si="9"/>
        <v>195.4</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44.35</v>
      </c>
      <c r="CT6" s="21">
        <f t="shared" si="10"/>
        <v>45.46</v>
      </c>
      <c r="CU6" s="21" t="str">
        <f t="shared" si="10"/>
        <v>-</v>
      </c>
      <c r="CV6" s="21">
        <f t="shared" si="10"/>
        <v>48</v>
      </c>
      <c r="CW6" s="20" t="str">
        <f>IF(CW7="","",IF(CW7="-","【-】","【"&amp;SUBSTITUTE(TEXT(CW7,"#,##0.00"),"-","△")&amp;"】"))</f>
        <v>【58.94】</v>
      </c>
      <c r="CX6" s="21" t="str">
        <f>IF(CX7="",NA(),CX7)</f>
        <v>-</v>
      </c>
      <c r="CY6" s="21">
        <f t="shared" ref="CY6:DG6" si="11">IF(CY7="",NA(),CY7)</f>
        <v>51.57</v>
      </c>
      <c r="CZ6" s="21">
        <f t="shared" si="11"/>
        <v>51.51</v>
      </c>
      <c r="DA6" s="21">
        <f t="shared" si="11"/>
        <v>47.2</v>
      </c>
      <c r="DB6" s="21">
        <f t="shared" si="11"/>
        <v>46.66</v>
      </c>
      <c r="DC6" s="21" t="str">
        <f t="shared" si="11"/>
        <v>-</v>
      </c>
      <c r="DD6" s="21">
        <f t="shared" si="11"/>
        <v>63.65</v>
      </c>
      <c r="DE6" s="21">
        <f t="shared" si="11"/>
        <v>62.48</v>
      </c>
      <c r="DF6" s="21">
        <f t="shared" si="11"/>
        <v>73.37</v>
      </c>
      <c r="DG6" s="21">
        <f t="shared" si="11"/>
        <v>58.16</v>
      </c>
      <c r="DH6" s="20" t="str">
        <f>IF(DH7="","",IF(DH7="-","【-】","【"&amp;SUBSTITUTE(TEXT(DH7,"#,##0.00"),"-","△")&amp;"】"))</f>
        <v>【95.91】</v>
      </c>
      <c r="DI6" s="21" t="str">
        <f>IF(DI7="",NA(),DI7)</f>
        <v>-</v>
      </c>
      <c r="DJ6" s="21">
        <f t="shared" ref="DJ6:DR6" si="12">IF(DJ7="",NA(),DJ7)</f>
        <v>2.23</v>
      </c>
      <c r="DK6" s="21">
        <f t="shared" si="12"/>
        <v>4.08</v>
      </c>
      <c r="DL6" s="21">
        <f t="shared" si="12"/>
        <v>5.99</v>
      </c>
      <c r="DM6" s="21">
        <f t="shared" si="12"/>
        <v>7.82</v>
      </c>
      <c r="DN6" s="21" t="str">
        <f t="shared" si="12"/>
        <v>-</v>
      </c>
      <c r="DO6" s="21">
        <f t="shared" si="12"/>
        <v>6.42</v>
      </c>
      <c r="DP6" s="21">
        <f t="shared" si="12"/>
        <v>8.2799999999999994</v>
      </c>
      <c r="DQ6" s="21">
        <f t="shared" si="12"/>
        <v>8.0500000000000007</v>
      </c>
      <c r="DR6" s="21">
        <f t="shared" si="12"/>
        <v>11.93</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0.05</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0.03</v>
      </c>
      <c r="EL6" s="21">
        <f t="shared" si="14"/>
        <v>0.05</v>
      </c>
      <c r="EM6" s="20">
        <f t="shared" si="14"/>
        <v>0</v>
      </c>
      <c r="EN6" s="21">
        <f t="shared" si="14"/>
        <v>0.06</v>
      </c>
      <c r="EO6" s="20" t="str">
        <f>IF(EO7="","",IF(EO7="-","【-】","【"&amp;SUBSTITUTE(TEXT(EO7,"#,##0.00"),"-","△")&amp;"】"))</f>
        <v>【0.22】</v>
      </c>
    </row>
    <row r="7" spans="1:148" s="22" customFormat="1" x14ac:dyDescent="0.2">
      <c r="A7" s="14"/>
      <c r="B7" s="23">
        <v>2023</v>
      </c>
      <c r="C7" s="23">
        <v>234249</v>
      </c>
      <c r="D7" s="23">
        <v>46</v>
      </c>
      <c r="E7" s="23">
        <v>17</v>
      </c>
      <c r="F7" s="23">
        <v>1</v>
      </c>
      <c r="G7" s="23">
        <v>0</v>
      </c>
      <c r="H7" s="23" t="s">
        <v>96</v>
      </c>
      <c r="I7" s="23" t="s">
        <v>97</v>
      </c>
      <c r="J7" s="23" t="s">
        <v>98</v>
      </c>
      <c r="K7" s="23" t="s">
        <v>99</v>
      </c>
      <c r="L7" s="23" t="s">
        <v>100</v>
      </c>
      <c r="M7" s="23" t="s">
        <v>101</v>
      </c>
      <c r="N7" s="24" t="s">
        <v>102</v>
      </c>
      <c r="O7" s="24">
        <v>39.619999999999997</v>
      </c>
      <c r="P7" s="24">
        <v>26.11</v>
      </c>
      <c r="Q7" s="24">
        <v>89.29</v>
      </c>
      <c r="R7" s="24">
        <v>2420</v>
      </c>
      <c r="S7" s="24">
        <v>33567</v>
      </c>
      <c r="T7" s="24">
        <v>6.59</v>
      </c>
      <c r="U7" s="24">
        <v>5093.63</v>
      </c>
      <c r="V7" s="24">
        <v>8783</v>
      </c>
      <c r="W7" s="24">
        <v>1.21</v>
      </c>
      <c r="X7" s="24">
        <v>7258.68</v>
      </c>
      <c r="Y7" s="24" t="s">
        <v>102</v>
      </c>
      <c r="Z7" s="24">
        <v>101.33</v>
      </c>
      <c r="AA7" s="24">
        <v>109.01</v>
      </c>
      <c r="AB7" s="24">
        <v>107.11</v>
      </c>
      <c r="AC7" s="24">
        <v>104.58</v>
      </c>
      <c r="AD7" s="24" t="s">
        <v>102</v>
      </c>
      <c r="AE7" s="24">
        <v>105.2</v>
      </c>
      <c r="AF7" s="24">
        <v>102.6</v>
      </c>
      <c r="AG7" s="24">
        <v>110.56</v>
      </c>
      <c r="AH7" s="24">
        <v>106.57</v>
      </c>
      <c r="AI7" s="24">
        <v>105.91</v>
      </c>
      <c r="AJ7" s="24" t="s">
        <v>102</v>
      </c>
      <c r="AK7" s="24">
        <v>158.35</v>
      </c>
      <c r="AL7" s="24">
        <v>72.64</v>
      </c>
      <c r="AM7" s="24">
        <v>12.29</v>
      </c>
      <c r="AN7" s="24">
        <v>0</v>
      </c>
      <c r="AO7" s="24" t="s">
        <v>102</v>
      </c>
      <c r="AP7" s="24">
        <v>47.88</v>
      </c>
      <c r="AQ7" s="24">
        <v>55.31</v>
      </c>
      <c r="AR7" s="24">
        <v>1.34</v>
      </c>
      <c r="AS7" s="24">
        <v>15.09</v>
      </c>
      <c r="AT7" s="24">
        <v>3.03</v>
      </c>
      <c r="AU7" s="24" t="s">
        <v>102</v>
      </c>
      <c r="AV7" s="24">
        <v>170.98</v>
      </c>
      <c r="AW7" s="24">
        <v>139.33000000000001</v>
      </c>
      <c r="AX7" s="24">
        <v>133.01</v>
      </c>
      <c r="AY7" s="24">
        <v>132.86000000000001</v>
      </c>
      <c r="AZ7" s="24" t="s">
        <v>102</v>
      </c>
      <c r="BA7" s="24">
        <v>151.49</v>
      </c>
      <c r="BB7" s="24">
        <v>123.63</v>
      </c>
      <c r="BC7" s="24">
        <v>228</v>
      </c>
      <c r="BD7" s="24">
        <v>124.73</v>
      </c>
      <c r="BE7" s="24">
        <v>78.430000000000007</v>
      </c>
      <c r="BF7" s="24" t="s">
        <v>102</v>
      </c>
      <c r="BG7" s="24">
        <v>3387.51</v>
      </c>
      <c r="BH7" s="24">
        <v>3728.5</v>
      </c>
      <c r="BI7" s="24">
        <v>3964.87</v>
      </c>
      <c r="BJ7" s="24">
        <v>4051.91</v>
      </c>
      <c r="BK7" s="24" t="s">
        <v>102</v>
      </c>
      <c r="BL7" s="24">
        <v>2103.92</v>
      </c>
      <c r="BM7" s="24">
        <v>2411.29</v>
      </c>
      <c r="BN7" s="24">
        <v>1660.47</v>
      </c>
      <c r="BO7" s="24">
        <v>3640.95</v>
      </c>
      <c r="BP7" s="24">
        <v>630.82000000000005</v>
      </c>
      <c r="BQ7" s="24" t="s">
        <v>102</v>
      </c>
      <c r="BR7" s="24">
        <v>44.84</v>
      </c>
      <c r="BS7" s="24">
        <v>50.43</v>
      </c>
      <c r="BT7" s="24">
        <v>51.46</v>
      </c>
      <c r="BU7" s="24">
        <v>52.82</v>
      </c>
      <c r="BV7" s="24" t="s">
        <v>102</v>
      </c>
      <c r="BW7" s="24">
        <v>83.47</v>
      </c>
      <c r="BX7" s="24">
        <v>79.77</v>
      </c>
      <c r="BY7" s="24">
        <v>78.319999999999993</v>
      </c>
      <c r="BZ7" s="24">
        <v>83.1</v>
      </c>
      <c r="CA7" s="24">
        <v>97.81</v>
      </c>
      <c r="CB7" s="24" t="s">
        <v>102</v>
      </c>
      <c r="CC7" s="24">
        <v>297.94</v>
      </c>
      <c r="CD7" s="24">
        <v>265.20999999999998</v>
      </c>
      <c r="CE7" s="24">
        <v>258.33</v>
      </c>
      <c r="CF7" s="24">
        <v>253.52</v>
      </c>
      <c r="CG7" s="24" t="s">
        <v>102</v>
      </c>
      <c r="CH7" s="24">
        <v>171.43</v>
      </c>
      <c r="CI7" s="24">
        <v>181.45</v>
      </c>
      <c r="CJ7" s="24">
        <v>134.15</v>
      </c>
      <c r="CK7" s="24">
        <v>195.4</v>
      </c>
      <c r="CL7" s="24">
        <v>138.75</v>
      </c>
      <c r="CM7" s="24" t="s">
        <v>102</v>
      </c>
      <c r="CN7" s="24" t="s">
        <v>102</v>
      </c>
      <c r="CO7" s="24" t="s">
        <v>102</v>
      </c>
      <c r="CP7" s="24" t="s">
        <v>102</v>
      </c>
      <c r="CQ7" s="24" t="s">
        <v>102</v>
      </c>
      <c r="CR7" s="24" t="s">
        <v>102</v>
      </c>
      <c r="CS7" s="24">
        <v>44.35</v>
      </c>
      <c r="CT7" s="24">
        <v>45.46</v>
      </c>
      <c r="CU7" s="24" t="s">
        <v>102</v>
      </c>
      <c r="CV7" s="24">
        <v>48</v>
      </c>
      <c r="CW7" s="24">
        <v>58.94</v>
      </c>
      <c r="CX7" s="24" t="s">
        <v>102</v>
      </c>
      <c r="CY7" s="24">
        <v>51.57</v>
      </c>
      <c r="CZ7" s="24">
        <v>51.51</v>
      </c>
      <c r="DA7" s="24">
        <v>47.2</v>
      </c>
      <c r="DB7" s="24">
        <v>46.66</v>
      </c>
      <c r="DC7" s="24" t="s">
        <v>102</v>
      </c>
      <c r="DD7" s="24">
        <v>63.65</v>
      </c>
      <c r="DE7" s="24">
        <v>62.48</v>
      </c>
      <c r="DF7" s="24">
        <v>73.37</v>
      </c>
      <c r="DG7" s="24">
        <v>58.16</v>
      </c>
      <c r="DH7" s="24">
        <v>95.91</v>
      </c>
      <c r="DI7" s="24" t="s">
        <v>102</v>
      </c>
      <c r="DJ7" s="24">
        <v>2.23</v>
      </c>
      <c r="DK7" s="24">
        <v>4.08</v>
      </c>
      <c r="DL7" s="24">
        <v>5.99</v>
      </c>
      <c r="DM7" s="24">
        <v>7.82</v>
      </c>
      <c r="DN7" s="24" t="s">
        <v>102</v>
      </c>
      <c r="DO7" s="24">
        <v>6.42</v>
      </c>
      <c r="DP7" s="24">
        <v>8.2799999999999994</v>
      </c>
      <c r="DQ7" s="24">
        <v>8.0500000000000007</v>
      </c>
      <c r="DR7" s="24">
        <v>11.93</v>
      </c>
      <c r="DS7" s="24">
        <v>41.09</v>
      </c>
      <c r="DT7" s="24" t="s">
        <v>102</v>
      </c>
      <c r="DU7" s="24">
        <v>0</v>
      </c>
      <c r="DV7" s="24">
        <v>0</v>
      </c>
      <c r="DW7" s="24">
        <v>0</v>
      </c>
      <c r="DX7" s="24">
        <v>0</v>
      </c>
      <c r="DY7" s="24" t="s">
        <v>102</v>
      </c>
      <c r="DZ7" s="24">
        <v>0</v>
      </c>
      <c r="EA7" s="24">
        <v>0</v>
      </c>
      <c r="EB7" s="24">
        <v>0</v>
      </c>
      <c r="EC7" s="24">
        <v>0.05</v>
      </c>
      <c r="ED7" s="24">
        <v>8.68</v>
      </c>
      <c r="EE7" s="24" t="s">
        <v>102</v>
      </c>
      <c r="EF7" s="24">
        <v>0</v>
      </c>
      <c r="EG7" s="24">
        <v>0</v>
      </c>
      <c r="EH7" s="24">
        <v>0</v>
      </c>
      <c r="EI7" s="24">
        <v>0</v>
      </c>
      <c r="EJ7" s="24" t="s">
        <v>102</v>
      </c>
      <c r="EK7" s="24">
        <v>0.03</v>
      </c>
      <c r="EL7" s="24">
        <v>0.05</v>
      </c>
      <c r="EM7" s="24">
        <v>0</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2025-02-14T07:23:27Z</cp:lastPrinted>
  <dcterms:created xsi:type="dcterms:W3CDTF">2025-01-24T07:03:21Z</dcterms:created>
  <dcterms:modified xsi:type="dcterms:W3CDTF">2025-02-14T07:23:28Z</dcterms:modified>
  <cp:category/>
</cp:coreProperties>
</file>