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500E57D1-CD17-43D6-9EAB-EA927802727B}" xr6:coauthVersionLast="47" xr6:coauthVersionMax="47" xr10:uidLastSave="{00000000-0000-0000-0000-000000000000}"/>
  <workbookProtection workbookAlgorithmName="SHA-512" workbookHashValue="oQPXtxLc/ssjqyHB+hkm/fgbrYxV/E6vK0IVgRzs2yo47uXlsZ4f06rj5Y18AdX+Q4NguZJ51/yhTjG8Qzczgg==" workbookSaltValue="x+9KIXvWFJmeWKNfJ+QDK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<sst xmlns="http://schemas.openxmlformats.org/spreadsheetml/2006/main" count="319" uniqueCount="116">
  <si>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</si>
  <si>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</si>
  <si>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</si>
  <si>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</si>
  <si>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</si>
  <si>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</si>
  <si>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</si>
  <si>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</si>
  <si>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</si>
  <si>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</si>
  <si>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</si>
  <si>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</si>
  <si>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</si>
  <si>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</si>
  <si>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</si>
  <si>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</si>
  <si>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</si>
  <si>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</si>
  <si>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</si>
  <si>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</si>
  <si>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</si>
  <si>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</si>
  <si>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</si>
  <si>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</si>
  <si>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</si>
  <si>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</si>
  <si>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</si>
  <si>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</si>
  <si>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</si>
  <si>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</si>
  <si>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</si>
  <si>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</si>
  <si>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</si>
  <si>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</si>
  <si>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</si>
  <si>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</si>
  <si>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</si>
  <si>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</si>
  <si>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</si>
  <si>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</si>
  <si>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</si>
  <si>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</si>
  <si>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</si>
  <si>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</si>
  <si>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</si>
  <si>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</si>
  <si>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</si>
  <si>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</si>
  <si>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</si>
  <si>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</si>
  <si>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</si>
  <si>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</si>
  <si>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</si>
  <si>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</si>
  <si>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</si>
  <si>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</si>
  <si>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</si>
  <si>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</si>
  <si>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</si>
  <si>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</si>
  <si>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</si>
  <si>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</si>
  <si>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</si>
  <si>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</si>
  <si>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</si>
  <si>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</si>
  <si>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</si>
  <si>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</si>
  <si>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</si>
  <si>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</si>
  <si>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</si>
  <si>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</si>
  <si>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</si>
  <si>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</si>
  <si>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</si>
  <si>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</si>
  <si>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</si>
  <si>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</si>
  <si>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</si>
  <si>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</si>
  <si>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</si>
  <si>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</si>
  <si>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</si>
  <si>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</si>
  <si>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</si>
  <si>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</si>
  <si>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</si>
  <si>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</si>
  <si>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</si>
  <si>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</si>
  <si>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</si>
  <si>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</si>
  <si>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</si>
  <si>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</si>
  <si>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</si>
  <si>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</si>
  <si>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</si>
  <si>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</si>
  <si>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</si>
  <si>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</si>
  <si>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</si>
  <si>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</si>
  <si>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</si>
  <si>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</si>
  <si>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</si>
  <si>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</si>
  <si>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</si>
  <si>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</si>
  <si>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</si>
  <si>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</si>
  <si>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</si>
  <si>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</si>
  <si>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</si>
  <si>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法適用以前の平成16年度に、最終の処理区の供用を開始しており、管路整備については完了している。近年は、維持管理にコストを投入している。耐用年数を超過して使用している機器もあることから計画的な更新が必要な状況である。</t>
  </si>
  <si>
    <t>村内の全ての処理区において整備が完了しており、近年は維持管理にコストがシフトしている。しかし、経費回収率が低く、維持管理の効率化とともに使用料の検討が課題となっており、経営の健全化を図る必要があると考えている。
経営戦略は、令和２年度に策定され、令和６年度に改訂を行う。</t>
    <rPh sb="56" eb="60">
      <t>イジカンリ</t>
    </rPh>
    <rPh sb="61" eb="64">
      <t>コウリツカ</t>
    </rPh>
    <rPh sb="68" eb="71">
      <t>シヨウリョウ</t>
    </rPh>
    <rPh sb="72" eb="74">
      <t>ケントウ</t>
    </rPh>
    <rPh sb="75" eb="77">
      <t>カダイ</t>
    </rPh>
    <rPh sb="129" eb="131">
      <t>カイテイ</t>
    </rPh>
    <rPh sb="132" eb="133">
      <t>オコナ</t>
    </rPh>
    <phoneticPr fontId="4"/>
  </si>
  <si>
    <r>
      <t>①</t>
    </r>
    <r>
      <rPr>
        <sz val="11"/>
        <color rgb="FFFF0000"/>
        <rFont val="ＭＳ ゴシック"/>
        <family val="3"/>
        <charset val="128"/>
      </rPr>
      <t>経常</t>
    </r>
    <r>
      <rPr>
        <sz val="11"/>
        <color theme="1"/>
        <rFont val="ＭＳ ゴシック"/>
        <family val="3"/>
        <charset val="128"/>
      </rPr>
      <t>収支比率
　黒字ではあるものの一般会計からの補助金に依存しているのが実情で、経営改善に向けた取り組みが必要な状況である。
②累積欠損金比率
　欠損金が生じたものの、次年度以降に解消していく見込みである。
③流動比率
　新たな起債を行っておらず、翌年度償還予定の企業債が減少していることから平均値を上回っている。
④企業債残高対事業規模比率
　新たな起債を行っていないため企業債残高は減少しており、平均値を大きく下回っている。
⑤経費回収率
　類似団体平均値を大きく下回っており、維持管理の効率化を図るとともに、適切な使用料についての検討が今後の課題となってくる。
⑥汚水処理原価
　処理施設の老朽化による機器更新費用が増加しているため汚水処理原価が平均値より高い状況である。
⑦施設利用率
　平均値を下回る数値であり、処理能力に余裕がある。
⑧水洗化率
　平均値を上回っている。</t>
    </r>
    <rPh sb="1" eb="3">
      <t>ケイジョウ</t>
    </rPh>
    <rPh sb="9" eb="11">
      <t>クロジ</t>
    </rPh>
    <rPh sb="25" eb="27">
      <t>ホジョ</t>
    </rPh>
    <rPh sb="65" eb="67">
      <t>ルイセキ</t>
    </rPh>
    <rPh sb="67" eb="72">
      <t>ケッソンキンヒリツ</t>
    </rPh>
    <rPh sb="74" eb="77">
      <t>ケッソンキン</t>
    </rPh>
    <rPh sb="78" eb="79">
      <t>ショウ</t>
    </rPh>
    <rPh sb="85" eb="90">
      <t>ジネンドイコウ</t>
    </rPh>
    <rPh sb="91" eb="93">
      <t>カイショウ</t>
    </rPh>
    <rPh sb="97" eb="99">
      <t>ミコ</t>
    </rPh>
    <rPh sb="106" eb="108">
      <t>リュウドウ</t>
    </rPh>
    <rPh sb="108" eb="110">
      <t>ヒリツ</t>
    </rPh>
    <rPh sb="112" eb="113">
      <t>シン</t>
    </rPh>
    <rPh sb="115" eb="117">
      <t>キサイ</t>
    </rPh>
    <rPh sb="118" eb="119">
      <t>オコナ</t>
    </rPh>
    <rPh sb="125" eb="132">
      <t>ヨクネンドショウカンヨテイ</t>
    </rPh>
    <rPh sb="133" eb="136">
      <t>キギョウサイ</t>
    </rPh>
    <rPh sb="137" eb="139">
      <t>ゲンショウ</t>
    </rPh>
    <rPh sb="147" eb="149">
      <t>ヘイキン</t>
    </rPh>
    <rPh sb="149" eb="150">
      <t>アタイ</t>
    </rPh>
    <rPh sb="151" eb="153">
      <t>ウワマワ</t>
    </rPh>
    <rPh sb="174" eb="175">
      <t>アラ</t>
    </rPh>
    <rPh sb="177" eb="179">
      <t>キサイ</t>
    </rPh>
    <rPh sb="180" eb="181">
      <t>オコナ</t>
    </rPh>
    <rPh sb="232" eb="233">
      <t>オオ</t>
    </rPh>
    <rPh sb="242" eb="246">
      <t>イジカンリ</t>
    </rPh>
    <rPh sb="247" eb="250">
      <t>コウリツカ</t>
    </rPh>
    <rPh sb="251" eb="252">
      <t>ハカ</t>
    </rPh>
    <rPh sb="258" eb="260">
      <t>テキセツ</t>
    </rPh>
    <rPh sb="261" eb="264">
      <t>シヨウリョウ</t>
    </rPh>
    <rPh sb="269" eb="271">
      <t>ケントウ</t>
    </rPh>
    <rPh sb="272" eb="274">
      <t>コンゴ</t>
    </rPh>
    <rPh sb="275" eb="277">
      <t>カダイ</t>
    </rPh>
    <rPh sb="329" eb="330">
      <t>アタイ</t>
    </rPh>
    <rPh sb="353" eb="35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</si>
</sst>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C0-435C-921E-9D7523CDFC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7C0-435C-921E-9D7523CDFC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100.46</c:v>
                </c:pt>
              </c:numCache>
            </c:numRef>
          </c:val>
          <c:extLst>
            <c:ext xmlns:c16="http://schemas.microsoft.com/office/drawing/2014/chart" uri="{C3380CC4-5D6E-409C-BE32-E72D297353CC}">
              <c16:uniqueId val="{00000000-EE05-4516-B40D-7B2DFF5BA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EE05-4516-B40D-7B2DFF5BA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5.73</c:v>
                </c:pt>
              </c:numCache>
            </c:numRef>
          </c:val>
          <c:extLst>
            <c:ext xmlns:c16="http://schemas.microsoft.com/office/drawing/2014/chart" uri="{C3380CC4-5D6E-409C-BE32-E72D297353CC}">
              <c16:uniqueId val="{00000000-5482-4B1C-8AE0-E043339AF5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5482-4B1C-8AE0-E043339AF5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B7-4F02-A512-AFB67F824F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7B7-4F02-A512-AFB67F824F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B778-469A-90EF-13C2FA7D89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B778-469A-90EF-13C2FA7D89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97.63</c:v>
                </c:pt>
              </c:numCache>
            </c:numRef>
          </c:val>
          <c:extLst>
            <c:ext xmlns:c16="http://schemas.microsoft.com/office/drawing/2014/chart" uri="{C3380CC4-5D6E-409C-BE32-E72D297353CC}">
              <c16:uniqueId val="{00000000-DCB9-42B9-B615-54A6439FDB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DCB9-42B9-B615-54A6439FDB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E9-44B5-92B2-3607E6876A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EAE9-44B5-92B2-3607E6876A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20.93</c:v>
                </c:pt>
              </c:numCache>
            </c:numRef>
          </c:val>
          <c:extLst>
            <c:ext xmlns:c16="http://schemas.microsoft.com/office/drawing/2014/chart" uri="{C3380CC4-5D6E-409C-BE32-E72D297353CC}">
              <c16:uniqueId val="{00000000-F4C6-47CB-9895-2722552183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F4C6-47CB-9895-2722552183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362.07</c:v>
                </c:pt>
              </c:numCache>
            </c:numRef>
          </c:val>
          <c:extLst>
            <c:ext xmlns:c16="http://schemas.microsoft.com/office/drawing/2014/chart" uri="{C3380CC4-5D6E-409C-BE32-E72D297353CC}">
              <c16:uniqueId val="{00000000-2ABD-475E-9C66-FCDE6368FD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2ABD-475E-9C66-FCDE6368FD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52.15</c:v>
                </c:pt>
              </c:numCache>
            </c:numRef>
          </c:val>
          <c:extLst>
            <c:ext xmlns:c16="http://schemas.microsoft.com/office/drawing/2014/chart" uri="{C3380CC4-5D6E-409C-BE32-E72D297353CC}">
              <c16:uniqueId val="{00000000-2797-43C0-9A74-D6A83ED918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2797-43C0-9A74-D6A83ED918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99.08</c:v>
                </c:pt>
              </c:numCache>
            </c:numRef>
          </c:val>
          <c:extLst>
            <c:ext xmlns:c16="http://schemas.microsoft.com/office/drawing/2014/chart" uri="{C3380CC4-5D6E-409C-BE32-E72D297353CC}">
              <c16:uniqueId val="{00000000-8E9E-49DF-BC37-E56CFADB3C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8E9E-49DF-BC37-E56CFADB3C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飛島村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4711</v>
      </c>
      <c r="AM8" s="45"/>
      <c r="AN8" s="45"/>
      <c r="AO8" s="45"/>
      <c r="AP8" s="45"/>
      <c r="AQ8" s="45"/>
      <c r="AR8" s="45"/>
      <c r="AS8" s="45"/>
      <c r="AT8" s="44">
        <f>データ!T6</f>
        <v>22.43</v>
      </c>
      <c r="AU8" s="44"/>
      <c r="AV8" s="44"/>
      <c r="AW8" s="44"/>
      <c r="AX8" s="44"/>
      <c r="AY8" s="44"/>
      <c r="AZ8" s="44"/>
      <c r="BA8" s="44"/>
      <c r="BB8" s="44">
        <f>データ!U6</f>
        <v>210.03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96.87</v>
      </c>
      <c r="J10" s="44"/>
      <c r="K10" s="44"/>
      <c r="L10" s="44"/>
      <c r="M10" s="44"/>
      <c r="N10" s="44"/>
      <c r="O10" s="44"/>
      <c r="P10" s="44">
        <f>データ!P6</f>
        <v>83.54</v>
      </c>
      <c r="Q10" s="44"/>
      <c r="R10" s="44"/>
      <c r="S10" s="44"/>
      <c r="T10" s="44"/>
      <c r="U10" s="44"/>
      <c r="V10" s="44"/>
      <c r="W10" s="44">
        <f>データ!Q6</f>
        <v>90</v>
      </c>
      <c r="X10" s="44"/>
      <c r="Y10" s="44"/>
      <c r="Z10" s="44"/>
      <c r="AA10" s="44"/>
      <c r="AB10" s="44"/>
      <c r="AC10" s="44"/>
      <c r="AD10" s="45">
        <f>データ!R6</f>
        <v>1936</v>
      </c>
      <c r="AE10" s="45"/>
      <c r="AF10" s="45"/>
      <c r="AG10" s="45"/>
      <c r="AH10" s="45"/>
      <c r="AI10" s="45"/>
      <c r="AJ10" s="45"/>
      <c r="AK10" s="2"/>
      <c r="AL10" s="45">
        <f>データ!V6</f>
        <v>3912</v>
      </c>
      <c r="AM10" s="45"/>
      <c r="AN10" s="45"/>
      <c r="AO10" s="45"/>
      <c r="AP10" s="45"/>
      <c r="AQ10" s="45"/>
      <c r="AR10" s="45"/>
      <c r="AS10" s="45"/>
      <c r="AT10" s="44">
        <f>データ!W6</f>
        <v>2.27</v>
      </c>
      <c r="AU10" s="44"/>
      <c r="AV10" s="44"/>
      <c r="AW10" s="44"/>
      <c r="AX10" s="44"/>
      <c r="AY10" s="44"/>
      <c r="AZ10" s="44"/>
      <c r="BA10" s="44"/>
      <c r="BB10" s="44">
        <f>データ!X6</f>
        <v>1723.35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115</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gP2a6Il7Dyd1Q4hancN14OuICKPxHwXcSIKi8xhsq+muoHu7fAL2wFsuw3IAHr9cdrdeut+gi254WlGqr5bpA==" saltValue="V09p0OrGeND6ezIv77pV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234273</v>
      </c>
      <c r="D6" s="19">
        <f t="shared" si="3"/>
        <v>46</v>
      </c>
      <c r="E6" s="19">
        <f t="shared" si="3"/>
        <v>17</v>
      </c>
      <c r="F6" s="19">
        <f t="shared" si="3"/>
        <v>5</v>
      </c>
      <c r="G6" s="19">
        <f t="shared" si="3"/>
        <v>0</v>
      </c>
      <c r="H6" s="19" t="str">
        <f t="shared" si="3"/>
        <v>愛知県　飛島村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96.87</v>
      </c>
      <c r="P6" s="20">
        <f t="shared" si="3"/>
        <v>83.54</v>
      </c>
      <c r="Q6" s="20">
        <f t="shared" si="3"/>
        <v>90</v>
      </c>
      <c r="R6" s="20">
        <f t="shared" si="3"/>
        <v>1936</v>
      </c>
      <c r="S6" s="20">
        <f t="shared" si="3"/>
        <v>4711</v>
      </c>
      <c r="T6" s="20">
        <f t="shared" si="3"/>
        <v>22.43</v>
      </c>
      <c r="U6" s="20">
        <f t="shared" si="3"/>
        <v>210.03</v>
      </c>
      <c r="V6" s="20">
        <f t="shared" si="3"/>
        <v>3912</v>
      </c>
      <c r="W6" s="20">
        <f t="shared" si="3"/>
        <v>2.27</v>
      </c>
      <c r="X6" s="20">
        <f t="shared" si="3"/>
        <v>1723.35</v>
      </c>
      <c r="Y6" s="21" t="str">
        <f>IF(Y7="",NA(),Y7)</f>
        <v>-</v>
      </c>
      <c r="Z6" s="21" t="str">
        <f t="shared" ref="Z6:AH6" si="4">IF(Z7="",NA(),Z7)</f>
        <v>-</v>
      </c>
      <c r="AA6" s="21" t="str">
        <f t="shared" si="4"/>
        <v>-</v>
      </c>
      <c r="AB6" s="21" t="str">
        <f t="shared" si="4"/>
        <v>-</v>
      </c>
      <c r="AC6" s="21">
        <f t="shared" si="4"/>
        <v>100.46</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1">
        <f t="shared" si="5"/>
        <v>0.09</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97.63</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20.93</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362.07</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52.15</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99.08</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5.73</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234273</v>
      </c>
      <c r="D7" s="23">
        <v>46</v>
      </c>
      <c r="E7" s="23">
        <v>17</v>
      </c>
      <c r="F7" s="23">
        <v>5</v>
      </c>
      <c r="G7" s="23">
        <v>0</v>
      </c>
      <c r="H7" s="23" t="s">
        <v>96</v>
      </c>
      <c r="I7" s="23" t="s">
        <v>97</v>
      </c>
      <c r="J7" s="23" t="s">
        <v>98</v>
      </c>
      <c r="K7" s="23" t="s">
        <v>99</v>
      </c>
      <c r="L7" s="23" t="s">
        <v>100</v>
      </c>
      <c r="M7" s="23" t="s">
        <v>101</v>
      </c>
      <c r="N7" s="24" t="s">
        <v>102</v>
      </c>
      <c r="O7" s="24">
        <v>96.87</v>
      </c>
      <c r="P7" s="24">
        <v>83.54</v>
      </c>
      <c r="Q7" s="24">
        <v>90</v>
      </c>
      <c r="R7" s="24">
        <v>1936</v>
      </c>
      <c r="S7" s="24">
        <v>4711</v>
      </c>
      <c r="T7" s="24">
        <v>22.43</v>
      </c>
      <c r="U7" s="24">
        <v>210.03</v>
      </c>
      <c r="V7" s="24">
        <v>3912</v>
      </c>
      <c r="W7" s="24">
        <v>2.27</v>
      </c>
      <c r="X7" s="24">
        <v>1723.35</v>
      </c>
      <c r="Y7" s="24" t="s">
        <v>102</v>
      </c>
      <c r="Z7" s="24" t="s">
        <v>102</v>
      </c>
      <c r="AA7" s="24" t="s">
        <v>102</v>
      </c>
      <c r="AB7" s="24" t="s">
        <v>102</v>
      </c>
      <c r="AC7" s="24">
        <v>100.46</v>
      </c>
      <c r="AD7" s="24" t="s">
        <v>102</v>
      </c>
      <c r="AE7" s="24" t="s">
        <v>102</v>
      </c>
      <c r="AF7" s="24" t="s">
        <v>102</v>
      </c>
      <c r="AG7" s="24" t="s">
        <v>102</v>
      </c>
      <c r="AH7" s="24">
        <v>103.07</v>
      </c>
      <c r="AI7" s="24">
        <v>104.44</v>
      </c>
      <c r="AJ7" s="24" t="s">
        <v>102</v>
      </c>
      <c r="AK7" s="24" t="s">
        <v>102</v>
      </c>
      <c r="AL7" s="24" t="s">
        <v>102</v>
      </c>
      <c r="AM7" s="24" t="s">
        <v>102</v>
      </c>
      <c r="AN7" s="24">
        <v>0.09</v>
      </c>
      <c r="AO7" s="24" t="s">
        <v>102</v>
      </c>
      <c r="AP7" s="24" t="s">
        <v>102</v>
      </c>
      <c r="AQ7" s="24" t="s">
        <v>102</v>
      </c>
      <c r="AR7" s="24" t="s">
        <v>102</v>
      </c>
      <c r="AS7" s="24">
        <v>120.64</v>
      </c>
      <c r="AT7" s="24">
        <v>124.06</v>
      </c>
      <c r="AU7" s="24" t="s">
        <v>102</v>
      </c>
      <c r="AV7" s="24" t="s">
        <v>102</v>
      </c>
      <c r="AW7" s="24" t="s">
        <v>102</v>
      </c>
      <c r="AX7" s="24" t="s">
        <v>102</v>
      </c>
      <c r="AY7" s="24">
        <v>97.63</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20.93</v>
      </c>
      <c r="BV7" s="24" t="s">
        <v>102</v>
      </c>
      <c r="BW7" s="24" t="s">
        <v>102</v>
      </c>
      <c r="BX7" s="24" t="s">
        <v>102</v>
      </c>
      <c r="BY7" s="24" t="s">
        <v>102</v>
      </c>
      <c r="BZ7" s="24">
        <v>61.15</v>
      </c>
      <c r="CA7" s="24">
        <v>56.93</v>
      </c>
      <c r="CB7" s="24" t="s">
        <v>102</v>
      </c>
      <c r="CC7" s="24" t="s">
        <v>102</v>
      </c>
      <c r="CD7" s="24" t="s">
        <v>102</v>
      </c>
      <c r="CE7" s="24" t="s">
        <v>102</v>
      </c>
      <c r="CF7" s="24">
        <v>362.07</v>
      </c>
      <c r="CG7" s="24" t="s">
        <v>102</v>
      </c>
      <c r="CH7" s="24" t="s">
        <v>102</v>
      </c>
      <c r="CI7" s="24" t="s">
        <v>102</v>
      </c>
      <c r="CJ7" s="24" t="s">
        <v>102</v>
      </c>
      <c r="CK7" s="24">
        <v>250.43</v>
      </c>
      <c r="CL7" s="24">
        <v>271.14999999999998</v>
      </c>
      <c r="CM7" s="24" t="s">
        <v>102</v>
      </c>
      <c r="CN7" s="24" t="s">
        <v>102</v>
      </c>
      <c r="CO7" s="24" t="s">
        <v>102</v>
      </c>
      <c r="CP7" s="24" t="s">
        <v>102</v>
      </c>
      <c r="CQ7" s="24">
        <v>52.15</v>
      </c>
      <c r="CR7" s="24" t="s">
        <v>102</v>
      </c>
      <c r="CS7" s="24" t="s">
        <v>102</v>
      </c>
      <c r="CT7" s="24" t="s">
        <v>102</v>
      </c>
      <c r="CU7" s="24" t="s">
        <v>102</v>
      </c>
      <c r="CV7" s="24">
        <v>52.63</v>
      </c>
      <c r="CW7" s="24">
        <v>49.87</v>
      </c>
      <c r="CX7" s="24" t="s">
        <v>102</v>
      </c>
      <c r="CY7" s="24" t="s">
        <v>102</v>
      </c>
      <c r="CZ7" s="24" t="s">
        <v>102</v>
      </c>
      <c r="DA7" s="24" t="s">
        <v>102</v>
      </c>
      <c r="DB7" s="24">
        <v>99.08</v>
      </c>
      <c r="DC7" s="24" t="s">
        <v>102</v>
      </c>
      <c r="DD7" s="24" t="s">
        <v>102</v>
      </c>
      <c r="DE7" s="24" t="s">
        <v>102</v>
      </c>
      <c r="DF7" s="24" t="s">
        <v>102</v>
      </c>
      <c r="DG7" s="24">
        <v>90.32</v>
      </c>
      <c r="DH7" s="24">
        <v>87.54</v>
      </c>
      <c r="DI7" s="24" t="s">
        <v>102</v>
      </c>
      <c r="DJ7" s="24" t="s">
        <v>102</v>
      </c>
      <c r="DK7" s="24" t="s">
        <v>102</v>
      </c>
      <c r="DL7" s="24" t="s">
        <v>102</v>
      </c>
      <c r="DM7" s="24">
        <v>5.73</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2025-01-24T07:18:43Z</dcterms:created>
  <dcterms:modified xsi:type="dcterms:W3CDTF">2025-02-14T07:29:05Z</dcterms:modified>
  <cp:category/>
</cp:coreProperties>
</file>