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E44A6297-7557-44B2-BAC4-EA27B7473FCB}" xr6:coauthVersionLast="47" xr6:coauthVersionMax="47" xr10:uidLastSave="{00000000-0000-0000-0000-000000000000}"/>
  <workbookProtection workbookAlgorithmName="SHA-512" workbookHashValue="tZ7+YlCjebFaRRa2zF/CTvDawG1dRfVs3AqfCTGSKDLn83XBqhbMBEA8j4cvxiQp13m2t0Dp85wqMrhXzhPfwA==" workbookSaltValue="18wZU+zTHOnzHjs21hMoT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JC31" i="4" s="1"/>
  <c r="DI7" i="5"/>
  <c r="MI78" i="4" s="1"/>
  <c r="DH7" i="5"/>
  <c r="LT78" i="4" s="1"/>
  <c r="DG7" i="5"/>
  <c r="DF7" i="5"/>
  <c r="DE7" i="5"/>
  <c r="DD7" i="5"/>
  <c r="DC7" i="5"/>
  <c r="DB7" i="5"/>
  <c r="DA7" i="5"/>
  <c r="CZ7" i="5"/>
  <c r="CN7" i="5"/>
  <c r="CM7" i="5"/>
  <c r="BZ7" i="5"/>
  <c r="BY7" i="5"/>
  <c r="LH53" i="4" s="1"/>
  <c r="BX7" i="5"/>
  <c r="BW7" i="5"/>
  <c r="BV7" i="5"/>
  <c r="BU7" i="5"/>
  <c r="BT7" i="5"/>
  <c r="BS7" i="5"/>
  <c r="KO52" i="4" s="1"/>
  <c r="BR7" i="5"/>
  <c r="JV52" i="4" s="1"/>
  <c r="BQ7" i="5"/>
  <c r="JC52" i="4" s="1"/>
  <c r="BO7" i="5"/>
  <c r="HJ53" i="4" s="1"/>
  <c r="BN7" i="5"/>
  <c r="GQ53" i="4" s="1"/>
  <c r="BM7" i="5"/>
  <c r="FX53" i="4" s="1"/>
  <c r="BL7" i="5"/>
  <c r="FE53" i="4" s="1"/>
  <c r="BK7" i="5"/>
  <c r="BJ7" i="5"/>
  <c r="BI7" i="5"/>
  <c r="BH7" i="5"/>
  <c r="BG7" i="5"/>
  <c r="BF7" i="5"/>
  <c r="BD7" i="5"/>
  <c r="BC7" i="5"/>
  <c r="BB7" i="5"/>
  <c r="BA7" i="5"/>
  <c r="AN53" i="4" s="1"/>
  <c r="AZ7" i="5"/>
  <c r="U53" i="4" s="1"/>
  <c r="AY7" i="5"/>
  <c r="CS52" i="4" s="1"/>
  <c r="AX7" i="5"/>
  <c r="AW7" i="5"/>
  <c r="AV7" i="5"/>
  <c r="AU7" i="5"/>
  <c r="AS7" i="5"/>
  <c r="AR7" i="5"/>
  <c r="AQ7" i="5"/>
  <c r="FX32" i="4" s="1"/>
  <c r="AP7" i="5"/>
  <c r="FE32" i="4" s="1"/>
  <c r="AO7" i="5"/>
  <c r="EL32" i="4" s="1"/>
  <c r="AN7" i="5"/>
  <c r="HJ31" i="4" s="1"/>
  <c r="AM7" i="5"/>
  <c r="GQ31" i="4" s="1"/>
  <c r="AL7" i="5"/>
  <c r="FX31" i="4" s="1"/>
  <c r="AK7" i="5"/>
  <c r="AJ7" i="5"/>
  <c r="AH7" i="5"/>
  <c r="AG7" i="5"/>
  <c r="AF7" i="5"/>
  <c r="AE7" i="5"/>
  <c r="AD7" i="5"/>
  <c r="AC7" i="5"/>
  <c r="CS31" i="4" s="1"/>
  <c r="AB7" i="5"/>
  <c r="BZ31" i="4" s="1"/>
  <c r="AA7" i="5"/>
  <c r="BG31" i="4" s="1"/>
  <c r="Z7" i="5"/>
  <c r="AN31" i="4" s="1"/>
  <c r="Y7" i="5"/>
  <c r="U31" i="4" s="1"/>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EL53" i="4"/>
  <c r="CS53" i="4"/>
  <c r="BZ53" i="4"/>
  <c r="BG53" i="4"/>
  <c r="MA52" i="4"/>
  <c r="LH52" i="4"/>
  <c r="HJ52" i="4"/>
  <c r="GQ52" i="4"/>
  <c r="FX52" i="4"/>
  <c r="FE52" i="4"/>
  <c r="EL52" i="4"/>
  <c r="BZ52" i="4"/>
  <c r="BG52" i="4"/>
  <c r="AN52" i="4"/>
  <c r="U52" i="4"/>
  <c r="MA32" i="4"/>
  <c r="LH32" i="4"/>
  <c r="KO32" i="4"/>
  <c r="JV32" i="4"/>
  <c r="JC32" i="4"/>
  <c r="HJ32" i="4"/>
  <c r="GQ32" i="4"/>
  <c r="CS32" i="4"/>
  <c r="BZ32" i="4"/>
  <c r="BG32" i="4"/>
  <c r="AN32" i="4"/>
  <c r="U32" i="4"/>
  <c r="MA31" i="4"/>
  <c r="LH31" i="4"/>
  <c r="KO31" i="4"/>
  <c r="JV31" i="4"/>
  <c r="FE31" i="4"/>
  <c r="EL31" i="4"/>
  <c r="LJ10" i="4"/>
  <c r="JQ10" i="4"/>
  <c r="HX10" i="4"/>
  <c r="LJ8" i="4"/>
  <c r="JQ8" i="4"/>
  <c r="HX8" i="4"/>
  <c r="CF8" i="4"/>
  <c r="AQ8" i="4"/>
  <c r="B8" i="4"/>
  <c r="B6" i="4" l="1"/>
  <c r="CS30" i="4"/>
  <c r="BZ76" i="4"/>
  <c r="MA51" i="4"/>
  <c r="MI76" i="4"/>
  <c r="HJ51" i="4"/>
  <c r="MA30" i="4"/>
  <c r="IT76" i="4"/>
  <c r="CS51" i="4"/>
  <c r="HJ30" i="4"/>
  <c r="C11" i="5"/>
  <c r="D11" i="5"/>
  <c r="E11" i="5"/>
  <c r="B11" i="5"/>
  <c r="LH30" i="4" l="1"/>
  <c r="IE76" i="4"/>
  <c r="BZ51" i="4"/>
  <c r="GQ30" i="4"/>
  <c r="BZ30" i="4"/>
  <c r="BK76" i="4"/>
  <c r="LH51" i="4"/>
  <c r="LT76" i="4"/>
  <c r="GQ51" i="4"/>
  <c r="LE76" i="4"/>
  <c r="FX51" i="4"/>
  <c r="KO30" i="4"/>
  <c r="HP76" i="4"/>
  <c r="BG51" i="4"/>
  <c r="FX30" i="4"/>
  <c r="BG30" i="4"/>
  <c r="AV76" i="4"/>
  <c r="KO51" i="4"/>
  <c r="AG76" i="4"/>
  <c r="JV51" i="4"/>
  <c r="KP76" i="4"/>
  <c r="FE51" i="4"/>
  <c r="JV30" i="4"/>
  <c r="HA76" i="4"/>
  <c r="AN51" i="4"/>
  <c r="FE30" i="4"/>
  <c r="AN30" i="4"/>
  <c r="GL76" i="4"/>
  <c r="U30" i="4"/>
  <c r="R76" i="4"/>
  <c r="JC51" i="4"/>
  <c r="KA76" i="4"/>
  <c r="EL51" i="4"/>
  <c r="JC30" i="4"/>
  <c r="U51" i="4"/>
  <c r="EL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<sst xmlns="http://schemas.openxmlformats.org/spreadsheetml/2006/main" count="278" uniqueCount="137">
  <si>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</si>
  <si>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</si>
  <si>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</si>
  <si>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</si>
  <si>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</si>
  <si>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</si>
  <si>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</si>
  <si>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</si>
  <si>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</si>
  <si>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</si>
  <si>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</si>
  <si>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</si>
  <si>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</si>
  <si>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</si>
  <si>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</si>
  <si>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</si>
  <si>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</si>
  <si>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</si>
  <si>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</si>
  <si>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</si>
  <si>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</si>
  <si>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</si>
  <si>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</si>
  <si>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</si>
  <si>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</si>
  <si>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</si>
  <si>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</si>
  <si>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</si>
  <si>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</si>
  <si>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</si>
  <si>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</si>
  <si>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</si>
  <si>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</si>
  <si>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</si>
  <si>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</si>
  <si>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</si>
  <si>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</si>
  <si>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</si>
  <si>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</si>
  <si>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</si>
  <si>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</si>
  <si>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</si>
  <si>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</si>
  <si>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</si>
  <si>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</si>
  <si>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</si>
  <si>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</si>
  <si>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</si>
  <si>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</si>
  <si>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</si>
  <si>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</si>
  <si>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</si>
  <si>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</si>
  <si>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</si>
  <si>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</si>
  <si>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</si>
  <si>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</si>
  <si>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</si>
  <si>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</si>
  <si>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</si>
  <si>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</si>
  <si>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</si>
  <si>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</si>
  <si>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</si>
  <si>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</si>
  <si>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</si>
  <si>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</si>
  <si>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</si>
  <si>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</si>
  <si>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</si>
  <si>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</si>
  <si>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</si>
  <si>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</si>
  <si>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</si>
  <si>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</si>
  <si>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</si>
  <si>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</si>
  <si>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</si>
  <si>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</si>
  <si>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</si>
  <si>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</si>
  <si>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</si>
  <si>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</si>
  <si>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</si>
  <si>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</si>
  <si>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</si>
  <si>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</si>
  <si>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</si>
  <si>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</si>
  <si>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</si>
  <si>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</si>
  <si>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</si>
  <si>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</si>
  <si>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</si>
  <si>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</si>
  <si>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</si>
  <si>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</si>
  <si>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</si>
  <si>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</si>
  <si>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</si>
  <si>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</si>
  <si>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</si>
  <si>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</si>
  <si>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</si>
  <si>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</si>
  <si>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</si>
  <si>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</si>
  <si>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</si>
  <si>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</si>
  <si>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</si>
  <si>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</si>
  <si>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</si>
  <si>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</si>
  <si>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</si>
  <si>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</si>
  <si>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</si>
  <si>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</si>
  <si>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南知多町</t>
  </si>
  <si>
    <t>師崎港駐車場</t>
  </si>
  <si>
    <t>法非適用</t>
  </si>
  <si>
    <t>駐車場整備事業</t>
  </si>
  <si>
    <t>-</t>
  </si>
  <si>
    <t>Ａ１Ｂ２</t>
  </si>
  <si>
    <t>非設置</t>
  </si>
  <si>
    <t>該当数値なし</t>
  </si>
  <si>
    <t>届出駐車場</t>
  </si>
  <si>
    <t>立体式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</si>
  <si>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</si>
  <si>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</si>
  <si>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</si>
  <si>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</si>
  <si>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</si>
  <si>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</si>
  <si>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時に利用した企業債については、他会計からの補助金等に頼ることなく駐車場料金収入のみで償還計画に基づき計画的な償還を行っている。⑩企業債残高対料金収入比率については年々減少している。また、地方公営企業法を適用していないため⑥有形固定資産減価償却率及び⑨累積欠損金比率については「該当なし」となっている。</t>
  </si>
  <si>
    <t>①収益的収支比率④売上高GOP比率⑤EBITDAについて、新型コロナウイルス感染症の収束によって観光客が増加したことから、前年度と比較して数値が増加した。類似団体平均値より下回ってはいるが、収益については黒字で推移しており、安定した経営を維持できている。</t>
    <rPh sb="29" eb="31">
      <t>シンガタ</t>
    </rPh>
    <rPh sb="38" eb="41">
      <t>カンセンショウ</t>
    </rPh>
    <rPh sb="48" eb="51">
      <t>カンコウキャク</t>
    </rPh>
    <phoneticPr fontId="5"/>
  </si>
  <si>
    <t>⑪稼働率については、全国平均及び類似施設平均値を下回っているが、過去５年間の経年比較において安定した稼働を維持しており、順調な運営が続いている。
令和６年度よりPFI手法による運営に切り替えるための施設更新工事を令和６年３月から行ったことに伴い、駐車場の一部が利用不可となり、稼働率は昨年度より減少した。
本施設は離島への渡船施設と併設されているため、駐車場利用者は島民が利用する定期駐車場と、離島観光客が利用する時間貸し駐車場と２つに分かれており、稼働率を増加させるためには、離島観光客の誘客を推進する必要がある。</t>
    <rPh sb="73" eb="75">
      <t>レイワ</t>
    </rPh>
    <rPh sb="76" eb="78">
      <t>ネンド</t>
    </rPh>
    <rPh sb="83" eb="85">
      <t>シュホウ</t>
    </rPh>
    <rPh sb="88" eb="90">
      <t>ウンエイ</t>
    </rPh>
    <rPh sb="91" eb="92">
      <t>キ</t>
    </rPh>
    <rPh sb="93" eb="94">
      <t>カ</t>
    </rPh>
    <rPh sb="99" eb="105">
      <t>シセツコウシンコウジ</t>
    </rPh>
    <rPh sb="106" eb="108">
      <t>レイワ</t>
    </rPh>
    <rPh sb="109" eb="110">
      <t>ネン</t>
    </rPh>
    <rPh sb="111" eb="112">
      <t>ガツ</t>
    </rPh>
    <rPh sb="114" eb="115">
      <t>オコナ</t>
    </rPh>
    <rPh sb="120" eb="121">
      <t>トモナ</t>
    </rPh>
    <rPh sb="123" eb="126">
      <t>チュウシャジョウ</t>
    </rPh>
    <rPh sb="127" eb="129">
      <t>イチブ</t>
    </rPh>
    <rPh sb="130" eb="132">
      <t>リヨウ</t>
    </rPh>
    <rPh sb="132" eb="134">
      <t>フカ</t>
    </rPh>
    <rPh sb="142" eb="145">
      <t>サクネンド</t>
    </rPh>
    <rPh sb="147" eb="149">
      <t>ゲンショウ</t>
    </rPh>
    <rPh sb="153" eb="156">
      <t>ホンシセツ</t>
    </rPh>
    <rPh sb="157" eb="159">
      <t>リトウ</t>
    </rPh>
    <rPh sb="166" eb="168">
      <t>ヘイセツ</t>
    </rPh>
    <rPh sb="176" eb="179">
      <t>チュウシャジョウ</t>
    </rPh>
    <rPh sb="179" eb="182">
      <t>リヨウシャ</t>
    </rPh>
    <rPh sb="183" eb="185">
      <t>トウミン</t>
    </rPh>
    <rPh sb="186" eb="188">
      <t>リヨウ</t>
    </rPh>
    <rPh sb="190" eb="195">
      <t>テイキチュウシャジョウ</t>
    </rPh>
    <rPh sb="197" eb="201">
      <t>リトウカンコウ</t>
    </rPh>
    <rPh sb="201" eb="202">
      <t>キャク</t>
    </rPh>
    <rPh sb="203" eb="205">
      <t>リヨウ</t>
    </rPh>
    <rPh sb="207" eb="210">
      <t>ジカンガ</t>
    </rPh>
    <rPh sb="211" eb="214">
      <t>チュウシャジョウ</t>
    </rPh>
    <rPh sb="218" eb="219">
      <t>ワ</t>
    </rPh>
    <rPh sb="225" eb="228">
      <t>カドウリツ</t>
    </rPh>
    <rPh sb="229" eb="231">
      <t>ゾウカ</t>
    </rPh>
    <rPh sb="239" eb="244">
      <t>リトウカンコウキャク</t>
    </rPh>
    <rPh sb="245" eb="247">
      <t>ユウキャク</t>
    </rPh>
    <rPh sb="248" eb="250">
      <t>スイシン</t>
    </rPh>
    <rPh sb="252" eb="254">
      <t>ヒツヨウ</t>
    </rPh>
    <phoneticPr fontId="5"/>
  </si>
  <si>
    <t>各指標において平均値との差異はあるものの安定した経営が続いている。安定した経営が可能となっている主な要因は、離島に住む町民が定期駐車場として利用しているためであり、収益を伸ばすためには、主に観光客が利用する時間貸し駐車場部分の稼働率の増加を図る必要がある。より健全かつ安定的な収益を確保する運営をしていくために、令和６年度よりPFI手法を活用した官民連携の運営に切り替える。これに伴い、令和５年度末をもって特別会計を廃止し、一般会計付けとするため経営戦略についても廃止する。</t>
    <rPh sb="37" eb="39">
      <t>ケイエイ</t>
    </rPh>
    <rPh sb="40" eb="42">
      <t>カノウ</t>
    </rPh>
    <rPh sb="54" eb="56">
      <t>リトウ</t>
    </rPh>
    <rPh sb="57" eb="58">
      <t>ス</t>
    </rPh>
    <rPh sb="59" eb="61">
      <t>チョウミン</t>
    </rPh>
    <rPh sb="62" eb="67">
      <t>テイキチュウシャジョウ</t>
    </rPh>
    <rPh sb="70" eb="72">
      <t>リヨウ</t>
    </rPh>
    <rPh sb="82" eb="84">
      <t>シュウエキ</t>
    </rPh>
    <rPh sb="85" eb="86">
      <t>ノ</t>
    </rPh>
    <rPh sb="93" eb="94">
      <t>オモ</t>
    </rPh>
    <rPh sb="95" eb="98">
      <t>カンコウキャク</t>
    </rPh>
    <rPh sb="99" eb="101">
      <t>リヨウ</t>
    </rPh>
    <rPh sb="103" eb="106">
      <t>ジカンガ</t>
    </rPh>
    <rPh sb="107" eb="112">
      <t>チュウシャジョウブブン</t>
    </rPh>
    <rPh sb="113" eb="116">
      <t>カドウリツ</t>
    </rPh>
    <rPh sb="117" eb="119">
      <t>ゾウカ</t>
    </rPh>
    <rPh sb="120" eb="121">
      <t>ハカ</t>
    </rPh>
    <rPh sb="122" eb="124">
      <t>ヒツヨウ</t>
    </rPh>
    <rPh sb="130" eb="132">
      <t>ケンゼン</t>
    </rPh>
    <rPh sb="134" eb="137">
      <t>アンテイテキ</t>
    </rPh>
    <rPh sb="138" eb="140">
      <t>シュウエキ</t>
    </rPh>
    <rPh sb="141" eb="143">
      <t>カクホ</t>
    </rPh>
    <rPh sb="156" eb="158">
      <t>レイワ</t>
    </rPh>
    <rPh sb="159" eb="161">
      <t>ネンド</t>
    </rPh>
    <rPh sb="166" eb="168">
      <t>シュホウ</t>
    </rPh>
    <rPh sb="169" eb="171">
      <t>カツヨウ</t>
    </rPh>
    <rPh sb="173" eb="177">
      <t>カンミンレンケイ</t>
    </rPh>
    <rPh sb="181" eb="182">
      <t>キ</t>
    </rPh>
    <rPh sb="183" eb="184">
      <t>カ</t>
    </rPh>
    <rPh sb="190" eb="191">
      <t>トモナ</t>
    </rPh>
    <rPh sb="193" eb="195">
      <t>レイワ</t>
    </rPh>
    <rPh sb="196" eb="199">
      <t>ネンドマツ</t>
    </rPh>
    <rPh sb="203" eb="207">
      <t>トクベツカイケイ</t>
    </rPh>
    <rPh sb="208" eb="210">
      <t>ハイシ</t>
    </rPh>
    <rPh sb="212" eb="214">
      <t>イッパン</t>
    </rPh>
    <rPh sb="214" eb="216">
      <t>カイケイ</t>
    </rPh>
    <rPh sb="216" eb="217">
      <t>ヅ</t>
    </rPh>
    <rPh sb="223" eb="225">
      <t>ケイエイ</t>
    </rPh>
    <rPh sb="225" eb="227">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</si>
</sst>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96.2</c:v>
                </c:pt>
                <c:pt idx="1">
                  <c:v>144.1</c:v>
                </c:pt>
                <c:pt idx="2">
                  <c:v>128.69999999999999</c:v>
                </c:pt>
                <c:pt idx="3">
                  <c:v>141.30000000000001</c:v>
                </c:pt>
                <c:pt idx="4">
                  <c:v>179.1</c:v>
                </c:pt>
              </c:numCache>
            </c:numRef>
          </c:val>
          <c:extLst>
            <c:ext xmlns:c16="http://schemas.microsoft.com/office/drawing/2014/chart" uri="{C3380CC4-5D6E-409C-BE32-E72D297353CC}">
              <c16:uniqueId val="{00000000-65E4-46E4-B878-6D49568742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65E4-46E4-B878-6D49568742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93.3</c:v>
                </c:pt>
                <c:pt idx="1">
                  <c:v>79.599999999999994</c:v>
                </c:pt>
                <c:pt idx="2">
                  <c:v>56.1</c:v>
                </c:pt>
                <c:pt idx="3">
                  <c:v>34.9</c:v>
                </c:pt>
                <c:pt idx="4">
                  <c:v>36.4</c:v>
                </c:pt>
              </c:numCache>
            </c:numRef>
          </c:val>
          <c:extLst>
            <c:ext xmlns:c16="http://schemas.microsoft.com/office/drawing/2014/chart" uri="{C3380CC4-5D6E-409C-BE32-E72D297353CC}">
              <c16:uniqueId val="{00000000-7B61-433A-9F2B-C2710E809A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7B61-433A-9F2B-C2710E809A7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714-4F4E-A4C8-15EF9FF22F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14-4F4E-A4C8-15EF9FF22F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E2D-4F72-A44B-59EF0F0FB51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E2D-4F72-A44B-59EF0F0FB51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B8-463E-AFF5-0302134221E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B9B8-463E-AFF5-0302134221E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4FE-419A-A11D-60EFD8F1FF8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14FE-419A-A11D-60EFD8F1FF8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112.7</c:v>
                </c:pt>
                <c:pt idx="1">
                  <c:v>111.5</c:v>
                </c:pt>
                <c:pt idx="2">
                  <c:v>111.5</c:v>
                </c:pt>
                <c:pt idx="3">
                  <c:v>112</c:v>
                </c:pt>
                <c:pt idx="4">
                  <c:v>110.7</c:v>
                </c:pt>
              </c:numCache>
            </c:numRef>
          </c:val>
          <c:extLst>
            <c:ext xmlns:c16="http://schemas.microsoft.com/office/drawing/2014/chart" uri="{C3380CC4-5D6E-409C-BE32-E72D297353CC}">
              <c16:uniqueId val="{00000000-D380-4E35-B014-6BC126CC64D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D380-4E35-B014-6BC126CC64D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28.3</c:v>
                </c:pt>
                <c:pt idx="1">
                  <c:v>60.1</c:v>
                </c:pt>
                <c:pt idx="2">
                  <c:v>55.8</c:v>
                </c:pt>
                <c:pt idx="3">
                  <c:v>58.6</c:v>
                </c:pt>
                <c:pt idx="4">
                  <c:v>75.7</c:v>
                </c:pt>
              </c:numCache>
            </c:numRef>
          </c:val>
          <c:extLst>
            <c:ext xmlns:c16="http://schemas.microsoft.com/office/drawing/2014/chart" uri="{C3380CC4-5D6E-409C-BE32-E72D297353CC}">
              <c16:uniqueId val="{00000000-633A-4461-8623-A5B1246D43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633A-4461-8623-A5B1246D43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15555</c:v>
                </c:pt>
                <c:pt idx="1">
                  <c:v>47141</c:v>
                </c:pt>
                <c:pt idx="2">
                  <c:v>40531</c:v>
                </c:pt>
                <c:pt idx="3">
                  <c:v>49227</c:v>
                </c:pt>
                <c:pt idx="4">
                  <c:v>62598</c:v>
                </c:pt>
              </c:numCache>
            </c:numRef>
          </c:val>
          <c:extLst>
            <c:ext xmlns:c16="http://schemas.microsoft.com/office/drawing/2014/chart" uri="{C3380CC4-5D6E-409C-BE32-E72D297353CC}">
              <c16:uniqueId val="{00000000-8423-4FC5-A952-68DF99EF558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8423-4FC5-A952-68DF99EF558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愛知県南知多町　師崎港駐車場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15620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624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0" t="s">
        <v>27</v>
      </c>
      <c r="K31" s="111"/>
      <c r="L31" s="111"/>
      <c r="M31" s="111"/>
      <c r="N31" s="111"/>
      <c r="O31" s="111"/>
      <c r="P31" s="111"/>
      <c r="Q31" s="111"/>
      <c r="R31" s="111"/>
      <c r="S31" s="111"/>
      <c r="T31" s="112"/>
      <c r="U31" s="113">
        <f>データ!Y7</f>
        <v>96.2</v>
      </c>
      <c r="V31" s="113"/>
      <c r="W31" s="113"/>
      <c r="X31" s="113"/>
      <c r="Y31" s="113"/>
      <c r="Z31" s="113"/>
      <c r="AA31" s="113"/>
      <c r="AB31" s="113"/>
      <c r="AC31" s="113"/>
      <c r="AD31" s="113"/>
      <c r="AE31" s="113"/>
      <c r="AF31" s="113"/>
      <c r="AG31" s="113"/>
      <c r="AH31" s="113"/>
      <c r="AI31" s="113"/>
      <c r="AJ31" s="113"/>
      <c r="AK31" s="113"/>
      <c r="AL31" s="113"/>
      <c r="AM31" s="113"/>
      <c r="AN31" s="113">
        <f>データ!Z7</f>
        <v>144.1</v>
      </c>
      <c r="AO31" s="113"/>
      <c r="AP31" s="113"/>
      <c r="AQ31" s="113"/>
      <c r="AR31" s="113"/>
      <c r="AS31" s="113"/>
      <c r="AT31" s="113"/>
      <c r="AU31" s="113"/>
      <c r="AV31" s="113"/>
      <c r="AW31" s="113"/>
      <c r="AX31" s="113"/>
      <c r="AY31" s="113"/>
      <c r="AZ31" s="113"/>
      <c r="BA31" s="113"/>
      <c r="BB31" s="113"/>
      <c r="BC31" s="113"/>
      <c r="BD31" s="113"/>
      <c r="BE31" s="113"/>
      <c r="BF31" s="113"/>
      <c r="BG31" s="113">
        <f>データ!AA7</f>
        <v>128.69999999999999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141.30000000000001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179.1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112.7</v>
      </c>
      <c r="JD31" s="115"/>
      <c r="JE31" s="115"/>
      <c r="JF31" s="115"/>
      <c r="JG31" s="115"/>
      <c r="JH31" s="115"/>
      <c r="JI31" s="115"/>
      <c r="JJ31" s="115"/>
      <c r="JK31" s="115"/>
      <c r="JL31" s="115"/>
      <c r="JM31" s="115"/>
      <c r="JN31" s="115"/>
      <c r="JO31" s="115"/>
      <c r="JP31" s="115"/>
      <c r="JQ31" s="115"/>
      <c r="JR31" s="115"/>
      <c r="JS31" s="115"/>
      <c r="JT31" s="115"/>
      <c r="JU31" s="116"/>
      <c r="JV31" s="114">
        <f>データ!DL7</f>
        <v>111.5</v>
      </c>
      <c r="JW31" s="115"/>
      <c r="JX31" s="115"/>
      <c r="JY31" s="115"/>
      <c r="JZ31" s="115"/>
      <c r="KA31" s="115"/>
      <c r="KB31" s="115"/>
      <c r="KC31" s="115"/>
      <c r="KD31" s="115"/>
      <c r="KE31" s="115"/>
      <c r="KF31" s="115"/>
      <c r="KG31" s="115"/>
      <c r="KH31" s="115"/>
      <c r="KI31" s="115"/>
      <c r="KJ31" s="115"/>
      <c r="KK31" s="115"/>
      <c r="KL31" s="115"/>
      <c r="KM31" s="115"/>
      <c r="KN31" s="116"/>
      <c r="KO31" s="114">
        <f>データ!DM7</f>
        <v>111.5</v>
      </c>
      <c r="KP31" s="115"/>
      <c r="KQ31" s="115"/>
      <c r="KR31" s="115"/>
      <c r="KS31" s="115"/>
      <c r="KT31" s="115"/>
      <c r="KU31" s="115"/>
      <c r="KV31" s="115"/>
      <c r="KW31" s="115"/>
      <c r="KX31" s="115"/>
      <c r="KY31" s="115"/>
      <c r="KZ31" s="115"/>
      <c r="LA31" s="115"/>
      <c r="LB31" s="115"/>
      <c r="LC31" s="115"/>
      <c r="LD31" s="115"/>
      <c r="LE31" s="115"/>
      <c r="LF31" s="115"/>
      <c r="LG31" s="116"/>
      <c r="LH31" s="114">
        <f>データ!DN7</f>
        <v>112</v>
      </c>
      <c r="LI31" s="115"/>
      <c r="LJ31" s="115"/>
      <c r="LK31" s="115"/>
      <c r="LL31" s="115"/>
      <c r="LM31" s="115"/>
      <c r="LN31" s="115"/>
      <c r="LO31" s="115"/>
      <c r="LP31" s="115"/>
      <c r="LQ31" s="115"/>
      <c r="LR31" s="115"/>
      <c r="LS31" s="115"/>
      <c r="LT31" s="115"/>
      <c r="LU31" s="115"/>
      <c r="LV31" s="115"/>
      <c r="LW31" s="115"/>
      <c r="LX31" s="115"/>
      <c r="LY31" s="115"/>
      <c r="LZ31" s="116"/>
      <c r="MA31" s="114">
        <f>データ!DO7</f>
        <v>110.7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0" t="s">
        <v>29</v>
      </c>
      <c r="K32" s="111"/>
      <c r="L32" s="111"/>
      <c r="M32" s="111"/>
      <c r="N32" s="111"/>
      <c r="O32" s="111"/>
      <c r="P32" s="111"/>
      <c r="Q32" s="111"/>
      <c r="R32" s="111"/>
      <c r="S32" s="111"/>
      <c r="T32" s="112"/>
      <c r="U32" s="113">
        <f>データ!AD7</f>
        <v>230.7</v>
      </c>
      <c r="V32" s="113"/>
      <c r="W32" s="113"/>
      <c r="X32" s="113"/>
      <c r="Y32" s="113"/>
      <c r="Z32" s="113"/>
      <c r="AA32" s="113"/>
      <c r="AB32" s="113"/>
      <c r="AC32" s="113"/>
      <c r="AD32" s="113"/>
      <c r="AE32" s="113"/>
      <c r="AF32" s="113"/>
      <c r="AG32" s="113"/>
      <c r="AH32" s="113"/>
      <c r="AI32" s="113"/>
      <c r="AJ32" s="113"/>
      <c r="AK32" s="113"/>
      <c r="AL32" s="113"/>
      <c r="AM32" s="113"/>
      <c r="AN32" s="113">
        <f>データ!AE7</f>
        <v>166.4</v>
      </c>
      <c r="AO32" s="113"/>
      <c r="AP32" s="113"/>
      <c r="AQ32" s="113"/>
      <c r="AR32" s="113"/>
      <c r="AS32" s="113"/>
      <c r="AT32" s="113"/>
      <c r="AU32" s="113"/>
      <c r="AV32" s="113"/>
      <c r="AW32" s="113"/>
      <c r="AX32" s="113"/>
      <c r="AY32" s="113"/>
      <c r="AZ32" s="113"/>
      <c r="BA32" s="113"/>
      <c r="BB32" s="113"/>
      <c r="BC32" s="113"/>
      <c r="BD32" s="113"/>
      <c r="BE32" s="113"/>
      <c r="BF32" s="113"/>
      <c r="BG32" s="113">
        <f>データ!AF7</f>
        <v>177.9</v>
      </c>
      <c r="BH32" s="113"/>
      <c r="BI32" s="113"/>
      <c r="BJ32" s="113"/>
      <c r="BK32" s="113"/>
      <c r="BL32" s="113"/>
      <c r="BM32" s="113"/>
      <c r="BN32" s="113"/>
      <c r="BO32" s="113"/>
      <c r="BP32" s="113"/>
      <c r="BQ32" s="113"/>
      <c r="BR32" s="113"/>
      <c r="BS32" s="113"/>
      <c r="BT32" s="113"/>
      <c r="BU32" s="113"/>
      <c r="BV32" s="113"/>
      <c r="BW32" s="113"/>
      <c r="BX32" s="113"/>
      <c r="BY32" s="113"/>
      <c r="BZ32" s="113">
        <f>データ!AG7</f>
        <v>183.3</v>
      </c>
      <c r="CA32" s="113"/>
      <c r="CB32" s="113"/>
      <c r="CC32" s="113"/>
      <c r="CD32" s="113"/>
      <c r="CE32" s="113"/>
      <c r="CF32" s="113"/>
      <c r="CG32" s="113"/>
      <c r="CH32" s="113"/>
      <c r="CI32" s="113"/>
      <c r="CJ32" s="113"/>
      <c r="CK32" s="113"/>
      <c r="CL32" s="113"/>
      <c r="CM32" s="113"/>
      <c r="CN32" s="113"/>
      <c r="CO32" s="113"/>
      <c r="CP32" s="113"/>
      <c r="CQ32" s="113"/>
      <c r="CR32" s="113"/>
      <c r="CS32" s="113">
        <f>データ!AH7</f>
        <v>186.3</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1.7</v>
      </c>
      <c r="EM32" s="113"/>
      <c r="EN32" s="113"/>
      <c r="EO32" s="113"/>
      <c r="EP32" s="113"/>
      <c r="EQ32" s="113"/>
      <c r="ER32" s="113"/>
      <c r="ES32" s="113"/>
      <c r="ET32" s="113"/>
      <c r="EU32" s="113"/>
      <c r="EV32" s="113"/>
      <c r="EW32" s="113"/>
      <c r="EX32" s="113"/>
      <c r="EY32" s="113"/>
      <c r="EZ32" s="113"/>
      <c r="FA32" s="113"/>
      <c r="FB32" s="113"/>
      <c r="FC32" s="113"/>
      <c r="FD32" s="113"/>
      <c r="FE32" s="113">
        <f>データ!AP7</f>
        <v>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5.6</v>
      </c>
      <c r="GR32" s="113"/>
      <c r="GS32" s="113"/>
      <c r="GT32" s="113"/>
      <c r="GU32" s="113"/>
      <c r="GV32" s="113"/>
      <c r="GW32" s="113"/>
      <c r="GX32" s="113"/>
      <c r="GY32" s="113"/>
      <c r="GZ32" s="113"/>
      <c r="HA32" s="113"/>
      <c r="HB32" s="113"/>
      <c r="HC32" s="113"/>
      <c r="HD32" s="113"/>
      <c r="HE32" s="113"/>
      <c r="HF32" s="113"/>
      <c r="HG32" s="113"/>
      <c r="HH32" s="113"/>
      <c r="HI32" s="113"/>
      <c r="HJ32" s="113">
        <f>データ!AS7</f>
        <v>7.6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164.6</v>
      </c>
      <c r="JD32" s="115"/>
      <c r="JE32" s="115"/>
      <c r="JF32" s="115"/>
      <c r="JG32" s="115"/>
      <c r="JH32" s="115"/>
      <c r="JI32" s="115"/>
      <c r="JJ32" s="115"/>
      <c r="JK32" s="115"/>
      <c r="JL32" s="115"/>
      <c r="JM32" s="115"/>
      <c r="JN32" s="115"/>
      <c r="JO32" s="115"/>
      <c r="JP32" s="115"/>
      <c r="JQ32" s="115"/>
      <c r="JR32" s="115"/>
      <c r="JS32" s="115"/>
      <c r="JT32" s="115"/>
      <c r="JU32" s="116"/>
      <c r="JV32" s="114">
        <f>データ!DQ7</f>
        <v>140.30000000000001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147.30000000000001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162.9</v>
      </c>
      <c r="LI32" s="115"/>
      <c r="LJ32" s="115"/>
      <c r="LK32" s="115"/>
      <c r="LL32" s="115"/>
      <c r="LM32" s="115"/>
      <c r="LN32" s="115"/>
      <c r="LO32" s="115"/>
      <c r="LP32" s="115"/>
      <c r="LQ32" s="115"/>
      <c r="LR32" s="115"/>
      <c r="LS32" s="115"/>
      <c r="LT32" s="115"/>
      <c r="LU32" s="115"/>
      <c r="LV32" s="115"/>
      <c r="LW32" s="115"/>
      <c r="LX32" s="115"/>
      <c r="LY32" s="115"/>
      <c r="LZ32" s="116"/>
      <c r="MA32" s="114">
        <f>データ!DT7</f>
        <v>161.69999999999999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28.3</v>
      </c>
      <c r="EM52" s="113"/>
      <c r="EN52" s="113"/>
      <c r="EO52" s="113"/>
      <c r="EP52" s="113"/>
      <c r="EQ52" s="113"/>
      <c r="ER52" s="113"/>
      <c r="ES52" s="113"/>
      <c r="ET52" s="113"/>
      <c r="EU52" s="113"/>
      <c r="EV52" s="113"/>
      <c r="EW52" s="113"/>
      <c r="EX52" s="113"/>
      <c r="EY52" s="113"/>
      <c r="EZ52" s="113"/>
      <c r="FA52" s="113"/>
      <c r="FB52" s="113"/>
      <c r="FC52" s="113"/>
      <c r="FD52" s="113"/>
      <c r="FE52" s="113">
        <f>データ!BG7</f>
        <v>60.1</v>
      </c>
      <c r="FF52" s="113"/>
      <c r="FG52" s="113"/>
      <c r="FH52" s="113"/>
      <c r="FI52" s="113"/>
      <c r="FJ52" s="113"/>
      <c r="FK52" s="113"/>
      <c r="FL52" s="113"/>
      <c r="FM52" s="113"/>
      <c r="FN52" s="113"/>
      <c r="FO52" s="113"/>
      <c r="FP52" s="113"/>
      <c r="FQ52" s="113"/>
      <c r="FR52" s="113"/>
      <c r="FS52" s="113"/>
      <c r="FT52" s="113"/>
      <c r="FU52" s="113"/>
      <c r="FV52" s="113"/>
      <c r="FW52" s="113"/>
      <c r="FX52" s="113">
        <f>データ!BH7</f>
        <v>55.8</v>
      </c>
      <c r="FY52" s="113"/>
      <c r="FZ52" s="113"/>
      <c r="GA52" s="113"/>
      <c r="GB52" s="113"/>
      <c r="GC52" s="113"/>
      <c r="GD52" s="113"/>
      <c r="GE52" s="113"/>
      <c r="GF52" s="113"/>
      <c r="GG52" s="113"/>
      <c r="GH52" s="113"/>
      <c r="GI52" s="113"/>
      <c r="GJ52" s="113"/>
      <c r="GK52" s="113"/>
      <c r="GL52" s="113"/>
      <c r="GM52" s="113"/>
      <c r="GN52" s="113"/>
      <c r="GO52" s="113"/>
      <c r="GP52" s="113"/>
      <c r="GQ52" s="113">
        <f>データ!BI7</f>
        <v>58.6</v>
      </c>
      <c r="GR52" s="113"/>
      <c r="GS52" s="113"/>
      <c r="GT52" s="113"/>
      <c r="GU52" s="113"/>
      <c r="GV52" s="113"/>
      <c r="GW52" s="113"/>
      <c r="GX52" s="113"/>
      <c r="GY52" s="113"/>
      <c r="GZ52" s="113"/>
      <c r="HA52" s="113"/>
      <c r="HB52" s="113"/>
      <c r="HC52" s="113"/>
      <c r="HD52" s="113"/>
      <c r="HE52" s="113"/>
      <c r="HF52" s="113"/>
      <c r="HG52" s="113"/>
      <c r="HH52" s="113"/>
      <c r="HI52" s="113"/>
      <c r="HJ52" s="113">
        <f>データ!BJ7</f>
        <v>75.7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15555</v>
      </c>
      <c r="JD52" s="120"/>
      <c r="JE52" s="120"/>
      <c r="JF52" s="120"/>
      <c r="JG52" s="120"/>
      <c r="JH52" s="120"/>
      <c r="JI52" s="120"/>
      <c r="JJ52" s="120"/>
      <c r="JK52" s="120"/>
      <c r="JL52" s="120"/>
      <c r="JM52" s="120"/>
      <c r="JN52" s="120"/>
      <c r="JO52" s="120"/>
      <c r="JP52" s="120"/>
      <c r="JQ52" s="120"/>
      <c r="JR52" s="120"/>
      <c r="JS52" s="120"/>
      <c r="JT52" s="120"/>
      <c r="JU52" s="120"/>
      <c r="JV52" s="120">
        <f>データ!BR7</f>
        <v>47141</v>
      </c>
      <c r="JW52" s="120"/>
      <c r="JX52" s="120"/>
      <c r="JY52" s="120"/>
      <c r="JZ52" s="120"/>
      <c r="KA52" s="120"/>
      <c r="KB52" s="120"/>
      <c r="KC52" s="120"/>
      <c r="KD52" s="120"/>
      <c r="KE52" s="120"/>
      <c r="KF52" s="120"/>
      <c r="KG52" s="120"/>
      <c r="KH52" s="120"/>
      <c r="KI52" s="120"/>
      <c r="KJ52" s="120"/>
      <c r="KK52" s="120"/>
      <c r="KL52" s="120"/>
      <c r="KM52" s="120"/>
      <c r="KN52" s="120"/>
      <c r="KO52" s="120">
        <f>データ!BS7</f>
        <v>40531</v>
      </c>
      <c r="KP52" s="120"/>
      <c r="KQ52" s="120"/>
      <c r="KR52" s="120"/>
      <c r="KS52" s="120"/>
      <c r="KT52" s="120"/>
      <c r="KU52" s="120"/>
      <c r="KV52" s="120"/>
      <c r="KW52" s="120"/>
      <c r="KX52" s="120"/>
      <c r="KY52" s="120"/>
      <c r="KZ52" s="120"/>
      <c r="LA52" s="120"/>
      <c r="LB52" s="120"/>
      <c r="LC52" s="120"/>
      <c r="LD52" s="120"/>
      <c r="LE52" s="120"/>
      <c r="LF52" s="120"/>
      <c r="LG52" s="120"/>
      <c r="LH52" s="120">
        <f>データ!BT7</f>
        <v>49227</v>
      </c>
      <c r="LI52" s="120"/>
      <c r="LJ52" s="120"/>
      <c r="LK52" s="120"/>
      <c r="LL52" s="120"/>
      <c r="LM52" s="120"/>
      <c r="LN52" s="120"/>
      <c r="LO52" s="120"/>
      <c r="LP52" s="120"/>
      <c r="LQ52" s="120"/>
      <c r="LR52" s="120"/>
      <c r="LS52" s="120"/>
      <c r="LT52" s="120"/>
      <c r="LU52" s="120"/>
      <c r="LV52" s="120"/>
      <c r="LW52" s="120"/>
      <c r="LX52" s="120"/>
      <c r="LY52" s="120"/>
      <c r="LZ52" s="120"/>
      <c r="MA52" s="120">
        <f>データ!BU7</f>
        <v>62598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0" t="s">
        <v>29</v>
      </c>
      <c r="K53" s="111"/>
      <c r="L53" s="111"/>
      <c r="M53" s="111"/>
      <c r="N53" s="111"/>
      <c r="O53" s="111"/>
      <c r="P53" s="111"/>
      <c r="Q53" s="111"/>
      <c r="R53" s="111"/>
      <c r="S53" s="111"/>
      <c r="T53" s="112"/>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36.200000000000003</v>
      </c>
      <c r="EM53" s="113"/>
      <c r="EN53" s="113"/>
      <c r="EO53" s="113"/>
      <c r="EP53" s="113"/>
      <c r="EQ53" s="113"/>
      <c r="ER53" s="113"/>
      <c r="ES53" s="113"/>
      <c r="ET53" s="113"/>
      <c r="EU53" s="113"/>
      <c r="EV53" s="113"/>
      <c r="EW53" s="113"/>
      <c r="EX53" s="113"/>
      <c r="EY53" s="113"/>
      <c r="EZ53" s="113"/>
      <c r="FA53" s="113"/>
      <c r="FB53" s="113"/>
      <c r="FC53" s="113"/>
      <c r="FD53" s="113"/>
      <c r="FE53" s="113">
        <f>データ!BL7</f>
        <v>-15.8</v>
      </c>
      <c r="FF53" s="113"/>
      <c r="FG53" s="113"/>
      <c r="FH53" s="113"/>
      <c r="FI53" s="113"/>
      <c r="FJ53" s="113"/>
      <c r="FK53" s="113"/>
      <c r="FL53" s="113"/>
      <c r="FM53" s="113"/>
      <c r="FN53" s="113"/>
      <c r="FO53" s="113"/>
      <c r="FP53" s="113"/>
      <c r="FQ53" s="113"/>
      <c r="FR53" s="113"/>
      <c r="FS53" s="113"/>
      <c r="FT53" s="113"/>
      <c r="FU53" s="113"/>
      <c r="FV53" s="113"/>
      <c r="FW53" s="113"/>
      <c r="FX53" s="113">
        <f>データ!BM7</f>
        <v>5</v>
      </c>
      <c r="FY53" s="113"/>
      <c r="FZ53" s="113"/>
      <c r="GA53" s="113"/>
      <c r="GB53" s="113"/>
      <c r="GC53" s="113"/>
      <c r="GD53" s="113"/>
      <c r="GE53" s="113"/>
      <c r="GF53" s="113"/>
      <c r="GG53" s="113"/>
      <c r="GH53" s="113"/>
      <c r="GI53" s="113"/>
      <c r="GJ53" s="113"/>
      <c r="GK53" s="113"/>
      <c r="GL53" s="113"/>
      <c r="GM53" s="113"/>
      <c r="GN53" s="113"/>
      <c r="GO53" s="113"/>
      <c r="GP53" s="113"/>
      <c r="GQ53" s="113">
        <f>データ!BN7</f>
        <v>18.399999999999999</v>
      </c>
      <c r="GR53" s="113"/>
      <c r="GS53" s="113"/>
      <c r="GT53" s="113"/>
      <c r="GU53" s="113"/>
      <c r="GV53" s="113"/>
      <c r="GW53" s="113"/>
      <c r="GX53" s="113"/>
      <c r="GY53" s="113"/>
      <c r="GZ53" s="113"/>
      <c r="HA53" s="113"/>
      <c r="HB53" s="113"/>
      <c r="HC53" s="113"/>
      <c r="HD53" s="113"/>
      <c r="HE53" s="113"/>
      <c r="HF53" s="113"/>
      <c r="HG53" s="113"/>
      <c r="HH53" s="113"/>
      <c r="HI53" s="113"/>
      <c r="HJ53" s="113">
        <f>データ!BO7</f>
        <v>6.9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8775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9340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93.3</v>
      </c>
      <c r="KB77" s="115"/>
      <c r="KC77" s="115"/>
      <c r="KD77" s="115"/>
      <c r="KE77" s="115"/>
      <c r="KF77" s="115"/>
      <c r="KG77" s="115"/>
      <c r="KH77" s="115"/>
      <c r="KI77" s="115"/>
      <c r="KJ77" s="115"/>
      <c r="KK77" s="115"/>
      <c r="KL77" s="115"/>
      <c r="KM77" s="115"/>
      <c r="KN77" s="115"/>
      <c r="KO77" s="116"/>
      <c r="KP77" s="114">
        <f>データ!DA7</f>
        <v>79.599999999999994</v>
      </c>
      <c r="KQ77" s="115"/>
      <c r="KR77" s="115"/>
      <c r="KS77" s="115"/>
      <c r="KT77" s="115"/>
      <c r="KU77" s="115"/>
      <c r="KV77" s="115"/>
      <c r="KW77" s="115"/>
      <c r="KX77" s="115"/>
      <c r="KY77" s="115"/>
      <c r="KZ77" s="115"/>
      <c r="LA77" s="115"/>
      <c r="LB77" s="115"/>
      <c r="LC77" s="115"/>
      <c r="LD77" s="116"/>
      <c r="LE77" s="114">
        <f>データ!DB7</f>
        <v>56.1</v>
      </c>
      <c r="LF77" s="115"/>
      <c r="LG77" s="115"/>
      <c r="LH77" s="115"/>
      <c r="LI77" s="115"/>
      <c r="LJ77" s="115"/>
      <c r="LK77" s="115"/>
      <c r="LL77" s="115"/>
      <c r="LM77" s="115"/>
      <c r="LN77" s="115"/>
      <c r="LO77" s="115"/>
      <c r="LP77" s="115"/>
      <c r="LQ77" s="115"/>
      <c r="LR77" s="115"/>
      <c r="LS77" s="116"/>
      <c r="LT77" s="114">
        <f>データ!DC7</f>
        <v>34.9</v>
      </c>
      <c r="LU77" s="115"/>
      <c r="LV77" s="115"/>
      <c r="LW77" s="115"/>
      <c r="LX77" s="115"/>
      <c r="LY77" s="115"/>
      <c r="LZ77" s="115"/>
      <c r="MA77" s="115"/>
      <c r="MB77" s="115"/>
      <c r="MC77" s="115"/>
      <c r="MD77" s="115"/>
      <c r="ME77" s="115"/>
      <c r="MF77" s="115"/>
      <c r="MG77" s="115"/>
      <c r="MH77" s="116"/>
      <c r="MI77" s="114">
        <f>データ!DD7</f>
        <v>36.4</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1555</v>
      </c>
      <c r="KB78" s="115"/>
      <c r="KC78" s="115"/>
      <c r="KD78" s="115"/>
      <c r="KE78" s="115"/>
      <c r="KF78" s="115"/>
      <c r="KG78" s="115"/>
      <c r="KH78" s="115"/>
      <c r="KI78" s="115"/>
      <c r="KJ78" s="115"/>
      <c r="KK78" s="115"/>
      <c r="KL78" s="115"/>
      <c r="KM78" s="115"/>
      <c r="KN78" s="115"/>
      <c r="KO78" s="116"/>
      <c r="KP78" s="114">
        <f>データ!DF7</f>
        <v>69.3</v>
      </c>
      <c r="KQ78" s="115"/>
      <c r="KR78" s="115"/>
      <c r="KS78" s="115"/>
      <c r="KT78" s="115"/>
      <c r="KU78" s="115"/>
      <c r="KV78" s="115"/>
      <c r="KW78" s="115"/>
      <c r="KX78" s="115"/>
      <c r="KY78" s="115"/>
      <c r="KZ78" s="115"/>
      <c r="LA78" s="115"/>
      <c r="LB78" s="115"/>
      <c r="LC78" s="115"/>
      <c r="LD78" s="116"/>
      <c r="LE78" s="114">
        <f>データ!DG7</f>
        <v>93</v>
      </c>
      <c r="LF78" s="115"/>
      <c r="LG78" s="115"/>
      <c r="LH78" s="115"/>
      <c r="LI78" s="115"/>
      <c r="LJ78" s="115"/>
      <c r="LK78" s="115"/>
      <c r="LL78" s="115"/>
      <c r="LM78" s="115"/>
      <c r="LN78" s="115"/>
      <c r="LO78" s="115"/>
      <c r="LP78" s="115"/>
      <c r="LQ78" s="115"/>
      <c r="LR78" s="115"/>
      <c r="LS78" s="116"/>
      <c r="LT78" s="114">
        <f>データ!DH7</f>
        <v>141.1</v>
      </c>
      <c r="LU78" s="115"/>
      <c r="LV78" s="115"/>
      <c r="LW78" s="115"/>
      <c r="LX78" s="115"/>
      <c r="LY78" s="115"/>
      <c r="LZ78" s="115"/>
      <c r="MA78" s="115"/>
      <c r="MB78" s="115"/>
      <c r="MC78" s="115"/>
      <c r="MD78" s="115"/>
      <c r="ME78" s="115"/>
      <c r="MF78" s="115"/>
      <c r="MG78" s="115"/>
      <c r="MH78" s="116"/>
      <c r="MI78" s="114">
        <f>データ!DI7</f>
        <v>333.3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pzcoi7nUnJIGD4SAWM/KK0eynlSnoQWtLpE+gdkff+3x1BPBdQ05mwrsLON0w3r2XHcWL6yXsYUfz7M/bvQcw==" saltValue="cHESndRRZTie+GsGS3PY5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100</v>
      </c>
      <c r="AV5" s="47" t="s">
        <v>101</v>
      </c>
      <c r="AW5" s="47" t="s">
        <v>103</v>
      </c>
      <c r="AX5" s="47" t="s">
        <v>102</v>
      </c>
      <c r="AY5" s="47" t="s">
        <v>93</v>
      </c>
      <c r="AZ5" s="47" t="s">
        <v>94</v>
      </c>
      <c r="BA5" s="47" t="s">
        <v>95</v>
      </c>
      <c r="BB5" s="47" t="s">
        <v>96</v>
      </c>
      <c r="BC5" s="47" t="s">
        <v>97</v>
      </c>
      <c r="BD5" s="47" t="s">
        <v>98</v>
      </c>
      <c r="BE5" s="47" t="s">
        <v>99</v>
      </c>
      <c r="BF5" s="47" t="s">
        <v>104</v>
      </c>
      <c r="BG5" s="47" t="s">
        <v>105</v>
      </c>
      <c r="BH5" s="47" t="s">
        <v>91</v>
      </c>
      <c r="BI5" s="47" t="s">
        <v>102</v>
      </c>
      <c r="BJ5" s="47" t="s">
        <v>93</v>
      </c>
      <c r="BK5" s="47" t="s">
        <v>94</v>
      </c>
      <c r="BL5" s="47" t="s">
        <v>95</v>
      </c>
      <c r="BM5" s="47" t="s">
        <v>96</v>
      </c>
      <c r="BN5" s="47" t="s">
        <v>97</v>
      </c>
      <c r="BO5" s="47" t="s">
        <v>98</v>
      </c>
      <c r="BP5" s="47" t="s">
        <v>99</v>
      </c>
      <c r="BQ5" s="47" t="s">
        <v>100</v>
      </c>
      <c r="BR5" s="47" t="s">
        <v>101</v>
      </c>
      <c r="BS5" s="47" t="s">
        <v>106</v>
      </c>
      <c r="BT5" s="47" t="s">
        <v>107</v>
      </c>
      <c r="BU5" s="47" t="s">
        <v>108</v>
      </c>
      <c r="BV5" s="47" t="s">
        <v>94</v>
      </c>
      <c r="BW5" s="47" t="s">
        <v>95</v>
      </c>
      <c r="BX5" s="47" t="s">
        <v>96</v>
      </c>
      <c r="BY5" s="47" t="s">
        <v>97</v>
      </c>
      <c r="BZ5" s="47" t="s">
        <v>98</v>
      </c>
      <c r="CA5" s="47" t="s">
        <v>99</v>
      </c>
      <c r="CB5" s="47" t="s">
        <v>89</v>
      </c>
      <c r="CC5" s="47" t="s">
        <v>90</v>
      </c>
      <c r="CD5" s="47" t="s">
        <v>106</v>
      </c>
      <c r="CE5" s="47" t="s">
        <v>92</v>
      </c>
      <c r="CF5" s="47" t="s">
        <v>109</v>
      </c>
      <c r="CG5" s="47" t="s">
        <v>94</v>
      </c>
      <c r="CH5" s="47" t="s">
        <v>95</v>
      </c>
      <c r="CI5" s="47" t="s">
        <v>96</v>
      </c>
      <c r="CJ5" s="47" t="s">
        <v>97</v>
      </c>
      <c r="CK5" s="47" t="s">
        <v>98</v>
      </c>
      <c r="CL5" s="47" t="s">
        <v>99</v>
      </c>
      <c r="CM5" s="145"/>
      <c r="CN5" s="145"/>
      <c r="CO5" s="47" t="s">
        <v>89</v>
      </c>
      <c r="CP5" s="47" t="s">
        <v>90</v>
      </c>
      <c r="CQ5" s="47" t="s">
        <v>103</v>
      </c>
      <c r="CR5" s="47" t="s">
        <v>110</v>
      </c>
      <c r="CS5" s="47" t="s">
        <v>111</v>
      </c>
      <c r="CT5" s="47" t="s">
        <v>94</v>
      </c>
      <c r="CU5" s="47" t="s">
        <v>95</v>
      </c>
      <c r="CV5" s="47" t="s">
        <v>96</v>
      </c>
      <c r="CW5" s="47" t="s">
        <v>97</v>
      </c>
      <c r="CX5" s="47" t="s">
        <v>98</v>
      </c>
      <c r="CY5" s="47" t="s">
        <v>99</v>
      </c>
      <c r="CZ5" s="47" t="s">
        <v>104</v>
      </c>
      <c r="DA5" s="47" t="s">
        <v>101</v>
      </c>
      <c r="DB5" s="47" t="s">
        <v>106</v>
      </c>
      <c r="DC5" s="47" t="s">
        <v>92</v>
      </c>
      <c r="DD5" s="47" t="s">
        <v>93</v>
      </c>
      <c r="DE5" s="47" t="s">
        <v>94</v>
      </c>
      <c r="DF5" s="47" t="s">
        <v>95</v>
      </c>
      <c r="DG5" s="47" t="s">
        <v>96</v>
      </c>
      <c r="DH5" s="47" t="s">
        <v>97</v>
      </c>
      <c r="DI5" s="47" t="s">
        <v>98</v>
      </c>
      <c r="DJ5" s="47" t="s">
        <v>35</v>
      </c>
      <c r="DK5" s="47" t="s">
        <v>89</v>
      </c>
      <c r="DL5" s="47" t="s">
        <v>105</v>
      </c>
      <c r="DM5" s="47" t="s">
        <v>106</v>
      </c>
      <c r="DN5" s="47" t="s">
        <v>92</v>
      </c>
      <c r="DO5" s="47" t="s">
        <v>109</v>
      </c>
      <c r="DP5" s="47" t="s">
        <v>94</v>
      </c>
      <c r="DQ5" s="47" t="s">
        <v>95</v>
      </c>
      <c r="DR5" s="47" t="s">
        <v>96</v>
      </c>
      <c r="DS5" s="47" t="s">
        <v>97</v>
      </c>
      <c r="DT5" s="47" t="s">
        <v>98</v>
      </c>
      <c r="DU5" s="47" t="s">
        <v>99</v>
      </c>
    </row>
    <row r="6" spans="1:125" s="54" customFormat="1" x14ac:dyDescent="0.25">
      <c r="A6" s="37" t="s">
        <v>112</v>
      </c>
      <c r="B6" s="48">
        <f>B8</f>
        <v>2023</v>
      </c>
      <c r="C6" s="48">
        <f t="shared" ref="C6:X6" si="1">C8</f>
        <v>234451</v>
      </c>
      <c r="D6" s="48">
        <f t="shared" si="1"/>
        <v>47</v>
      </c>
      <c r="E6" s="48">
        <f t="shared" si="1"/>
        <v>14</v>
      </c>
      <c r="F6" s="48">
        <f t="shared" si="1"/>
        <v>0</v>
      </c>
      <c r="G6" s="48">
        <f t="shared" si="1"/>
        <v>1</v>
      </c>
      <c r="H6" s="48" t="str">
        <f>SUBSTITUTE(H8,"　","")</f>
        <v>愛知県南知多町</v>
      </c>
      <c r="I6" s="48" t="str">
        <f t="shared" si="1"/>
        <v>師崎港駐車場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19</v>
      </c>
      <c r="S6" s="50" t="str">
        <f t="shared" si="1"/>
        <v>無</v>
      </c>
      <c r="T6" s="50" t="str">
        <f t="shared" si="1"/>
        <v>無</v>
      </c>
      <c r="U6" s="51">
        <f t="shared" si="1"/>
        <v>15620</v>
      </c>
      <c r="V6" s="51">
        <f t="shared" si="1"/>
        <v>624</v>
      </c>
      <c r="W6" s="51">
        <f t="shared" si="1"/>
        <v>100</v>
      </c>
      <c r="X6" s="50" t="str">
        <f t="shared" si="1"/>
        <v>無</v>
      </c>
      <c r="Y6" s="52">
        <f>IF(Y8="-",NA(),Y8)</f>
        <v>96.2</v>
      </c>
      <c r="Z6" s="52">
        <f t="shared" ref="Z6:AH6" si="2">IF(Z8="-",NA(),Z8)</f>
        <v>144.1</v>
      </c>
      <c r="AA6" s="52">
        <f t="shared" si="2"/>
        <v>128.69999999999999</v>
      </c>
      <c r="AB6" s="52">
        <f t="shared" si="2"/>
        <v>141.30000000000001</v>
      </c>
      <c r="AC6" s="52">
        <f t="shared" si="2"/>
        <v>179.1</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28.3</v>
      </c>
      <c r="BG6" s="52">
        <f t="shared" ref="BG6:BO6" si="5">IF(BG8="-",NA(),BG8)</f>
        <v>60.1</v>
      </c>
      <c r="BH6" s="52">
        <f t="shared" si="5"/>
        <v>55.8</v>
      </c>
      <c r="BI6" s="52">
        <f t="shared" si="5"/>
        <v>58.6</v>
      </c>
      <c r="BJ6" s="52">
        <f t="shared" si="5"/>
        <v>75.7</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15555</v>
      </c>
      <c r="BR6" s="53">
        <f t="shared" ref="BR6:BZ6" si="6">IF(BR8="-",NA(),BR8)</f>
        <v>47141</v>
      </c>
      <c r="BS6" s="53">
        <f t="shared" si="6"/>
        <v>40531</v>
      </c>
      <c r="BT6" s="53">
        <f t="shared" si="6"/>
        <v>49227</v>
      </c>
      <c r="BU6" s="53">
        <f t="shared" si="6"/>
        <v>62598</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113</v>
      </c>
      <c r="CM6" s="51">
        <f t="shared" ref="CM6:CN6" si="7">CM8</f>
        <v>8775</v>
      </c>
      <c r="CN6" s="51">
        <f t="shared" si="7"/>
        <v>9340</v>
      </c>
      <c r="CO6" s="52"/>
      <c r="CP6" s="52"/>
      <c r="CQ6" s="52"/>
      <c r="CR6" s="52"/>
      <c r="CS6" s="52"/>
      <c r="CT6" s="52"/>
      <c r="CU6" s="52"/>
      <c r="CV6" s="52"/>
      <c r="CW6" s="52"/>
      <c r="CX6" s="52"/>
      <c r="CY6" s="49" t="s">
        <v>114</v>
      </c>
      <c r="CZ6" s="52">
        <f>IF(CZ8="-",NA(),CZ8)</f>
        <v>93.3</v>
      </c>
      <c r="DA6" s="52">
        <f t="shared" ref="DA6:DI6" si="8">IF(DA8="-",NA(),DA8)</f>
        <v>79.599999999999994</v>
      </c>
      <c r="DB6" s="52">
        <f t="shared" si="8"/>
        <v>56.1</v>
      </c>
      <c r="DC6" s="52">
        <f t="shared" si="8"/>
        <v>34.9</v>
      </c>
      <c r="DD6" s="52">
        <f t="shared" si="8"/>
        <v>36.4</v>
      </c>
      <c r="DE6" s="52">
        <f t="shared" si="8"/>
        <v>1555</v>
      </c>
      <c r="DF6" s="52">
        <f t="shared" si="8"/>
        <v>69.3</v>
      </c>
      <c r="DG6" s="52">
        <f t="shared" si="8"/>
        <v>93</v>
      </c>
      <c r="DH6" s="52">
        <f t="shared" si="8"/>
        <v>141.1</v>
      </c>
      <c r="DI6" s="52">
        <f t="shared" si="8"/>
        <v>333.3</v>
      </c>
      <c r="DJ6" s="49" t="str">
        <f>IF(DJ8="-","",IF(DJ8="-","【-】","【"&amp;SUBSTITUTE(TEXT(DJ8,"#,##0.0"),"-","△")&amp;"】"))</f>
        <v>【79.0】</v>
      </c>
      <c r="DK6" s="52">
        <f>IF(DK8="-",NA(),DK8)</f>
        <v>112.7</v>
      </c>
      <c r="DL6" s="52">
        <f t="shared" ref="DL6:DT6" si="9">IF(DL8="-",NA(),DL8)</f>
        <v>111.5</v>
      </c>
      <c r="DM6" s="52">
        <f t="shared" si="9"/>
        <v>111.5</v>
      </c>
      <c r="DN6" s="52">
        <f t="shared" si="9"/>
        <v>112</v>
      </c>
      <c r="DO6" s="52">
        <f t="shared" si="9"/>
        <v>110.7</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5">
      <c r="A7" s="37" t="s">
        <v>115</v>
      </c>
      <c r="B7" s="48">
        <f t="shared" ref="B7:X7" si="10">B8</f>
        <v>2023</v>
      </c>
      <c r="C7" s="48">
        <f t="shared" si="10"/>
        <v>234451</v>
      </c>
      <c r="D7" s="48">
        <f t="shared" si="10"/>
        <v>47</v>
      </c>
      <c r="E7" s="48">
        <f t="shared" si="10"/>
        <v>14</v>
      </c>
      <c r="F7" s="48">
        <f t="shared" si="10"/>
        <v>0</v>
      </c>
      <c r="G7" s="48">
        <f t="shared" si="10"/>
        <v>1</v>
      </c>
      <c r="H7" s="48" t="str">
        <f t="shared" si="10"/>
        <v>愛知県　南知多町</v>
      </c>
      <c r="I7" s="48" t="str">
        <f t="shared" si="10"/>
        <v>師崎港駐車場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19</v>
      </c>
      <c r="S7" s="50" t="str">
        <f t="shared" si="10"/>
        <v>無</v>
      </c>
      <c r="T7" s="50" t="str">
        <f t="shared" si="10"/>
        <v>無</v>
      </c>
      <c r="U7" s="51">
        <f t="shared" si="10"/>
        <v>15620</v>
      </c>
      <c r="V7" s="51">
        <f t="shared" si="10"/>
        <v>624</v>
      </c>
      <c r="W7" s="51">
        <f t="shared" si="10"/>
        <v>100</v>
      </c>
      <c r="X7" s="50" t="str">
        <f t="shared" si="10"/>
        <v>無</v>
      </c>
      <c r="Y7" s="52">
        <f>Y8</f>
        <v>96.2</v>
      </c>
      <c r="Z7" s="52">
        <f t="shared" ref="Z7:AH7" si="11">Z8</f>
        <v>144.1</v>
      </c>
      <c r="AA7" s="52">
        <f t="shared" si="11"/>
        <v>128.69999999999999</v>
      </c>
      <c r="AB7" s="52">
        <f t="shared" si="11"/>
        <v>141.30000000000001</v>
      </c>
      <c r="AC7" s="52">
        <f t="shared" si="11"/>
        <v>179.1</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28.3</v>
      </c>
      <c r="BG7" s="52">
        <f t="shared" ref="BG7:BO7" si="14">BG8</f>
        <v>60.1</v>
      </c>
      <c r="BH7" s="52">
        <f t="shared" si="14"/>
        <v>55.8</v>
      </c>
      <c r="BI7" s="52">
        <f t="shared" si="14"/>
        <v>58.6</v>
      </c>
      <c r="BJ7" s="52">
        <f t="shared" si="14"/>
        <v>75.7</v>
      </c>
      <c r="BK7" s="52">
        <f t="shared" si="14"/>
        <v>36.200000000000003</v>
      </c>
      <c r="BL7" s="52">
        <f t="shared" si="14"/>
        <v>-15.8</v>
      </c>
      <c r="BM7" s="52">
        <f t="shared" si="14"/>
        <v>5</v>
      </c>
      <c r="BN7" s="52">
        <f t="shared" si="14"/>
        <v>18.399999999999999</v>
      </c>
      <c r="BO7" s="52">
        <f t="shared" si="14"/>
        <v>6.9</v>
      </c>
      <c r="BP7" s="49"/>
      <c r="BQ7" s="53">
        <f>BQ8</f>
        <v>15555</v>
      </c>
      <c r="BR7" s="53">
        <f t="shared" ref="BR7:BZ7" si="15">BR8</f>
        <v>47141</v>
      </c>
      <c r="BS7" s="53">
        <f t="shared" si="15"/>
        <v>40531</v>
      </c>
      <c r="BT7" s="53">
        <f t="shared" si="15"/>
        <v>49227</v>
      </c>
      <c r="BU7" s="53">
        <f t="shared" si="15"/>
        <v>62598</v>
      </c>
      <c r="BV7" s="53">
        <f t="shared" si="15"/>
        <v>24482</v>
      </c>
      <c r="BW7" s="53">
        <f t="shared" si="15"/>
        <v>13494</v>
      </c>
      <c r="BX7" s="53">
        <f t="shared" si="15"/>
        <v>17746</v>
      </c>
      <c r="BY7" s="53">
        <f t="shared" si="15"/>
        <v>17293</v>
      </c>
      <c r="BZ7" s="53">
        <f t="shared" si="15"/>
        <v>18662</v>
      </c>
      <c r="CA7" s="51"/>
      <c r="CB7" s="52" t="s">
        <v>116</v>
      </c>
      <c r="CC7" s="52" t="s">
        <v>116</v>
      </c>
      <c r="CD7" s="52" t="s">
        <v>116</v>
      </c>
      <c r="CE7" s="52" t="s">
        <v>116</v>
      </c>
      <c r="CF7" s="52" t="s">
        <v>116</v>
      </c>
      <c r="CG7" s="52" t="s">
        <v>116</v>
      </c>
      <c r="CH7" s="52" t="s">
        <v>116</v>
      </c>
      <c r="CI7" s="52" t="s">
        <v>116</v>
      </c>
      <c r="CJ7" s="52" t="s">
        <v>116</v>
      </c>
      <c r="CK7" s="52" t="s">
        <v>113</v>
      </c>
      <c r="CL7" s="49"/>
      <c r="CM7" s="51">
        <f>CM8</f>
        <v>8775</v>
      </c>
      <c r="CN7" s="51">
        <f>CN8</f>
        <v>9340</v>
      </c>
      <c r="CO7" s="52" t="s">
        <v>116</v>
      </c>
      <c r="CP7" s="52" t="s">
        <v>116</v>
      </c>
      <c r="CQ7" s="52" t="s">
        <v>116</v>
      </c>
      <c r="CR7" s="52" t="s">
        <v>116</v>
      </c>
      <c r="CS7" s="52" t="s">
        <v>116</v>
      </c>
      <c r="CT7" s="52" t="s">
        <v>116</v>
      </c>
      <c r="CU7" s="52" t="s">
        <v>116</v>
      </c>
      <c r="CV7" s="52" t="s">
        <v>116</v>
      </c>
      <c r="CW7" s="52" t="s">
        <v>116</v>
      </c>
      <c r="CX7" s="52" t="s">
        <v>113</v>
      </c>
      <c r="CY7" s="49"/>
      <c r="CZ7" s="52">
        <f>CZ8</f>
        <v>93.3</v>
      </c>
      <c r="DA7" s="52">
        <f t="shared" ref="DA7:DI7" si="16">DA8</f>
        <v>79.599999999999994</v>
      </c>
      <c r="DB7" s="52">
        <f t="shared" si="16"/>
        <v>56.1</v>
      </c>
      <c r="DC7" s="52">
        <f t="shared" si="16"/>
        <v>34.9</v>
      </c>
      <c r="DD7" s="52">
        <f t="shared" si="16"/>
        <v>36.4</v>
      </c>
      <c r="DE7" s="52">
        <f t="shared" si="16"/>
        <v>1555</v>
      </c>
      <c r="DF7" s="52">
        <f t="shared" si="16"/>
        <v>69.3</v>
      </c>
      <c r="DG7" s="52">
        <f t="shared" si="16"/>
        <v>93</v>
      </c>
      <c r="DH7" s="52">
        <f t="shared" si="16"/>
        <v>141.1</v>
      </c>
      <c r="DI7" s="52">
        <f t="shared" si="16"/>
        <v>333.3</v>
      </c>
      <c r="DJ7" s="49"/>
      <c r="DK7" s="52">
        <f>DK8</f>
        <v>112.7</v>
      </c>
      <c r="DL7" s="52">
        <f t="shared" ref="DL7:DT7" si="17">DL8</f>
        <v>111.5</v>
      </c>
      <c r="DM7" s="52">
        <f t="shared" si="17"/>
        <v>111.5</v>
      </c>
      <c r="DN7" s="52">
        <f t="shared" si="17"/>
        <v>112</v>
      </c>
      <c r="DO7" s="52">
        <f t="shared" si="17"/>
        <v>110.7</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5">
      <c r="A8" s="37"/>
      <c r="B8" s="55">
        <v>2023</v>
      </c>
      <c r="C8" s="55">
        <v>234451</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19</v>
      </c>
      <c r="S8" s="57" t="s">
        <v>127</v>
      </c>
      <c r="T8" s="57" t="s">
        <v>127</v>
      </c>
      <c r="U8" s="58">
        <v>15620</v>
      </c>
      <c r="V8" s="58">
        <v>624</v>
      </c>
      <c r="W8" s="58">
        <v>100</v>
      </c>
      <c r="X8" s="57" t="s">
        <v>127</v>
      </c>
      <c r="Y8" s="59">
        <v>96.2</v>
      </c>
      <c r="Z8" s="59">
        <v>144.1</v>
      </c>
      <c r="AA8" s="59">
        <v>128.69999999999999</v>
      </c>
      <c r="AB8" s="59">
        <v>141.30000000000001</v>
      </c>
      <c r="AC8" s="59">
        <v>179.1</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28.3</v>
      </c>
      <c r="BG8" s="59">
        <v>60.1</v>
      </c>
      <c r="BH8" s="59">
        <v>55.8</v>
      </c>
      <c r="BI8" s="59">
        <v>58.6</v>
      </c>
      <c r="BJ8" s="59">
        <v>75.7</v>
      </c>
      <c r="BK8" s="59">
        <v>36.200000000000003</v>
      </c>
      <c r="BL8" s="59">
        <v>-15.8</v>
      </c>
      <c r="BM8" s="59">
        <v>5</v>
      </c>
      <c r="BN8" s="59">
        <v>18.399999999999999</v>
      </c>
      <c r="BO8" s="59">
        <v>6.9</v>
      </c>
      <c r="BP8" s="56">
        <v>-55.6</v>
      </c>
      <c r="BQ8" s="60">
        <v>15555</v>
      </c>
      <c r="BR8" s="60">
        <v>47141</v>
      </c>
      <c r="BS8" s="60">
        <v>40531</v>
      </c>
      <c r="BT8" s="61">
        <v>49227</v>
      </c>
      <c r="BU8" s="61">
        <v>62598</v>
      </c>
      <c r="BV8" s="60">
        <v>24482</v>
      </c>
      <c r="BW8" s="60">
        <v>13494</v>
      </c>
      <c r="BX8" s="60">
        <v>17746</v>
      </c>
      <c r="BY8" s="60">
        <v>17293</v>
      </c>
      <c r="BZ8" s="60">
        <v>18662</v>
      </c>
      <c r="CA8" s="58">
        <v>12639</v>
      </c>
      <c r="CB8" s="59" t="s">
        <v>121</v>
      </c>
      <c r="CC8" s="59" t="s">
        <v>121</v>
      </c>
      <c r="CD8" s="59" t="s">
        <v>121</v>
      </c>
      <c r="CE8" s="59" t="s">
        <v>121</v>
      </c>
      <c r="CF8" s="59" t="s">
        <v>121</v>
      </c>
      <c r="CG8" s="59" t="s">
        <v>121</v>
      </c>
      <c r="CH8" s="59" t="s">
        <v>121</v>
      </c>
      <c r="CI8" s="59" t="s">
        <v>121</v>
      </c>
      <c r="CJ8" s="59" t="s">
        <v>121</v>
      </c>
      <c r="CK8" s="59" t="s">
        <v>121</v>
      </c>
      <c r="CL8" s="56" t="s">
        <v>121</v>
      </c>
      <c r="CM8" s="58">
        <v>8775</v>
      </c>
      <c r="CN8" s="58">
        <v>9340</v>
      </c>
      <c r="CO8" s="59" t="s">
        <v>121</v>
      </c>
      <c r="CP8" s="59" t="s">
        <v>121</v>
      </c>
      <c r="CQ8" s="59" t="s">
        <v>121</v>
      </c>
      <c r="CR8" s="59" t="s">
        <v>121</v>
      </c>
      <c r="CS8" s="59" t="s">
        <v>121</v>
      </c>
      <c r="CT8" s="59" t="s">
        <v>121</v>
      </c>
      <c r="CU8" s="59" t="s">
        <v>121</v>
      </c>
      <c r="CV8" s="59" t="s">
        <v>121</v>
      </c>
      <c r="CW8" s="59" t="s">
        <v>121</v>
      </c>
      <c r="CX8" s="59" t="s">
        <v>121</v>
      </c>
      <c r="CY8" s="56" t="s">
        <v>121</v>
      </c>
      <c r="CZ8" s="59">
        <v>93.3</v>
      </c>
      <c r="DA8" s="59">
        <v>79.599999999999994</v>
      </c>
      <c r="DB8" s="59">
        <v>56.1</v>
      </c>
      <c r="DC8" s="59">
        <v>34.9</v>
      </c>
      <c r="DD8" s="59">
        <v>36.4</v>
      </c>
      <c r="DE8" s="59">
        <v>1555</v>
      </c>
      <c r="DF8" s="59">
        <v>69.3</v>
      </c>
      <c r="DG8" s="59">
        <v>93</v>
      </c>
      <c r="DH8" s="59">
        <v>141.1</v>
      </c>
      <c r="DI8" s="59">
        <v>333.3</v>
      </c>
      <c r="DJ8" s="56">
        <v>79</v>
      </c>
      <c r="DK8" s="59">
        <v>112.7</v>
      </c>
      <c r="DL8" s="59">
        <v>111.5</v>
      </c>
      <c r="DM8" s="59">
        <v>111.5</v>
      </c>
      <c r="DN8" s="59">
        <v>112</v>
      </c>
      <c r="DO8" s="59">
        <v>110.7</v>
      </c>
      <c r="DP8" s="59">
        <v>164.6</v>
      </c>
      <c r="DQ8" s="59">
        <v>140.30000000000001</v>
      </c>
      <c r="DR8" s="59">
        <v>147.30000000000001</v>
      </c>
      <c r="DS8" s="59">
        <v>162.9</v>
      </c>
      <c r="DT8" s="59">
        <v>161.69999999999999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2025-02-18T04:59:59Z</cp:lastPrinted>
  <dcterms:created xsi:type="dcterms:W3CDTF">2024-12-19T01:05:25Z</dcterms:created>
  <dcterms:modified xsi:type="dcterms:W3CDTF">2025-02-18T05:00:01Z</dcterms:modified>
  <cp:category/>
</cp:coreProperties>
</file>