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2 簡易水道\"/>
    </mc:Choice>
  </mc:AlternateContent>
  <xr:revisionPtr revIDLastSave="0" documentId="13_ncr:1_{62363473-F226-4D0B-A237-6D573DB5EC74}" xr6:coauthVersionLast="47" xr6:coauthVersionMax="47" xr10:uidLastSave="{00000000-0000-0000-0000-000000000000}"/>
  <workbookProtection workbookAlgorithmName="SHA-512" workbookHashValue="EHW67FTzwlyzznnaEziih793H3IoQAlMPqgLliyfh/IuMsF4UNkezj7gwhgQpcma77f8T6Pentk3yi3AaksOTg==" workbookSaltValue="ja1aTFBfV3IsT3WZNEhRb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L10" i="4"/>
  <c r="W10" i="4"/>
  <c r="I10" i="4"/>
  <c r="B10" i="4"/>
  <c r="W8" i="4"/>
  <c r="P8" i="4"/>
  <c r="I8" i="4"/>
  <c r="B8" i="4"/>
  <c r="B6"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<sst xmlns="http://schemas.openxmlformats.org/spreadsheetml/2006/main" count="316" uniqueCount="112">
  <si>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</si>
  <si>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</si>
  <si>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</si>
  <si>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</si>
  <si>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</si>
  <si>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</si>
  <si>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</si>
  <si>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</si>
  <si>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</si>
  <si>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</si>
  <si>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</si>
  <si>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</si>
  <si>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</si>
  <si>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</si>
  <si>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</si>
  <si>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</si>
  <si>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</si>
  <si>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</si>
  <si>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</si>
  <si>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</si>
  <si>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</si>
  <si>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</si>
  <si>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</si>
  <si>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</si>
  <si>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</si>
  <si>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</si>
  <si>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</si>
  <si>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</si>
  <si>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</si>
  <si>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</si>
  <si>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</si>
  <si>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</si>
  <si>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</si>
  <si>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</si>
  <si>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</si>
  <si>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</si>
  <si>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</si>
  <si>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</si>
  <si>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</si>
  <si>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</si>
  <si>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</si>
  <si>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</si>
  <si>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</si>
  <si>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</si>
  <si>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</si>
  <si>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</si>
  <si>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</si>
  <si>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</si>
  <si>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</si>
  <si>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</si>
  <si>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</si>
  <si>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</si>
  <si>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</si>
  <si>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</si>
  <si>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</si>
  <si>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</si>
  <si>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</si>
  <si>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</si>
  <si>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</si>
  <si>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</si>
  <si>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</si>
  <si>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</si>
  <si>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</si>
  <si>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</si>
  <si>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</si>
  <si>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</si>
  <si>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</si>
  <si>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</si>
  <si>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</si>
  <si>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</si>
  <si>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</si>
  <si>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</si>
  <si>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</si>
  <si>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</si>
  <si>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</si>
  <si>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</si>
  <si>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</si>
  <si>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</si>
  <si>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</si>
  <si>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</si>
  <si>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</si>
  <si>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</si>
  <si>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</si>
  <si>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</si>
  <si>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</si>
  <si>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</si>
  <si>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</si>
  <si>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</si>
  <si>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</si>
  <si>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</si>
  <si>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</si>
  <si>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</si>
  <si>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</si>
  <si>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設楽町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</si>
  <si>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</si>
  <si>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</si>
  <si>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</si>
  <si>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</si>
  <si>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</si>
  <si>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</si>
  <si>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</si>
  <si>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</si>
  <si>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</si>
  <si>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</si>
  <si>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</si>
  <si>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</si>
  <si>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</si>
  <si>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</si>
  <si>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</si>
  <si>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老朽施設の更新や耐震化等、収益の増加につながらない建設投資についても行っていく必要がありますが、新たな収入確保策や支出抑制策を考え、その効果を確認した上で実施していきます。
さらに水道料金等の債権に関する徴収体制を見直し、滞納整理業務を強化することで徴収率向上を図っていきます。　　　　　　　　　　　　　　　　　　　　　令和２年度には設楽町の経営戦略を策定し、令和５年度には法適用化（財務適用）したことで、更なる経営安定化・効率化を図っていきます。
【令和７年度経営戦略見直し予定】</t>
    <phoneticPr fontId="4"/>
  </si>
  <si>
    <t>老朽化した管路を順次更新することとし、特に漏水多発地区の管路更新を重点において計画しています。
一部、設楽ダム建設事業に伴い、公共補償で移設する導水管や配水管もありますが、それ以外の管路については、財源の問題や職員のマンパワーの制限により、なかなか更新が進まない状況となっています。
可能な限り、布設後40年を経過した老朽管を計画的に更新し、より安定的な給水を確保していきます。</t>
    <phoneticPr fontId="4"/>
  </si>
  <si>
    <t>①経常収支比率…地形的な理由により管路が長く維持管理費が高い状況です。令和５年度から法適用し前年度比較はできませんが、現時点で類似団体平均値を21.06％下回っています。引き続き、費用削減等の経営改善に取り組みます。
④企業債残高対給水収益比率…平均値を下回っていますが、これは近年、下水道事業に合わせ管路更新事業を行っており、財源として設楽ダム水源地域整備事業負担金を充てているため、企業債元金償還額よりも新規借入額を少なく事業執行できていることが要因と考えられます。
⑤料金回収率…前年度比較はできませんが現時点で類似団体平均値を18.01％下回っています。今後は給水収益の減少が予想されるため更なる費用の削減に取り組みます。
⑥給水原価…前年度比較はできませんが現時点で類似団体平均額を227.35円上回っています。地形的な理由により維持管理費が高いことが要因と考えられ、投資の効率化や維持管理費の削減に取り組みます。
⑧有収率…前年度比較はできませんが現時点で類似団体平均値を25.94％下回っています。老朽管の漏水、水質維持や冬期の水道管凍結防止のための捨て水が要因と考えられます。</t>
    <rPh sb="1" eb="5">
      <t>ケイジョウシュウシ</t>
    </rPh>
    <rPh sb="35" eb="37">
      <t>レイワ</t>
    </rPh>
    <rPh sb="38" eb="40">
      <t>ネンド</t>
    </rPh>
    <rPh sb="42" eb="45">
      <t>ホウテキヨウ</t>
    </rPh>
    <rPh sb="46" eb="49">
      <t>ゼンネンド</t>
    </rPh>
    <rPh sb="49" eb="51">
      <t>ヒカク</t>
    </rPh>
    <rPh sb="59" eb="62">
      <t>ゲンジテン</t>
    </rPh>
    <rPh sb="63" eb="67">
      <t>ルイジダンタイ</t>
    </rPh>
    <rPh sb="67" eb="69">
      <t>ヘイキン</t>
    </rPh>
    <rPh sb="69" eb="70">
      <t>チ</t>
    </rPh>
    <rPh sb="77" eb="79">
      <t>シタマワ</t>
    </rPh>
    <rPh sb="243" eb="246">
      <t>ゼンネンド</t>
    </rPh>
    <rPh sb="246" eb="248">
      <t>ヒカク</t>
    </rPh>
    <rPh sb="308" eb="309">
      <t>ト</t>
    </rPh>
    <rPh sb="310" eb="311">
      <t>ク</t>
    </rPh>
    <rPh sb="352" eb="353">
      <t>エン</t>
    </rPh>
    <rPh sb="353" eb="355">
      <t>ウワマワ</t>
    </rPh>
    <rPh sb="405" eb="406">
      <t>ト</t>
    </rPh>
    <rPh sb="407" eb="408">
      <t>ク</t>
    </rPh>
    <rPh sb="448" eb="449">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</si>
</sst>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3B44-4CBB-BCBF-CE3B29BD20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3B44-4CBB-BCBF-CE3B29BD20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61.76</c:v>
                </c:pt>
              </c:numCache>
            </c:numRef>
          </c:val>
          <c:extLst>
            <c:ext xmlns:c16="http://schemas.microsoft.com/office/drawing/2014/chart" uri="{C3380CC4-5D6E-409C-BE32-E72D297353CC}">
              <c16:uniqueId val="{00000000-2BC4-4E80-B473-E91C8BA610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2BC4-4E80-B473-E91C8BA610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46.59</c:v>
                </c:pt>
              </c:numCache>
            </c:numRef>
          </c:val>
          <c:extLst>
            <c:ext xmlns:c16="http://schemas.microsoft.com/office/drawing/2014/chart" uri="{C3380CC4-5D6E-409C-BE32-E72D297353CC}">
              <c16:uniqueId val="{00000000-33D0-4F2D-9FCA-3F64E5F36D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33D0-4F2D-9FCA-3F64E5F36D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82.04</c:v>
                </c:pt>
              </c:numCache>
            </c:numRef>
          </c:val>
          <c:extLst>
            <c:ext xmlns:c16="http://schemas.microsoft.com/office/drawing/2014/chart" uri="{C3380CC4-5D6E-409C-BE32-E72D297353CC}">
              <c16:uniqueId val="{00000000-9996-42CA-90CE-FD519AEA1C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9996-42CA-90CE-FD519AEA1C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5.43</c:v>
                </c:pt>
              </c:numCache>
            </c:numRef>
          </c:val>
          <c:extLst>
            <c:ext xmlns:c16="http://schemas.microsoft.com/office/drawing/2014/chart" uri="{C3380CC4-5D6E-409C-BE32-E72D297353CC}">
              <c16:uniqueId val="{00000000-E997-4DD2-90A9-EF80F146E2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E997-4DD2-90A9-EF80F146E2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6D-4D70-81C9-FF9AF49169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9E6D-4D70-81C9-FF9AF49169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66-4728-A7FA-6F50CC13A1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5966-4728-A7FA-6F50CC13A1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240.93</c:v>
                </c:pt>
              </c:numCache>
            </c:numRef>
          </c:val>
          <c:extLst>
            <c:ext xmlns:c16="http://schemas.microsoft.com/office/drawing/2014/chart" uri="{C3380CC4-5D6E-409C-BE32-E72D297353CC}">
              <c16:uniqueId val="{00000000-E183-40FC-A557-6461D5DF9F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E183-40FC-A557-6461D5DF9F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569.54</c:v>
                </c:pt>
              </c:numCache>
            </c:numRef>
          </c:val>
          <c:extLst>
            <c:ext xmlns:c16="http://schemas.microsoft.com/office/drawing/2014/chart" uri="{C3380CC4-5D6E-409C-BE32-E72D297353CC}">
              <c16:uniqueId val="{00000000-D86E-4475-8BCA-AF825ACA23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D86E-4475-8BCA-AF825ACA23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45.94</c:v>
                </c:pt>
              </c:numCache>
            </c:numRef>
          </c:val>
          <c:extLst>
            <c:ext xmlns:c16="http://schemas.microsoft.com/office/drawing/2014/chart" uri="{C3380CC4-5D6E-409C-BE32-E72D297353CC}">
              <c16:uniqueId val="{00000000-F7D4-4003-8798-10652FAD35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F7D4-4003-8798-10652FAD35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490.91</c:v>
                </c:pt>
              </c:numCache>
            </c:numRef>
          </c:val>
          <c:extLst>
            <c:ext xmlns:c16="http://schemas.microsoft.com/office/drawing/2014/chart" uri="{C3380CC4-5D6E-409C-BE32-E72D297353CC}">
              <c16:uniqueId val="{00000000-9D74-4AA4-8634-83025B4F7B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9D74-4AA4-8634-83025B4F7B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設楽町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65">
        <f>データ!$R$6</f>
        <v>4188</v>
      </c>
      <c r="AM8" s="65"/>
      <c r="AN8" s="65"/>
      <c r="AO8" s="65"/>
      <c r="AP8" s="65"/>
      <c r="AQ8" s="65"/>
      <c r="AR8" s="65"/>
      <c r="AS8" s="65"/>
      <c r="AT8" s="36">
        <f>データ!$S$6</f>
        <v>273.94</v>
      </c>
      <c r="AU8" s="37"/>
      <c r="AV8" s="37"/>
      <c r="AW8" s="37"/>
      <c r="AX8" s="37"/>
      <c r="AY8" s="37"/>
      <c r="AZ8" s="37"/>
      <c r="BA8" s="37"/>
      <c r="BB8" s="54">
        <f>データ!$T$6</f>
        <v>15.29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89</v>
      </c>
      <c r="J10" s="37"/>
      <c r="K10" s="37"/>
      <c r="L10" s="37"/>
      <c r="M10" s="37"/>
      <c r="N10" s="37"/>
      <c r="O10" s="64"/>
      <c r="P10" s="54">
        <f>データ!$P$6</f>
        <v>96.74</v>
      </c>
      <c r="Q10" s="54"/>
      <c r="R10" s="54"/>
      <c r="S10" s="54"/>
      <c r="T10" s="54"/>
      <c r="U10" s="54"/>
      <c r="V10" s="54"/>
      <c r="W10" s="65">
        <f>データ!$Q$6</f>
        <v>4290</v>
      </c>
      <c r="X10" s="65"/>
      <c r="Y10" s="65"/>
      <c r="Z10" s="65"/>
      <c r="AA10" s="65"/>
      <c r="AB10" s="65"/>
      <c r="AC10" s="65"/>
      <c r="AD10" s="2"/>
      <c r="AE10" s="2"/>
      <c r="AF10" s="2"/>
      <c r="AG10" s="2"/>
      <c r="AH10" s="2"/>
      <c r="AI10" s="2"/>
      <c r="AJ10" s="2"/>
      <c r="AK10" s="2"/>
      <c r="AL10" s="65">
        <f>データ!$U$6</f>
        <v>4003</v>
      </c>
      <c r="AM10" s="65"/>
      <c r="AN10" s="65"/>
      <c r="AO10" s="65"/>
      <c r="AP10" s="65"/>
      <c r="AQ10" s="65"/>
      <c r="AR10" s="65"/>
      <c r="AS10" s="65"/>
      <c r="AT10" s="36">
        <f>データ!$V$6</f>
        <v>33.31</v>
      </c>
      <c r="AU10" s="37"/>
      <c r="AV10" s="37"/>
      <c r="AW10" s="37"/>
      <c r="AX10" s="37"/>
      <c r="AY10" s="37"/>
      <c r="AZ10" s="37"/>
      <c r="BA10" s="37"/>
      <c r="BB10" s="54">
        <f>データ!$W$6</f>
        <v>120.17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xOE0t6S8EKbYxSbV1mZ3PkO4Ki18KPcxss52kd9jysK3L0Fw1ocG2fU5iCjJZKtF8pwjdu/HsUQf38TLvpfvg==" saltValue="9gq9BiyI9YXeueof/AuX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235610</v>
      </c>
      <c r="D6" s="20">
        <f t="shared" si="3"/>
        <v>46</v>
      </c>
      <c r="E6" s="20">
        <f t="shared" si="3"/>
        <v>1</v>
      </c>
      <c r="F6" s="20">
        <f t="shared" si="3"/>
        <v>0</v>
      </c>
      <c r="G6" s="20">
        <f t="shared" si="3"/>
        <v>5</v>
      </c>
      <c r="H6" s="20" t="str">
        <f t="shared" si="3"/>
        <v>愛知県　設楽町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89</v>
      </c>
      <c r="P6" s="21">
        <f t="shared" si="3"/>
        <v>96.74</v>
      </c>
      <c r="Q6" s="21">
        <f t="shared" si="3"/>
        <v>4290</v>
      </c>
      <c r="R6" s="21">
        <f t="shared" si="3"/>
        <v>4188</v>
      </c>
      <c r="S6" s="21">
        <f t="shared" si="3"/>
        <v>273.94</v>
      </c>
      <c r="T6" s="21">
        <f t="shared" si="3"/>
        <v>15.29</v>
      </c>
      <c r="U6" s="21">
        <f t="shared" si="3"/>
        <v>4003</v>
      </c>
      <c r="V6" s="21">
        <f t="shared" si="3"/>
        <v>33.31</v>
      </c>
      <c r="W6" s="21">
        <f t="shared" si="3"/>
        <v>120.17</v>
      </c>
      <c r="X6" s="22" t="str">
        <f>IF(X7="",NA(),X7)</f>
        <v>-</v>
      </c>
      <c r="Y6" s="22" t="str">
        <f t="shared" ref="Y6:AG6" si="4">IF(Y7="",NA(),Y7)</f>
        <v>-</v>
      </c>
      <c r="Z6" s="22" t="str">
        <f t="shared" si="4"/>
        <v>-</v>
      </c>
      <c r="AA6" s="22" t="str">
        <f t="shared" si="4"/>
        <v>-</v>
      </c>
      <c r="AB6" s="22">
        <f t="shared" si="4"/>
        <v>82.04</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240.93</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569.54</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45.94</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490.91</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61.76</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46.59</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5.43</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2">
        <f t="shared" si="14"/>
        <v>0.1</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2">
      <c r="A7" s="15"/>
      <c r="B7" s="24">
        <v>2023</v>
      </c>
      <c r="C7" s="24">
        <v>235610</v>
      </c>
      <c r="D7" s="24">
        <v>46</v>
      </c>
      <c r="E7" s="24">
        <v>1</v>
      </c>
      <c r="F7" s="24">
        <v>0</v>
      </c>
      <c r="G7" s="24">
        <v>5</v>
      </c>
      <c r="H7" s="24" t="s">
        <v>93</v>
      </c>
      <c r="I7" s="24" t="s">
        <v>94</v>
      </c>
      <c r="J7" s="24" t="s">
        <v>95</v>
      </c>
      <c r="K7" s="24" t="s">
        <v>96</v>
      </c>
      <c r="L7" s="24" t="s">
        <v>97</v>
      </c>
      <c r="M7" s="24" t="s">
        <v>98</v>
      </c>
      <c r="N7" s="25" t="s">
        <v>99</v>
      </c>
      <c r="O7" s="25">
        <v>89</v>
      </c>
      <c r="P7" s="25">
        <v>96.74</v>
      </c>
      <c r="Q7" s="25">
        <v>4290</v>
      </c>
      <c r="R7" s="25">
        <v>4188</v>
      </c>
      <c r="S7" s="25">
        <v>273.94</v>
      </c>
      <c r="T7" s="25">
        <v>15.29</v>
      </c>
      <c r="U7" s="25">
        <v>4003</v>
      </c>
      <c r="V7" s="25">
        <v>33.31</v>
      </c>
      <c r="W7" s="25">
        <v>120.17</v>
      </c>
      <c r="X7" s="25" t="s">
        <v>99</v>
      </c>
      <c r="Y7" s="25" t="s">
        <v>99</v>
      </c>
      <c r="Z7" s="25" t="s">
        <v>99</v>
      </c>
      <c r="AA7" s="25" t="s">
        <v>99</v>
      </c>
      <c r="AB7" s="25">
        <v>82.04</v>
      </c>
      <c r="AC7" s="25" t="s">
        <v>99</v>
      </c>
      <c r="AD7" s="25" t="s">
        <v>99</v>
      </c>
      <c r="AE7" s="25" t="s">
        <v>99</v>
      </c>
      <c r="AF7" s="25" t="s">
        <v>99</v>
      </c>
      <c r="AG7" s="25">
        <v>103.1</v>
      </c>
      <c r="AH7" s="25">
        <v>103.05</v>
      </c>
      <c r="AI7" s="25" t="s">
        <v>99</v>
      </c>
      <c r="AJ7" s="25" t="s">
        <v>99</v>
      </c>
      <c r="AK7" s="25" t="s">
        <v>99</v>
      </c>
      <c r="AL7" s="25" t="s">
        <v>99</v>
      </c>
      <c r="AM7" s="25">
        <v>0</v>
      </c>
      <c r="AN7" s="25" t="s">
        <v>99</v>
      </c>
      <c r="AO7" s="25" t="s">
        <v>99</v>
      </c>
      <c r="AP7" s="25" t="s">
        <v>99</v>
      </c>
      <c r="AQ7" s="25" t="s">
        <v>99</v>
      </c>
      <c r="AR7" s="25">
        <v>27.32</v>
      </c>
      <c r="AS7" s="25">
        <v>30.22</v>
      </c>
      <c r="AT7" s="25" t="s">
        <v>99</v>
      </c>
      <c r="AU7" s="25" t="s">
        <v>99</v>
      </c>
      <c r="AV7" s="25" t="s">
        <v>99</v>
      </c>
      <c r="AW7" s="25" t="s">
        <v>99</v>
      </c>
      <c r="AX7" s="25">
        <v>240.93</v>
      </c>
      <c r="AY7" s="25" t="s">
        <v>99</v>
      </c>
      <c r="AZ7" s="25" t="s">
        <v>99</v>
      </c>
      <c r="BA7" s="25" t="s">
        <v>99</v>
      </c>
      <c r="BB7" s="25" t="s">
        <v>99</v>
      </c>
      <c r="BC7" s="25">
        <v>217.55</v>
      </c>
      <c r="BD7" s="25">
        <v>179.3</v>
      </c>
      <c r="BE7" s="25" t="s">
        <v>99</v>
      </c>
      <c r="BF7" s="25" t="s">
        <v>99</v>
      </c>
      <c r="BG7" s="25" t="s">
        <v>99</v>
      </c>
      <c r="BH7" s="25" t="s">
        <v>99</v>
      </c>
      <c r="BI7" s="25">
        <v>569.54</v>
      </c>
      <c r="BJ7" s="25" t="s">
        <v>99</v>
      </c>
      <c r="BK7" s="25" t="s">
        <v>99</v>
      </c>
      <c r="BL7" s="25" t="s">
        <v>99</v>
      </c>
      <c r="BM7" s="25" t="s">
        <v>99</v>
      </c>
      <c r="BN7" s="25">
        <v>916.17</v>
      </c>
      <c r="BO7" s="25">
        <v>1042.45</v>
      </c>
      <c r="BP7" s="25" t="s">
        <v>99</v>
      </c>
      <c r="BQ7" s="25" t="s">
        <v>99</v>
      </c>
      <c r="BR7" s="25" t="s">
        <v>99</v>
      </c>
      <c r="BS7" s="25" t="s">
        <v>99</v>
      </c>
      <c r="BT7" s="25">
        <v>45.94</v>
      </c>
      <c r="BU7" s="25" t="s">
        <v>99</v>
      </c>
      <c r="BV7" s="25" t="s">
        <v>99</v>
      </c>
      <c r="BW7" s="25" t="s">
        <v>99</v>
      </c>
      <c r="BX7" s="25" t="s">
        <v>99</v>
      </c>
      <c r="BY7" s="25">
        <v>63.95</v>
      </c>
      <c r="BZ7" s="25">
        <v>57.74</v>
      </c>
      <c r="CA7" s="25" t="s">
        <v>99</v>
      </c>
      <c r="CB7" s="25" t="s">
        <v>99</v>
      </c>
      <c r="CC7" s="25" t="s">
        <v>99</v>
      </c>
      <c r="CD7" s="25" t="s">
        <v>99</v>
      </c>
      <c r="CE7" s="25">
        <v>490.91</v>
      </c>
      <c r="CF7" s="25" t="s">
        <v>99</v>
      </c>
      <c r="CG7" s="25" t="s">
        <v>99</v>
      </c>
      <c r="CH7" s="25" t="s">
        <v>99</v>
      </c>
      <c r="CI7" s="25" t="s">
        <v>99</v>
      </c>
      <c r="CJ7" s="25">
        <v>263.56</v>
      </c>
      <c r="CK7" s="25">
        <v>285.48</v>
      </c>
      <c r="CL7" s="25" t="s">
        <v>99</v>
      </c>
      <c r="CM7" s="25" t="s">
        <v>99</v>
      </c>
      <c r="CN7" s="25" t="s">
        <v>99</v>
      </c>
      <c r="CO7" s="25" t="s">
        <v>99</v>
      </c>
      <c r="CP7" s="25">
        <v>61.76</v>
      </c>
      <c r="CQ7" s="25" t="s">
        <v>99</v>
      </c>
      <c r="CR7" s="25" t="s">
        <v>99</v>
      </c>
      <c r="CS7" s="25" t="s">
        <v>99</v>
      </c>
      <c r="CT7" s="25" t="s">
        <v>99</v>
      </c>
      <c r="CU7" s="25">
        <v>53.4</v>
      </c>
      <c r="CV7" s="25">
        <v>53.73</v>
      </c>
      <c r="CW7" s="25" t="s">
        <v>99</v>
      </c>
      <c r="CX7" s="25" t="s">
        <v>99</v>
      </c>
      <c r="CY7" s="25" t="s">
        <v>99</v>
      </c>
      <c r="CZ7" s="25" t="s">
        <v>99</v>
      </c>
      <c r="DA7" s="25">
        <v>46.59</v>
      </c>
      <c r="DB7" s="25" t="s">
        <v>99</v>
      </c>
      <c r="DC7" s="25" t="s">
        <v>99</v>
      </c>
      <c r="DD7" s="25" t="s">
        <v>99</v>
      </c>
      <c r="DE7" s="25" t="s">
        <v>99</v>
      </c>
      <c r="DF7" s="25">
        <v>72.53</v>
      </c>
      <c r="DG7" s="25">
        <v>71.52</v>
      </c>
      <c r="DH7" s="25" t="s">
        <v>99</v>
      </c>
      <c r="DI7" s="25" t="s">
        <v>99</v>
      </c>
      <c r="DJ7" s="25" t="s">
        <v>99</v>
      </c>
      <c r="DK7" s="25" t="s">
        <v>99</v>
      </c>
      <c r="DL7" s="25">
        <v>5.43</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0.1</v>
      </c>
      <c r="EI7" s="25" t="s">
        <v>99</v>
      </c>
      <c r="EJ7" s="25" t="s">
        <v>99</v>
      </c>
      <c r="EK7" s="25" t="s">
        <v>99</v>
      </c>
      <c r="EL7" s="25" t="s">
        <v>99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2025-01-24T06:50:48Z</dcterms:created>
  <dcterms:modified xsi:type="dcterms:W3CDTF">2025-02-12T07:14:35Z</dcterms:modified>
  <cp:category/>
</cp:coreProperties>
</file>