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2 簡易水道\"/>
    </mc:Choice>
  </mc:AlternateContent>
  <xr:revisionPtr revIDLastSave="0" documentId="13_ncr:1_{01E9F167-4292-4F6F-9BAC-D847619540EE}" xr6:coauthVersionLast="47" xr6:coauthVersionMax="47" xr10:uidLastSave="{00000000-0000-0000-0000-000000000000}"/>
  <workbookProtection workbookAlgorithmName="SHA-512" workbookHashValue="pbi+cOtlFwfU2t8jsbWT9mtgBcsIr6s2lNbsaU3zaI5ZABZWympZGzJhCpHXCwPWexJFC6SixbnbUcStQxaZwA==" workbookSaltValue="861Tsuz8NHmve26RRL9igw=="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AT8" i="4" s="1"/>
  <c r="R6" i="5"/>
  <c r="AL8" i="4" s="1"/>
  <c r="Q6" i="5"/>
  <c r="P6" i="5"/>
  <c r="P10" i="4" s="1"/>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G85" i="4"/>
  <c r="F85" i="4"/>
  <c r="BB10" i="4"/>
  <c r="AL10" i="4"/>
  <c r="W10" i="4"/>
  <c r="AD8" i="4"/>
  <c r="W8" i="4"/>
  <c r="P8" i="4"/>
  <c r="I8" i="4"/>
  <c r="B8" i="4"/>
</calcChain>
</file>

<file path=xl/sharedStrings.xml><?xml version="1.0" encoding="utf-8"?>
<sst xmlns="http://schemas.openxmlformats.org/spreadsheetml/2006/main" count="316" uniqueCount="113">
  <si>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</si>
  <si>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</si>
  <si>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</si>
  <si>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</si>
  <si>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</si>
  <si>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</si>
  <si>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</si>
  <si>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</si>
  <si>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</si>
  <si>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</si>
  <si>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</si>
  <si>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</si>
  <si>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</si>
  <si>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</si>
  <si>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</si>
  <si>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</si>
  <si>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</si>
  <si>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</si>
  <si>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</si>
  <si>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</si>
  <si>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</si>
  <si>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</si>
  <si>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</si>
  <si>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</si>
  <si>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</si>
  <si>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</si>
  <si>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</si>
  <si>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</si>
  <si>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</si>
  <si>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</si>
  <si>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</si>
  <si>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</si>
  <si>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</si>
  <si>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</si>
  <si>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</si>
  <si>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</si>
  <si>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</si>
  <si>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</si>
  <si>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</si>
  <si>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</si>
  <si>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</si>
  <si>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</si>
  <si>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</si>
  <si>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</si>
  <si>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</si>
  <si>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</si>
  <si>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</si>
  <si>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</si>
  <si>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</si>
  <si>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</si>
  <si>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</si>
  <si>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</si>
  <si>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</si>
  <si>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</si>
  <si>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</si>
  <si>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</si>
  <si>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</si>
  <si>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</si>
  <si>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</si>
  <si>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</si>
  <si>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</si>
  <si>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</si>
  <si>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</si>
  <si>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</si>
  <si>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</si>
  <si>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</si>
  <si>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</si>
  <si>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</si>
  <si>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</si>
  <si>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</si>
  <si>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</si>
  <si>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</si>
  <si>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</si>
  <si>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</si>
  <si>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</si>
  <si>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</si>
  <si>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</si>
  <si>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</si>
  <si>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</si>
  <si>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</si>
  <si>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</si>
  <si>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</si>
  <si>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</si>
  <si>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</si>
  <si>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</si>
  <si>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</si>
  <si>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</si>
  <si>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</si>
  <si>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</si>
  <si>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</si>
  <si>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</si>
  <si>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</si>
  <si>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</si>
  <si>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豊根村</t>
  </si>
  <si>
    <t>法適用</t>
  </si>
  <si>
    <t>水道事業</t>
  </si>
  <si>
    <t>簡易水道事業</t>
  </si>
  <si>
    <t>C4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</si>
  <si>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</si>
  <si>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</si>
  <si>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</si>
  <si>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</si>
  <si>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</si>
  <si>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</si>
  <si>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</si>
  <si>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</si>
  <si>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</si>
  <si>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</si>
  <si>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</si>
  <si>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</si>
  <si>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人口減少や、地理的要因によるコスト高など過疎地域特有の課題を抱えているなか、建設改良費や償還金については、一般会計からの繰入や、起債に頼った状況となっている。今後も継続した配水管や水道施設の更新が必要となるため、効率的な運営や経費縮減、適正な規模の更新投資に取り組み、住民生活に欠かせない水道の維持に努めてまいります。</t>
    <rPh sb="1" eb="3">
      <t>ジンコウ</t>
    </rPh>
    <rPh sb="3" eb="5">
      <t>ゲンショウ</t>
    </rPh>
    <rPh sb="7" eb="10">
      <t>チリテキ</t>
    </rPh>
    <rPh sb="10" eb="12">
      <t>ヨウイン</t>
    </rPh>
    <rPh sb="18" eb="19">
      <t>ダカ</t>
    </rPh>
    <rPh sb="21" eb="23">
      <t>カソ</t>
    </rPh>
    <rPh sb="23" eb="25">
      <t>チイキ</t>
    </rPh>
    <rPh sb="25" eb="27">
      <t>トクユウ</t>
    </rPh>
    <rPh sb="28" eb="30">
      <t>カダイ</t>
    </rPh>
    <rPh sb="31" eb="32">
      <t>カカ</t>
    </rPh>
    <rPh sb="39" eb="41">
      <t>ケンセツ</t>
    </rPh>
    <rPh sb="41" eb="43">
      <t>カイリョウ</t>
    </rPh>
    <rPh sb="43" eb="44">
      <t>ヒ</t>
    </rPh>
    <rPh sb="45" eb="48">
      <t>ショウカンキン</t>
    </rPh>
    <rPh sb="54" eb="56">
      <t>イッパン</t>
    </rPh>
    <rPh sb="56" eb="58">
      <t>カイケイ</t>
    </rPh>
    <rPh sb="61" eb="63">
      <t>クリイレ</t>
    </rPh>
    <rPh sb="65" eb="67">
      <t>キサイ</t>
    </rPh>
    <rPh sb="68" eb="69">
      <t>タヨ</t>
    </rPh>
    <rPh sb="71" eb="73">
      <t>ジョウキョウ</t>
    </rPh>
    <rPh sb="107" eb="110">
      <t>コウリツテキ</t>
    </rPh>
    <rPh sb="111" eb="113">
      <t>ウンエイ</t>
    </rPh>
    <rPh sb="114" eb="116">
      <t>ケイヒ</t>
    </rPh>
    <rPh sb="116" eb="118">
      <t>シュクゲン</t>
    </rPh>
    <rPh sb="119" eb="121">
      <t>テキセイ</t>
    </rPh>
    <rPh sb="122" eb="124">
      <t>キボ</t>
    </rPh>
    <rPh sb="125" eb="127">
      <t>コウシン</t>
    </rPh>
    <rPh sb="127" eb="129">
      <t>トウシ</t>
    </rPh>
    <rPh sb="130" eb="131">
      <t>ト</t>
    </rPh>
    <rPh sb="132" eb="133">
      <t>ク</t>
    </rPh>
    <rPh sb="135" eb="137">
      <t>ジュウミン</t>
    </rPh>
    <rPh sb="137" eb="139">
      <t>セイカツ</t>
    </rPh>
    <rPh sb="140" eb="141">
      <t>カ</t>
    </rPh>
    <rPh sb="145" eb="147">
      <t>スイドウ</t>
    </rPh>
    <rPh sb="148" eb="150">
      <t>イジ</t>
    </rPh>
    <rPh sb="151" eb="152">
      <t>ツト</t>
    </rPh>
    <phoneticPr fontId="4"/>
  </si>
  <si>
    <r>
      <rPr>
        <sz val="10"/>
        <rFont val="ＭＳ ゴシック"/>
        <family val="3"/>
        <charset val="128"/>
      </rPr>
      <t>①経常収支比率
　令和5年度より法適用に移行した結果100％を上回っているが、他会計繰入金等収入の影響で、経営状況は厳しい状況となっている。
②累積欠損金比率
　該当なし。
③流動比率
　平均値を下回っているが、企業債や他会計繰入金の収入が要因と視ている。
④企業債残高対給水収益比率
　平均値となっているが、今後施設更新時期を迎えるため増加すると思われる。
⑤料金回収率
　平均値を上回っているが、経費の縮減に努めたい。
⑤料金回収率
　給水収益に比べ一般会計からの繰入金の方が多く、収益だけでは賄えず類似団体よりも回収率は低い。</t>
    </r>
    <r>
      <rPr>
        <sz val="11"/>
        <rFont val="ＭＳ ゴシック"/>
        <family val="3"/>
        <charset val="128"/>
      </rPr>
      <t xml:space="preserve">
</t>
    </r>
    <r>
      <rPr>
        <sz val="10"/>
        <rFont val="ＭＳ ゴシック"/>
        <family val="3"/>
        <charset val="128"/>
      </rPr>
      <t>⑥給水原価
　老朽化している配水管の布設替や計装機器整備等を毎年実施している結果、原価は類似団体の平均よりも高くなっている。人口の減少により有収水量も減収が見込まれるため、経費削減などの改善が必要である。
⑦施設利用率
　類似団体平均値付近となっているが、数値的には今後利用率向上が必要である。</t>
    </r>
    <r>
      <rPr>
        <sz val="11"/>
        <rFont val="ＭＳ ゴシック"/>
        <family val="3"/>
        <charset val="128"/>
      </rPr>
      <t xml:space="preserve">
</t>
    </r>
    <r>
      <rPr>
        <sz val="10"/>
        <rFont val="ＭＳ ゴシック"/>
        <family val="3"/>
        <charset val="128"/>
      </rPr>
      <t>⑧有収率
　有収率の低い要因として、老朽管の漏水、水質維持や冬期の水道管凍結防止のための捨て水がある。類似団体より低水準であり、今後漏水を改善し有収率向上が必要である。</t>
    </r>
    <rPh sb="53" eb="55">
      <t>ケイエイ</t>
    </rPh>
    <rPh sb="55" eb="57">
      <t>ジョウキョウ</t>
    </rPh>
    <rPh sb="58" eb="59">
      <t>キビ</t>
    </rPh>
    <rPh sb="61" eb="63">
      <t>ジョウキョウ</t>
    </rPh>
    <rPh sb="384" eb="385">
      <t>チ</t>
    </rPh>
    <rPh sb="385" eb="387">
      <t>フキン</t>
    </rPh>
    <rPh sb="395" eb="398">
      <t>スウチテキ</t>
    </rPh>
    <rPh sb="400" eb="402">
      <t>コンゴ</t>
    </rPh>
    <rPh sb="402" eb="404">
      <t>リヨウ</t>
    </rPh>
    <rPh sb="404" eb="405">
      <t>リツ</t>
    </rPh>
    <rPh sb="405" eb="407">
      <t>コウジョウ</t>
    </rPh>
    <rPh sb="408" eb="410">
      <t>ヒツヨウ</t>
    </rPh>
    <rPh sb="479" eb="481">
      <t>コンゴ</t>
    </rPh>
    <rPh sb="481" eb="483">
      <t>ロウスイ</t>
    </rPh>
    <rPh sb="484" eb="486">
      <t>カイゼン</t>
    </rPh>
    <rPh sb="487" eb="490">
      <t>ユウシュウリツ</t>
    </rPh>
    <rPh sb="490" eb="492">
      <t>コウジョウ</t>
    </rPh>
    <rPh sb="493" eb="495">
      <t>ヒツヨウ</t>
    </rPh>
    <phoneticPr fontId="4"/>
  </si>
  <si>
    <t>①有形固定資産原価償却率
　平均値を下回っているが施設、管路等の老朽化が進んでおり今後上昇していくと視ている。
②管路経年化率
　平均値を下回っているが、今後更新時期を迎える管路が増加するため、計画的に進める必要がある。
③管路更新率
　類似団体より高い水準で推移しているが、今後老朽管が増大することは確実となっているため、財政面を考慮し計画的に更新事業を継続していく必要がある。</t>
    <rPh sb="41" eb="43">
      <t>コンゴ</t>
    </rPh>
    <rPh sb="50" eb="51">
      <t>ミ</t>
    </rPh>
    <rPh sb="101" eb="102">
      <t>スス</t>
    </rPh>
    <rPh sb="104" eb="106">
      <t>ヒツヨウ</t>
    </rPh>
    <rPh sb="138" eb="140">
      <t>コンゴ</t>
    </rPh>
    <rPh sb="140" eb="142">
      <t>ロウキュウ</t>
    </rPh>
    <rPh sb="142" eb="143">
      <t>カン</t>
    </rPh>
    <rPh sb="144" eb="146">
      <t>ゾウダイ</t>
    </rPh>
    <rPh sb="151" eb="153">
      <t>カクジツ</t>
    </rPh>
    <rPh sb="162" eb="164">
      <t>ザイセイ</t>
    </rPh>
    <rPh sb="164" eb="165">
      <t>メン</t>
    </rPh>
    <rPh sb="166" eb="168">
      <t>コウリョ</t>
    </rPh>
    <rPh sb="169" eb="172">
      <t>ケイカクテキ</t>
    </rPh>
    <rPh sb="173" eb="175">
      <t>コウシン</t>
    </rPh>
    <rPh sb="175" eb="177">
      <t>ジギョウ</t>
    </rPh>
    <rPh sb="178" eb="180">
      <t>ケイゾク</t>
    </rPh>
    <rPh sb="184" eb="1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</si>
</sst>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0.99</c:v>
                </c:pt>
              </c:numCache>
            </c:numRef>
          </c:val>
          <c:extLst>
            <c:ext xmlns:c16="http://schemas.microsoft.com/office/drawing/2014/chart" uri="{C3380CC4-5D6E-409C-BE32-E72D297353CC}">
              <c16:uniqueId val="{00000000-8600-42C1-8A7E-288068EDCC61}"/>
            </c:ext>
          </c:extLst>
        </c:ser>
        <c:dLbls>
          <c:showLegendKey val="0"/>
          <c:showVal val="0"/>
          <c:showCatName val="0"/>
          <c:showSerName val="0"/>
          <c:showPercent val="0"/>
          <c:showBubbleSize val="0"/>
        </c:dLbls>
        <c:gapWidth val="150"/>
        <c:axId val="511982480"/>
        <c:axId val="51197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0.88</c:v>
                </c:pt>
              </c:numCache>
            </c:numRef>
          </c:val>
          <c:smooth val="0"/>
          <c:extLst>
            <c:ext xmlns:c16="http://schemas.microsoft.com/office/drawing/2014/chart" uri="{C3380CC4-5D6E-409C-BE32-E72D297353CC}">
              <c16:uniqueId val="{00000001-8600-42C1-8A7E-288068EDCC61}"/>
            </c:ext>
          </c:extLst>
        </c:ser>
        <c:dLbls>
          <c:showLegendKey val="0"/>
          <c:showVal val="0"/>
          <c:showCatName val="0"/>
          <c:showSerName val="0"/>
          <c:showPercent val="0"/>
          <c:showBubbleSize val="0"/>
        </c:dLbls>
        <c:marker val="1"/>
        <c:smooth val="0"/>
        <c:axId val="511982480"/>
        <c:axId val="511978952"/>
      </c:lineChart>
      <c:dateAx>
        <c:axId val="511982480"/>
        <c:scaling>
          <c:orientation val="minMax"/>
        </c:scaling>
        <c:delete val="1"/>
        <c:axPos val="b"/>
        <c:numFmt formatCode="&quot;R&quot;yy" sourceLinked="1"/>
        <c:majorTickMark val="none"/>
        <c:minorTickMark val="none"/>
        <c:tickLblPos val="none"/>
        <c:crossAx val="511978952"/>
        <c:crosses val="autoZero"/>
        <c:auto val="1"/>
        <c:lblOffset val="100"/>
        <c:baseTimeUnit val="years"/>
      </c:dateAx>
      <c:valAx>
        <c:axId val="51197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98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55.34</c:v>
                </c:pt>
              </c:numCache>
            </c:numRef>
          </c:val>
          <c:extLst>
            <c:ext xmlns:c16="http://schemas.microsoft.com/office/drawing/2014/chart" uri="{C3380CC4-5D6E-409C-BE32-E72D297353CC}">
              <c16:uniqueId val="{00000000-CCCD-4B52-9F05-53DC735D57BF}"/>
            </c:ext>
          </c:extLst>
        </c:ser>
        <c:dLbls>
          <c:showLegendKey val="0"/>
          <c:showVal val="0"/>
          <c:showCatName val="0"/>
          <c:showSerName val="0"/>
          <c:showPercent val="0"/>
          <c:showBubbleSize val="0"/>
        </c:dLbls>
        <c:gapWidth val="150"/>
        <c:axId val="513086360"/>
        <c:axId val="51308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52.39</c:v>
                </c:pt>
              </c:numCache>
            </c:numRef>
          </c:val>
          <c:smooth val="0"/>
          <c:extLst>
            <c:ext xmlns:c16="http://schemas.microsoft.com/office/drawing/2014/chart" uri="{C3380CC4-5D6E-409C-BE32-E72D297353CC}">
              <c16:uniqueId val="{00000001-CCCD-4B52-9F05-53DC735D57BF}"/>
            </c:ext>
          </c:extLst>
        </c:ser>
        <c:dLbls>
          <c:showLegendKey val="0"/>
          <c:showVal val="0"/>
          <c:showCatName val="0"/>
          <c:showSerName val="0"/>
          <c:showPercent val="0"/>
          <c:showBubbleSize val="0"/>
        </c:dLbls>
        <c:marker val="1"/>
        <c:smooth val="0"/>
        <c:axId val="513086360"/>
        <c:axId val="513082048"/>
      </c:lineChart>
      <c:dateAx>
        <c:axId val="513086360"/>
        <c:scaling>
          <c:orientation val="minMax"/>
        </c:scaling>
        <c:delete val="1"/>
        <c:axPos val="b"/>
        <c:numFmt formatCode="&quot;R&quot;yy" sourceLinked="1"/>
        <c:majorTickMark val="none"/>
        <c:minorTickMark val="none"/>
        <c:tickLblPos val="none"/>
        <c:crossAx val="513082048"/>
        <c:crosses val="autoZero"/>
        <c:auto val="1"/>
        <c:lblOffset val="100"/>
        <c:baseTimeUnit val="years"/>
      </c:dateAx>
      <c:valAx>
        <c:axId val="5130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08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53.93</c:v>
                </c:pt>
              </c:numCache>
            </c:numRef>
          </c:val>
          <c:extLst>
            <c:ext xmlns:c16="http://schemas.microsoft.com/office/drawing/2014/chart" uri="{C3380CC4-5D6E-409C-BE32-E72D297353CC}">
              <c16:uniqueId val="{00000000-4120-4A8C-89CF-7FA82B54D611}"/>
            </c:ext>
          </c:extLst>
        </c:ser>
        <c:dLbls>
          <c:showLegendKey val="0"/>
          <c:showVal val="0"/>
          <c:showCatName val="0"/>
          <c:showSerName val="0"/>
          <c:showPercent val="0"/>
          <c:showBubbleSize val="0"/>
        </c:dLbls>
        <c:gapWidth val="150"/>
        <c:axId val="513083616"/>
        <c:axId val="51308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63.38</c:v>
                </c:pt>
              </c:numCache>
            </c:numRef>
          </c:val>
          <c:smooth val="0"/>
          <c:extLst>
            <c:ext xmlns:c16="http://schemas.microsoft.com/office/drawing/2014/chart" uri="{C3380CC4-5D6E-409C-BE32-E72D297353CC}">
              <c16:uniqueId val="{00000001-4120-4A8C-89CF-7FA82B54D611}"/>
            </c:ext>
          </c:extLst>
        </c:ser>
        <c:dLbls>
          <c:showLegendKey val="0"/>
          <c:showVal val="0"/>
          <c:showCatName val="0"/>
          <c:showSerName val="0"/>
          <c:showPercent val="0"/>
          <c:showBubbleSize val="0"/>
        </c:dLbls>
        <c:marker val="1"/>
        <c:smooth val="0"/>
        <c:axId val="513083616"/>
        <c:axId val="513081656"/>
      </c:lineChart>
      <c:dateAx>
        <c:axId val="513083616"/>
        <c:scaling>
          <c:orientation val="minMax"/>
        </c:scaling>
        <c:delete val="1"/>
        <c:axPos val="b"/>
        <c:numFmt formatCode="&quot;R&quot;yy" sourceLinked="1"/>
        <c:majorTickMark val="none"/>
        <c:minorTickMark val="none"/>
        <c:tickLblPos val="none"/>
        <c:crossAx val="513081656"/>
        <c:crosses val="autoZero"/>
        <c:auto val="1"/>
        <c:lblOffset val="100"/>
        <c:baseTimeUnit val="years"/>
      </c:dateAx>
      <c:valAx>
        <c:axId val="51308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0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102.58</c:v>
                </c:pt>
              </c:numCache>
            </c:numRef>
          </c:val>
          <c:extLst>
            <c:ext xmlns:c16="http://schemas.microsoft.com/office/drawing/2014/chart" uri="{C3380CC4-5D6E-409C-BE32-E72D297353CC}">
              <c16:uniqueId val="{00000000-D2F2-4AE1-B5AB-FB32B76663A0}"/>
            </c:ext>
          </c:extLst>
        </c:ser>
        <c:dLbls>
          <c:showLegendKey val="0"/>
          <c:showVal val="0"/>
          <c:showCatName val="0"/>
          <c:showSerName val="0"/>
          <c:showPercent val="0"/>
          <c:showBubbleSize val="0"/>
        </c:dLbls>
        <c:gapWidth val="150"/>
        <c:axId val="511980520"/>
        <c:axId val="51198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103.12</c:v>
                </c:pt>
              </c:numCache>
            </c:numRef>
          </c:val>
          <c:smooth val="0"/>
          <c:extLst>
            <c:ext xmlns:c16="http://schemas.microsoft.com/office/drawing/2014/chart" uri="{C3380CC4-5D6E-409C-BE32-E72D297353CC}">
              <c16:uniqueId val="{00000001-D2F2-4AE1-B5AB-FB32B76663A0}"/>
            </c:ext>
          </c:extLst>
        </c:ser>
        <c:dLbls>
          <c:showLegendKey val="0"/>
          <c:showVal val="0"/>
          <c:showCatName val="0"/>
          <c:showSerName val="0"/>
          <c:showPercent val="0"/>
          <c:showBubbleSize val="0"/>
        </c:dLbls>
        <c:marker val="1"/>
        <c:smooth val="0"/>
        <c:axId val="511980520"/>
        <c:axId val="511983264"/>
      </c:lineChart>
      <c:dateAx>
        <c:axId val="511980520"/>
        <c:scaling>
          <c:orientation val="minMax"/>
        </c:scaling>
        <c:delete val="1"/>
        <c:axPos val="b"/>
        <c:numFmt formatCode="&quot;R&quot;yy" sourceLinked="1"/>
        <c:majorTickMark val="none"/>
        <c:minorTickMark val="none"/>
        <c:tickLblPos val="none"/>
        <c:crossAx val="511983264"/>
        <c:crosses val="autoZero"/>
        <c:auto val="1"/>
        <c:lblOffset val="100"/>
        <c:baseTimeUnit val="years"/>
      </c:dateAx>
      <c:valAx>
        <c:axId val="511983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198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5.74</c:v>
                </c:pt>
              </c:numCache>
            </c:numRef>
          </c:val>
          <c:extLst>
            <c:ext xmlns:c16="http://schemas.microsoft.com/office/drawing/2014/chart" uri="{C3380CC4-5D6E-409C-BE32-E72D297353CC}">
              <c16:uniqueId val="{00000000-F0F8-4479-BA1E-D3A6A0063E94}"/>
            </c:ext>
          </c:extLst>
        </c:ser>
        <c:dLbls>
          <c:showLegendKey val="0"/>
          <c:showVal val="0"/>
          <c:showCatName val="0"/>
          <c:showSerName val="0"/>
          <c:showPercent val="0"/>
          <c:showBubbleSize val="0"/>
        </c:dLbls>
        <c:gapWidth val="150"/>
        <c:axId val="511976992"/>
        <c:axId val="51198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24.27</c:v>
                </c:pt>
              </c:numCache>
            </c:numRef>
          </c:val>
          <c:smooth val="0"/>
          <c:extLst>
            <c:ext xmlns:c16="http://schemas.microsoft.com/office/drawing/2014/chart" uri="{C3380CC4-5D6E-409C-BE32-E72D297353CC}">
              <c16:uniqueId val="{00000001-F0F8-4479-BA1E-D3A6A0063E94}"/>
            </c:ext>
          </c:extLst>
        </c:ser>
        <c:dLbls>
          <c:showLegendKey val="0"/>
          <c:showVal val="0"/>
          <c:showCatName val="0"/>
          <c:showSerName val="0"/>
          <c:showPercent val="0"/>
          <c:showBubbleSize val="0"/>
        </c:dLbls>
        <c:marker val="1"/>
        <c:smooth val="0"/>
        <c:axId val="511976992"/>
        <c:axId val="511981696"/>
      </c:lineChart>
      <c:dateAx>
        <c:axId val="511976992"/>
        <c:scaling>
          <c:orientation val="minMax"/>
        </c:scaling>
        <c:delete val="1"/>
        <c:axPos val="b"/>
        <c:numFmt formatCode="&quot;R&quot;yy" sourceLinked="1"/>
        <c:majorTickMark val="none"/>
        <c:minorTickMark val="none"/>
        <c:tickLblPos val="none"/>
        <c:crossAx val="511981696"/>
        <c:crosses val="autoZero"/>
        <c:auto val="1"/>
        <c:lblOffset val="100"/>
        <c:baseTimeUnit val="years"/>
      </c:dateAx>
      <c:valAx>
        <c:axId val="5119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9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11.24</c:v>
                </c:pt>
              </c:numCache>
            </c:numRef>
          </c:val>
          <c:extLst>
            <c:ext xmlns:c16="http://schemas.microsoft.com/office/drawing/2014/chart" uri="{C3380CC4-5D6E-409C-BE32-E72D297353CC}">
              <c16:uniqueId val="{00000000-08BE-43FC-AD50-F0F8718CD7E1}"/>
            </c:ext>
          </c:extLst>
        </c:ser>
        <c:dLbls>
          <c:showLegendKey val="0"/>
          <c:showVal val="0"/>
          <c:showCatName val="0"/>
          <c:showSerName val="0"/>
          <c:showPercent val="0"/>
          <c:showBubbleSize val="0"/>
        </c:dLbls>
        <c:gapWidth val="150"/>
        <c:axId val="512338680"/>
        <c:axId val="51233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12.77</c:v>
                </c:pt>
              </c:numCache>
            </c:numRef>
          </c:val>
          <c:smooth val="0"/>
          <c:extLst>
            <c:ext xmlns:c16="http://schemas.microsoft.com/office/drawing/2014/chart" uri="{C3380CC4-5D6E-409C-BE32-E72D297353CC}">
              <c16:uniqueId val="{00000001-08BE-43FC-AD50-F0F8718CD7E1}"/>
            </c:ext>
          </c:extLst>
        </c:ser>
        <c:dLbls>
          <c:showLegendKey val="0"/>
          <c:showVal val="0"/>
          <c:showCatName val="0"/>
          <c:showSerName val="0"/>
          <c:showPercent val="0"/>
          <c:showBubbleSize val="0"/>
        </c:dLbls>
        <c:marker val="1"/>
        <c:smooth val="0"/>
        <c:axId val="512338680"/>
        <c:axId val="512333192"/>
      </c:lineChart>
      <c:dateAx>
        <c:axId val="512338680"/>
        <c:scaling>
          <c:orientation val="minMax"/>
        </c:scaling>
        <c:delete val="1"/>
        <c:axPos val="b"/>
        <c:numFmt formatCode="&quot;R&quot;yy" sourceLinked="1"/>
        <c:majorTickMark val="none"/>
        <c:minorTickMark val="none"/>
        <c:tickLblPos val="none"/>
        <c:crossAx val="512333192"/>
        <c:crosses val="autoZero"/>
        <c:auto val="1"/>
        <c:lblOffset val="100"/>
        <c:baseTimeUnit val="years"/>
      </c:dateAx>
      <c:valAx>
        <c:axId val="51233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33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906-4C97-80DA-EB32AFACDDFB}"/>
            </c:ext>
          </c:extLst>
        </c:ser>
        <c:dLbls>
          <c:showLegendKey val="0"/>
          <c:showVal val="0"/>
          <c:showCatName val="0"/>
          <c:showSerName val="0"/>
          <c:showPercent val="0"/>
          <c:showBubbleSize val="0"/>
        </c:dLbls>
        <c:gapWidth val="150"/>
        <c:axId val="512338288"/>
        <c:axId val="51233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101.46</c:v>
                </c:pt>
              </c:numCache>
            </c:numRef>
          </c:val>
          <c:smooth val="0"/>
          <c:extLst>
            <c:ext xmlns:c16="http://schemas.microsoft.com/office/drawing/2014/chart" uri="{C3380CC4-5D6E-409C-BE32-E72D297353CC}">
              <c16:uniqueId val="{00000001-6906-4C97-80DA-EB32AFACDDFB}"/>
            </c:ext>
          </c:extLst>
        </c:ser>
        <c:dLbls>
          <c:showLegendKey val="0"/>
          <c:showVal val="0"/>
          <c:showCatName val="0"/>
          <c:showSerName val="0"/>
          <c:showPercent val="0"/>
          <c:showBubbleSize val="0"/>
        </c:dLbls>
        <c:marker val="1"/>
        <c:smooth val="0"/>
        <c:axId val="512338288"/>
        <c:axId val="512334368"/>
      </c:lineChart>
      <c:dateAx>
        <c:axId val="512338288"/>
        <c:scaling>
          <c:orientation val="minMax"/>
        </c:scaling>
        <c:delete val="1"/>
        <c:axPos val="b"/>
        <c:numFmt formatCode="&quot;R&quot;yy" sourceLinked="1"/>
        <c:majorTickMark val="none"/>
        <c:minorTickMark val="none"/>
        <c:tickLblPos val="none"/>
        <c:crossAx val="512334368"/>
        <c:crosses val="autoZero"/>
        <c:auto val="1"/>
        <c:lblOffset val="100"/>
        <c:baseTimeUnit val="years"/>
      </c:dateAx>
      <c:valAx>
        <c:axId val="512334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233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48.18</c:v>
                </c:pt>
              </c:numCache>
            </c:numRef>
          </c:val>
          <c:extLst>
            <c:ext xmlns:c16="http://schemas.microsoft.com/office/drawing/2014/chart" uri="{C3380CC4-5D6E-409C-BE32-E72D297353CC}">
              <c16:uniqueId val="{00000000-FD4A-49F3-8022-DD689A37632A}"/>
            </c:ext>
          </c:extLst>
        </c:ser>
        <c:dLbls>
          <c:showLegendKey val="0"/>
          <c:showVal val="0"/>
          <c:showCatName val="0"/>
          <c:showSerName val="0"/>
          <c:showPercent val="0"/>
          <c:showBubbleSize val="0"/>
        </c:dLbls>
        <c:gapWidth val="150"/>
        <c:axId val="512339072"/>
        <c:axId val="51233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112.37</c:v>
                </c:pt>
              </c:numCache>
            </c:numRef>
          </c:val>
          <c:smooth val="0"/>
          <c:extLst>
            <c:ext xmlns:c16="http://schemas.microsoft.com/office/drawing/2014/chart" uri="{C3380CC4-5D6E-409C-BE32-E72D297353CC}">
              <c16:uniqueId val="{00000001-FD4A-49F3-8022-DD689A37632A}"/>
            </c:ext>
          </c:extLst>
        </c:ser>
        <c:dLbls>
          <c:showLegendKey val="0"/>
          <c:showVal val="0"/>
          <c:showCatName val="0"/>
          <c:showSerName val="0"/>
          <c:showPercent val="0"/>
          <c:showBubbleSize val="0"/>
        </c:dLbls>
        <c:marker val="1"/>
        <c:smooth val="0"/>
        <c:axId val="512339072"/>
        <c:axId val="512336328"/>
      </c:lineChart>
      <c:dateAx>
        <c:axId val="512339072"/>
        <c:scaling>
          <c:orientation val="minMax"/>
        </c:scaling>
        <c:delete val="1"/>
        <c:axPos val="b"/>
        <c:numFmt formatCode="&quot;R&quot;yy" sourceLinked="1"/>
        <c:majorTickMark val="none"/>
        <c:minorTickMark val="none"/>
        <c:tickLblPos val="none"/>
        <c:crossAx val="512336328"/>
        <c:crosses val="autoZero"/>
        <c:auto val="1"/>
        <c:lblOffset val="100"/>
        <c:baseTimeUnit val="years"/>
      </c:dateAx>
      <c:valAx>
        <c:axId val="512336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23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1401.17</c:v>
                </c:pt>
              </c:numCache>
            </c:numRef>
          </c:val>
          <c:extLst>
            <c:ext xmlns:c16="http://schemas.microsoft.com/office/drawing/2014/chart" uri="{C3380CC4-5D6E-409C-BE32-E72D297353CC}">
              <c16:uniqueId val="{00000000-5B68-41D6-B96F-0554929F6214}"/>
            </c:ext>
          </c:extLst>
        </c:ser>
        <c:dLbls>
          <c:showLegendKey val="0"/>
          <c:showVal val="0"/>
          <c:showCatName val="0"/>
          <c:showSerName val="0"/>
          <c:showPercent val="0"/>
          <c:showBubbleSize val="0"/>
        </c:dLbls>
        <c:gapWidth val="150"/>
        <c:axId val="512335152"/>
        <c:axId val="51233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1364.2</c:v>
                </c:pt>
              </c:numCache>
            </c:numRef>
          </c:val>
          <c:smooth val="0"/>
          <c:extLst>
            <c:ext xmlns:c16="http://schemas.microsoft.com/office/drawing/2014/chart" uri="{C3380CC4-5D6E-409C-BE32-E72D297353CC}">
              <c16:uniqueId val="{00000001-5B68-41D6-B96F-0554929F6214}"/>
            </c:ext>
          </c:extLst>
        </c:ser>
        <c:dLbls>
          <c:showLegendKey val="0"/>
          <c:showVal val="0"/>
          <c:showCatName val="0"/>
          <c:showSerName val="0"/>
          <c:showPercent val="0"/>
          <c:showBubbleSize val="0"/>
        </c:dLbls>
        <c:marker val="1"/>
        <c:smooth val="0"/>
        <c:axId val="512335152"/>
        <c:axId val="512337112"/>
      </c:lineChart>
      <c:dateAx>
        <c:axId val="512335152"/>
        <c:scaling>
          <c:orientation val="minMax"/>
        </c:scaling>
        <c:delete val="1"/>
        <c:axPos val="b"/>
        <c:numFmt formatCode="&quot;R&quot;yy" sourceLinked="1"/>
        <c:majorTickMark val="none"/>
        <c:minorTickMark val="none"/>
        <c:tickLblPos val="none"/>
        <c:crossAx val="512337112"/>
        <c:crosses val="autoZero"/>
        <c:auto val="1"/>
        <c:lblOffset val="100"/>
        <c:baseTimeUnit val="years"/>
      </c:dateAx>
      <c:valAx>
        <c:axId val="512337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233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27.91</c:v>
                </c:pt>
              </c:numCache>
            </c:numRef>
          </c:val>
          <c:extLst>
            <c:ext xmlns:c16="http://schemas.microsoft.com/office/drawing/2014/chart" uri="{C3380CC4-5D6E-409C-BE32-E72D297353CC}">
              <c16:uniqueId val="{00000000-708A-4D34-9EB3-629FBA2515C2}"/>
            </c:ext>
          </c:extLst>
        </c:ser>
        <c:dLbls>
          <c:showLegendKey val="0"/>
          <c:showVal val="0"/>
          <c:showCatName val="0"/>
          <c:showSerName val="0"/>
          <c:showPercent val="0"/>
          <c:showBubbleSize val="0"/>
        </c:dLbls>
        <c:gapWidth val="150"/>
        <c:axId val="512332800"/>
        <c:axId val="51233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38.58</c:v>
                </c:pt>
              </c:numCache>
            </c:numRef>
          </c:val>
          <c:smooth val="0"/>
          <c:extLst>
            <c:ext xmlns:c16="http://schemas.microsoft.com/office/drawing/2014/chart" uri="{C3380CC4-5D6E-409C-BE32-E72D297353CC}">
              <c16:uniqueId val="{00000001-708A-4D34-9EB3-629FBA2515C2}"/>
            </c:ext>
          </c:extLst>
        </c:ser>
        <c:dLbls>
          <c:showLegendKey val="0"/>
          <c:showVal val="0"/>
          <c:showCatName val="0"/>
          <c:showSerName val="0"/>
          <c:showPercent val="0"/>
          <c:showBubbleSize val="0"/>
        </c:dLbls>
        <c:marker val="1"/>
        <c:smooth val="0"/>
        <c:axId val="512332800"/>
        <c:axId val="512337504"/>
      </c:lineChart>
      <c:dateAx>
        <c:axId val="512332800"/>
        <c:scaling>
          <c:orientation val="minMax"/>
        </c:scaling>
        <c:delete val="1"/>
        <c:axPos val="b"/>
        <c:numFmt formatCode="&quot;R&quot;yy" sourceLinked="1"/>
        <c:majorTickMark val="none"/>
        <c:minorTickMark val="none"/>
        <c:tickLblPos val="none"/>
        <c:crossAx val="512337504"/>
        <c:crosses val="autoZero"/>
        <c:auto val="1"/>
        <c:lblOffset val="100"/>
        <c:baseTimeUnit val="years"/>
      </c:dateAx>
      <c:valAx>
        <c:axId val="5123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3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681.26</c:v>
                </c:pt>
              </c:numCache>
            </c:numRef>
          </c:val>
          <c:extLst>
            <c:ext xmlns:c16="http://schemas.microsoft.com/office/drawing/2014/chart" uri="{C3380CC4-5D6E-409C-BE32-E72D297353CC}">
              <c16:uniqueId val="{00000000-6688-46A3-8AB8-E22CE50DB30E}"/>
            </c:ext>
          </c:extLst>
        </c:ser>
        <c:dLbls>
          <c:showLegendKey val="0"/>
          <c:showVal val="0"/>
          <c:showCatName val="0"/>
          <c:showSerName val="0"/>
          <c:showPercent val="0"/>
          <c:showBubbleSize val="0"/>
        </c:dLbls>
        <c:gapWidth val="150"/>
        <c:axId val="511981304"/>
        <c:axId val="51197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448.81</c:v>
                </c:pt>
              </c:numCache>
            </c:numRef>
          </c:val>
          <c:smooth val="0"/>
          <c:extLst>
            <c:ext xmlns:c16="http://schemas.microsoft.com/office/drawing/2014/chart" uri="{C3380CC4-5D6E-409C-BE32-E72D297353CC}">
              <c16:uniqueId val="{00000001-6688-46A3-8AB8-E22CE50DB30E}"/>
            </c:ext>
          </c:extLst>
        </c:ser>
        <c:dLbls>
          <c:showLegendKey val="0"/>
          <c:showVal val="0"/>
          <c:showCatName val="0"/>
          <c:showSerName val="0"/>
          <c:showPercent val="0"/>
          <c:showBubbleSize val="0"/>
        </c:dLbls>
        <c:marker val="1"/>
        <c:smooth val="0"/>
        <c:axId val="511981304"/>
        <c:axId val="511976208"/>
      </c:lineChart>
      <c:dateAx>
        <c:axId val="511981304"/>
        <c:scaling>
          <c:orientation val="minMax"/>
        </c:scaling>
        <c:delete val="1"/>
        <c:axPos val="b"/>
        <c:numFmt formatCode="&quot;R&quot;yy" sourceLinked="1"/>
        <c:majorTickMark val="none"/>
        <c:minorTickMark val="none"/>
        <c:tickLblPos val="none"/>
        <c:crossAx val="511976208"/>
        <c:crosses val="autoZero"/>
        <c:auto val="1"/>
        <c:lblOffset val="100"/>
        <c:baseTimeUnit val="years"/>
      </c:dateAx>
      <c:valAx>
        <c:axId val="51197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98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愛知県　豊根村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66"/>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簡易水道事業</v>
      </c>
      <c r="Q8" s="74"/>
      <c r="R8" s="74"/>
      <c r="S8" s="74"/>
      <c r="T8" s="74"/>
      <c r="U8" s="74"/>
      <c r="V8" s="74"/>
      <c r="W8" s="74" t="str">
        <f>データ!$L$6</f>
        <v>C4</v>
      </c>
      <c r="X8" s="74"/>
      <c r="Y8" s="74"/>
      <c r="Z8" s="74"/>
      <c r="AA8" s="74"/>
      <c r="AB8" s="74"/>
      <c r="AC8" s="74"/>
      <c r="AD8" s="74" t="str">
        <f>データ!$M$6</f>
        <v>自治体職員</v>
      </c>
      <c r="AE8" s="74"/>
      <c r="AF8" s="74"/>
      <c r="AG8" s="74"/>
      <c r="AH8" s="74"/>
      <c r="AI8" s="74"/>
      <c r="AJ8" s="74"/>
      <c r="AK8" s="2"/>
      <c r="AL8" s="65">
        <f>データ!$R$6</f>
        <v>963</v>
      </c>
      <c r="AM8" s="65"/>
      <c r="AN8" s="65"/>
      <c r="AO8" s="65"/>
      <c r="AP8" s="65"/>
      <c r="AQ8" s="65"/>
      <c r="AR8" s="65"/>
      <c r="AS8" s="65"/>
      <c r="AT8" s="36">
        <f>データ!$S$6</f>
        <v>155.88</v>
      </c>
      <c r="AU8" s="37"/>
      <c r="AV8" s="37"/>
      <c r="AW8" s="37"/>
      <c r="AX8" s="37"/>
      <c r="AY8" s="37"/>
      <c r="AZ8" s="37"/>
      <c r="BA8" s="37"/>
      <c r="BB8" s="54">
        <f>データ!$T$6</f>
        <v>6.18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7" t="s">
        <v>12</v>
      </c>
      <c r="C9" s="48"/>
      <c r="D9" s="48"/>
      <c r="E9" s="48"/>
      <c r="F9" s="48"/>
      <c r="G9" s="48"/>
      <c r="H9" s="48"/>
      <c r="I9" s="47" t="s">
        <v>13</v>
      </c>
      <c r="J9" s="48"/>
      <c r="K9" s="48"/>
      <c r="L9" s="48"/>
      <c r="M9" s="48"/>
      <c r="N9" s="48"/>
      <c r="O9" s="66"/>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78.2</v>
      </c>
      <c r="J10" s="37"/>
      <c r="K10" s="37"/>
      <c r="L10" s="37"/>
      <c r="M10" s="37"/>
      <c r="N10" s="37"/>
      <c r="O10" s="64"/>
      <c r="P10" s="54">
        <f>データ!$P$6</f>
        <v>99.37</v>
      </c>
      <c r="Q10" s="54"/>
      <c r="R10" s="54"/>
      <c r="S10" s="54"/>
      <c r="T10" s="54"/>
      <c r="U10" s="54"/>
      <c r="V10" s="54"/>
      <c r="W10" s="65">
        <f>データ!$Q$6</f>
        <v>2750</v>
      </c>
      <c r="X10" s="65"/>
      <c r="Y10" s="65"/>
      <c r="Z10" s="65"/>
      <c r="AA10" s="65"/>
      <c r="AB10" s="65"/>
      <c r="AC10" s="65"/>
      <c r="AD10" s="2"/>
      <c r="AE10" s="2"/>
      <c r="AF10" s="2"/>
      <c r="AG10" s="2"/>
      <c r="AH10" s="2"/>
      <c r="AI10" s="2"/>
      <c r="AJ10" s="2"/>
      <c r="AK10" s="2"/>
      <c r="AL10" s="65">
        <f>データ!$U$6</f>
        <v>948</v>
      </c>
      <c r="AM10" s="65"/>
      <c r="AN10" s="65"/>
      <c r="AO10" s="65"/>
      <c r="AP10" s="65"/>
      <c r="AQ10" s="65"/>
      <c r="AR10" s="65"/>
      <c r="AS10" s="65"/>
      <c r="AT10" s="36">
        <f>データ!$V$6</f>
        <v>20.100000000000001</v>
      </c>
      <c r="AU10" s="37"/>
      <c r="AV10" s="37"/>
      <c r="AW10" s="37"/>
      <c r="AX10" s="37"/>
      <c r="AY10" s="37"/>
      <c r="AZ10" s="37"/>
      <c r="BA10" s="37"/>
      <c r="BB10" s="54">
        <f>データ!$W$6</f>
        <v>47.16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42"/>
      <c r="BN44" s="42"/>
      <c r="BO44" s="42"/>
      <c r="BP44" s="42"/>
      <c r="BQ44" s="42"/>
      <c r="BR44" s="42"/>
      <c r="BS44" s="42"/>
      <c r="BT44" s="42"/>
      <c r="BU44" s="42"/>
      <c r="BV44" s="42"/>
      <c r="BW44" s="42"/>
      <c r="BX44" s="42"/>
      <c r="BY44" s="42"/>
      <c r="BZ44" s="4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38"/>
      <c r="BM60" s="39"/>
      <c r="BN60" s="39"/>
      <c r="BO60" s="39"/>
      <c r="BP60" s="39"/>
      <c r="BQ60" s="39"/>
      <c r="BR60" s="39"/>
      <c r="BS60" s="39"/>
      <c r="BT60" s="39"/>
      <c r="BU60" s="39"/>
      <c r="BV60" s="39"/>
      <c r="BW60" s="39"/>
      <c r="BX60" s="39"/>
      <c r="BY60" s="39"/>
      <c r="BZ60" s="40"/>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sn7A7emX3dKoODqNXDUJ3li8aF3SD1UwJ6nDBlCt8T+YpCnlzgxARB8A3wX7cue0EceEZqWqJ7TIKZqN/A6Ovw==" saltValue="lzNsljY/gRWjXw53HaN0T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235636</v>
      </c>
      <c r="D6" s="20">
        <f t="shared" si="3"/>
        <v>46</v>
      </c>
      <c r="E6" s="20">
        <f t="shared" si="3"/>
        <v>1</v>
      </c>
      <c r="F6" s="20">
        <f t="shared" si="3"/>
        <v>0</v>
      </c>
      <c r="G6" s="20">
        <f t="shared" si="3"/>
        <v>5</v>
      </c>
      <c r="H6" s="20" t="str">
        <f t="shared" si="3"/>
        <v>愛知県　豊根村</v>
      </c>
      <c r="I6" s="20" t="str">
        <f t="shared" si="3"/>
        <v>法適用</v>
      </c>
      <c r="J6" s="20" t="str">
        <f t="shared" si="3"/>
        <v>水道事業</v>
      </c>
      <c r="K6" s="20" t="str">
        <f t="shared" si="3"/>
        <v>簡易水道事業</v>
      </c>
      <c r="L6" s="20" t="str">
        <f t="shared" si="3"/>
        <v>C4</v>
      </c>
      <c r="M6" s="20" t="str">
        <f t="shared" si="3"/>
        <v>自治体職員</v>
      </c>
      <c r="N6" s="21" t="str">
        <f t="shared" si="3"/>
        <v>-</v>
      </c>
      <c r="O6" s="21">
        <f t="shared" si="3"/>
        <v>78.2</v>
      </c>
      <c r="P6" s="21">
        <f t="shared" si="3"/>
        <v>99.37</v>
      </c>
      <c r="Q6" s="21">
        <f t="shared" si="3"/>
        <v>2750</v>
      </c>
      <c r="R6" s="21">
        <f t="shared" si="3"/>
        <v>963</v>
      </c>
      <c r="S6" s="21">
        <f t="shared" si="3"/>
        <v>155.88</v>
      </c>
      <c r="T6" s="21">
        <f t="shared" si="3"/>
        <v>6.18</v>
      </c>
      <c r="U6" s="21">
        <f t="shared" si="3"/>
        <v>948</v>
      </c>
      <c r="V6" s="21">
        <f t="shared" si="3"/>
        <v>20.100000000000001</v>
      </c>
      <c r="W6" s="21">
        <f t="shared" si="3"/>
        <v>47.16</v>
      </c>
      <c r="X6" s="22" t="str">
        <f>IF(X7="",NA(),X7)</f>
        <v>-</v>
      </c>
      <c r="Y6" s="22" t="str">
        <f t="shared" ref="Y6:AG6" si="4">IF(Y7="",NA(),Y7)</f>
        <v>-</v>
      </c>
      <c r="Z6" s="22" t="str">
        <f t="shared" si="4"/>
        <v>-</v>
      </c>
      <c r="AA6" s="22" t="str">
        <f t="shared" si="4"/>
        <v>-</v>
      </c>
      <c r="AB6" s="22">
        <f t="shared" si="4"/>
        <v>102.58</v>
      </c>
      <c r="AC6" s="22" t="str">
        <f t="shared" si="4"/>
        <v>-</v>
      </c>
      <c r="AD6" s="22" t="str">
        <f t="shared" si="4"/>
        <v>-</v>
      </c>
      <c r="AE6" s="22" t="str">
        <f t="shared" si="4"/>
        <v>-</v>
      </c>
      <c r="AF6" s="22" t="str">
        <f t="shared" si="4"/>
        <v>-</v>
      </c>
      <c r="AG6" s="22">
        <f t="shared" si="4"/>
        <v>103.12</v>
      </c>
      <c r="AH6" s="21" t="str">
        <f>IF(AH7="","",IF(AH7="-","【-】","【"&amp;SUBSTITUTE(TEXT(AH7,"#,##0.00"),"-","△")&amp;"】"))</f>
        <v>【103.05】</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101.46</v>
      </c>
      <c r="AS6" s="21" t="str">
        <f>IF(AS7="","",IF(AS7="-","【-】","【"&amp;SUBSTITUTE(TEXT(AS7,"#,##0.00"),"-","△")&amp;"】"))</f>
        <v>【30.22】</v>
      </c>
      <c r="AT6" s="22" t="str">
        <f>IF(AT7="",NA(),AT7)</f>
        <v>-</v>
      </c>
      <c r="AU6" s="22" t="str">
        <f t="shared" ref="AU6:BC6" si="6">IF(AU7="",NA(),AU7)</f>
        <v>-</v>
      </c>
      <c r="AV6" s="22" t="str">
        <f t="shared" si="6"/>
        <v>-</v>
      </c>
      <c r="AW6" s="22" t="str">
        <f t="shared" si="6"/>
        <v>-</v>
      </c>
      <c r="AX6" s="22">
        <f t="shared" si="6"/>
        <v>48.18</v>
      </c>
      <c r="AY6" s="22" t="str">
        <f t="shared" si="6"/>
        <v>-</v>
      </c>
      <c r="AZ6" s="22" t="str">
        <f t="shared" si="6"/>
        <v>-</v>
      </c>
      <c r="BA6" s="22" t="str">
        <f t="shared" si="6"/>
        <v>-</v>
      </c>
      <c r="BB6" s="22" t="str">
        <f t="shared" si="6"/>
        <v>-</v>
      </c>
      <c r="BC6" s="22">
        <f t="shared" si="6"/>
        <v>112.37</v>
      </c>
      <c r="BD6" s="21" t="str">
        <f>IF(BD7="","",IF(BD7="-","【-】","【"&amp;SUBSTITUTE(TEXT(BD7,"#,##0.00"),"-","△")&amp;"】"))</f>
        <v>【179.30】</v>
      </c>
      <c r="BE6" s="22" t="str">
        <f>IF(BE7="",NA(),BE7)</f>
        <v>-</v>
      </c>
      <c r="BF6" s="22" t="str">
        <f t="shared" ref="BF6:BN6" si="7">IF(BF7="",NA(),BF7)</f>
        <v>-</v>
      </c>
      <c r="BG6" s="22" t="str">
        <f t="shared" si="7"/>
        <v>-</v>
      </c>
      <c r="BH6" s="22" t="str">
        <f t="shared" si="7"/>
        <v>-</v>
      </c>
      <c r="BI6" s="22">
        <f t="shared" si="7"/>
        <v>1401.17</v>
      </c>
      <c r="BJ6" s="22" t="str">
        <f t="shared" si="7"/>
        <v>-</v>
      </c>
      <c r="BK6" s="22" t="str">
        <f t="shared" si="7"/>
        <v>-</v>
      </c>
      <c r="BL6" s="22" t="str">
        <f t="shared" si="7"/>
        <v>-</v>
      </c>
      <c r="BM6" s="22" t="str">
        <f t="shared" si="7"/>
        <v>-</v>
      </c>
      <c r="BN6" s="22">
        <f t="shared" si="7"/>
        <v>1364.2</v>
      </c>
      <c r="BO6" s="21" t="str">
        <f>IF(BO7="","",IF(BO7="-","【-】","【"&amp;SUBSTITUTE(TEXT(BO7,"#,##0.00"),"-","△")&amp;"】"))</f>
        <v>【1,042.45】</v>
      </c>
      <c r="BP6" s="22" t="str">
        <f>IF(BP7="",NA(),BP7)</f>
        <v>-</v>
      </c>
      <c r="BQ6" s="22" t="str">
        <f t="shared" ref="BQ6:BY6" si="8">IF(BQ7="",NA(),BQ7)</f>
        <v>-</v>
      </c>
      <c r="BR6" s="22" t="str">
        <f t="shared" si="8"/>
        <v>-</v>
      </c>
      <c r="BS6" s="22" t="str">
        <f t="shared" si="8"/>
        <v>-</v>
      </c>
      <c r="BT6" s="22">
        <f t="shared" si="8"/>
        <v>27.91</v>
      </c>
      <c r="BU6" s="22" t="str">
        <f t="shared" si="8"/>
        <v>-</v>
      </c>
      <c r="BV6" s="22" t="str">
        <f t="shared" si="8"/>
        <v>-</v>
      </c>
      <c r="BW6" s="22" t="str">
        <f t="shared" si="8"/>
        <v>-</v>
      </c>
      <c r="BX6" s="22" t="str">
        <f t="shared" si="8"/>
        <v>-</v>
      </c>
      <c r="BY6" s="22">
        <f t="shared" si="8"/>
        <v>38.58</v>
      </c>
      <c r="BZ6" s="21" t="str">
        <f>IF(BZ7="","",IF(BZ7="-","【-】","【"&amp;SUBSTITUTE(TEXT(BZ7,"#,##0.00"),"-","△")&amp;"】"))</f>
        <v>【57.74】</v>
      </c>
      <c r="CA6" s="22" t="str">
        <f>IF(CA7="",NA(),CA7)</f>
        <v>-</v>
      </c>
      <c r="CB6" s="22" t="str">
        <f t="shared" ref="CB6:CJ6" si="9">IF(CB7="",NA(),CB7)</f>
        <v>-</v>
      </c>
      <c r="CC6" s="22" t="str">
        <f t="shared" si="9"/>
        <v>-</v>
      </c>
      <c r="CD6" s="22" t="str">
        <f t="shared" si="9"/>
        <v>-</v>
      </c>
      <c r="CE6" s="22">
        <f t="shared" si="9"/>
        <v>681.26</v>
      </c>
      <c r="CF6" s="22" t="str">
        <f t="shared" si="9"/>
        <v>-</v>
      </c>
      <c r="CG6" s="22" t="str">
        <f t="shared" si="9"/>
        <v>-</v>
      </c>
      <c r="CH6" s="22" t="str">
        <f t="shared" si="9"/>
        <v>-</v>
      </c>
      <c r="CI6" s="22" t="str">
        <f t="shared" si="9"/>
        <v>-</v>
      </c>
      <c r="CJ6" s="22">
        <f t="shared" si="9"/>
        <v>448.81</v>
      </c>
      <c r="CK6" s="21" t="str">
        <f>IF(CK7="","",IF(CK7="-","【-】","【"&amp;SUBSTITUTE(TEXT(CK7,"#,##0.00"),"-","△")&amp;"】"))</f>
        <v>【285.48】</v>
      </c>
      <c r="CL6" s="22" t="str">
        <f>IF(CL7="",NA(),CL7)</f>
        <v>-</v>
      </c>
      <c r="CM6" s="22" t="str">
        <f t="shared" ref="CM6:CU6" si="10">IF(CM7="",NA(),CM7)</f>
        <v>-</v>
      </c>
      <c r="CN6" s="22" t="str">
        <f t="shared" si="10"/>
        <v>-</v>
      </c>
      <c r="CO6" s="22" t="str">
        <f t="shared" si="10"/>
        <v>-</v>
      </c>
      <c r="CP6" s="22">
        <f t="shared" si="10"/>
        <v>55.34</v>
      </c>
      <c r="CQ6" s="22" t="str">
        <f t="shared" si="10"/>
        <v>-</v>
      </c>
      <c r="CR6" s="22" t="str">
        <f t="shared" si="10"/>
        <v>-</v>
      </c>
      <c r="CS6" s="22" t="str">
        <f t="shared" si="10"/>
        <v>-</v>
      </c>
      <c r="CT6" s="22" t="str">
        <f t="shared" si="10"/>
        <v>-</v>
      </c>
      <c r="CU6" s="22">
        <f t="shared" si="10"/>
        <v>52.39</v>
      </c>
      <c r="CV6" s="21" t="str">
        <f>IF(CV7="","",IF(CV7="-","【-】","【"&amp;SUBSTITUTE(TEXT(CV7,"#,##0.00"),"-","△")&amp;"】"))</f>
        <v>【53.73】</v>
      </c>
      <c r="CW6" s="22" t="str">
        <f>IF(CW7="",NA(),CW7)</f>
        <v>-</v>
      </c>
      <c r="CX6" s="22" t="str">
        <f t="shared" ref="CX6:DF6" si="11">IF(CX7="",NA(),CX7)</f>
        <v>-</v>
      </c>
      <c r="CY6" s="22" t="str">
        <f t="shared" si="11"/>
        <v>-</v>
      </c>
      <c r="CZ6" s="22" t="str">
        <f t="shared" si="11"/>
        <v>-</v>
      </c>
      <c r="DA6" s="22">
        <f t="shared" si="11"/>
        <v>53.93</v>
      </c>
      <c r="DB6" s="22" t="str">
        <f t="shared" si="11"/>
        <v>-</v>
      </c>
      <c r="DC6" s="22" t="str">
        <f t="shared" si="11"/>
        <v>-</v>
      </c>
      <c r="DD6" s="22" t="str">
        <f t="shared" si="11"/>
        <v>-</v>
      </c>
      <c r="DE6" s="22" t="str">
        <f t="shared" si="11"/>
        <v>-</v>
      </c>
      <c r="DF6" s="22">
        <f t="shared" si="11"/>
        <v>63.38</v>
      </c>
      <c r="DG6" s="21" t="str">
        <f>IF(DG7="","",IF(DG7="-","【-】","【"&amp;SUBSTITUTE(TEXT(DG7,"#,##0.00"),"-","△")&amp;"】"))</f>
        <v>【71.52】</v>
      </c>
      <c r="DH6" s="22" t="str">
        <f>IF(DH7="",NA(),DH7)</f>
        <v>-</v>
      </c>
      <c r="DI6" s="22" t="str">
        <f t="shared" ref="DI6:DQ6" si="12">IF(DI7="",NA(),DI7)</f>
        <v>-</v>
      </c>
      <c r="DJ6" s="22" t="str">
        <f t="shared" si="12"/>
        <v>-</v>
      </c>
      <c r="DK6" s="22" t="str">
        <f t="shared" si="12"/>
        <v>-</v>
      </c>
      <c r="DL6" s="22">
        <f t="shared" si="12"/>
        <v>5.74</v>
      </c>
      <c r="DM6" s="22" t="str">
        <f t="shared" si="12"/>
        <v>-</v>
      </c>
      <c r="DN6" s="22" t="str">
        <f t="shared" si="12"/>
        <v>-</v>
      </c>
      <c r="DO6" s="22" t="str">
        <f t="shared" si="12"/>
        <v>-</v>
      </c>
      <c r="DP6" s="22" t="str">
        <f t="shared" si="12"/>
        <v>-</v>
      </c>
      <c r="DQ6" s="22">
        <f t="shared" si="12"/>
        <v>24.27</v>
      </c>
      <c r="DR6" s="21" t="str">
        <f>IF(DR7="","",IF(DR7="-","【-】","【"&amp;SUBSTITUTE(TEXT(DR7,"#,##0.00"),"-","△")&amp;"】"))</f>
        <v>【38.43】</v>
      </c>
      <c r="DS6" s="22" t="str">
        <f>IF(DS7="",NA(),DS7)</f>
        <v>-</v>
      </c>
      <c r="DT6" s="22" t="str">
        <f t="shared" ref="DT6:EB6" si="13">IF(DT7="",NA(),DT7)</f>
        <v>-</v>
      </c>
      <c r="DU6" s="22" t="str">
        <f t="shared" si="13"/>
        <v>-</v>
      </c>
      <c r="DV6" s="22" t="str">
        <f t="shared" si="13"/>
        <v>-</v>
      </c>
      <c r="DW6" s="22">
        <f t="shared" si="13"/>
        <v>11.24</v>
      </c>
      <c r="DX6" s="22" t="str">
        <f t="shared" si="13"/>
        <v>-</v>
      </c>
      <c r="DY6" s="22" t="str">
        <f t="shared" si="13"/>
        <v>-</v>
      </c>
      <c r="DZ6" s="22" t="str">
        <f t="shared" si="13"/>
        <v>-</v>
      </c>
      <c r="EA6" s="22" t="str">
        <f t="shared" si="13"/>
        <v>-</v>
      </c>
      <c r="EB6" s="22">
        <f t="shared" si="13"/>
        <v>12.77</v>
      </c>
      <c r="EC6" s="21" t="str">
        <f>IF(EC7="","",IF(EC7="-","【-】","【"&amp;SUBSTITUTE(TEXT(EC7,"#,##0.00"),"-","△")&amp;"】"))</f>
        <v>【19.16】</v>
      </c>
      <c r="ED6" s="22" t="str">
        <f>IF(ED7="",NA(),ED7)</f>
        <v>-</v>
      </c>
      <c r="EE6" s="22" t="str">
        <f t="shared" ref="EE6:EM6" si="14">IF(EE7="",NA(),EE7)</f>
        <v>-</v>
      </c>
      <c r="EF6" s="22" t="str">
        <f t="shared" si="14"/>
        <v>-</v>
      </c>
      <c r="EG6" s="22" t="str">
        <f t="shared" si="14"/>
        <v>-</v>
      </c>
      <c r="EH6" s="22">
        <f t="shared" si="14"/>
        <v>0.99</v>
      </c>
      <c r="EI6" s="22" t="str">
        <f t="shared" si="14"/>
        <v>-</v>
      </c>
      <c r="EJ6" s="22" t="str">
        <f t="shared" si="14"/>
        <v>-</v>
      </c>
      <c r="EK6" s="22" t="str">
        <f t="shared" si="14"/>
        <v>-</v>
      </c>
      <c r="EL6" s="22" t="str">
        <f t="shared" si="14"/>
        <v>-</v>
      </c>
      <c r="EM6" s="22">
        <f t="shared" si="14"/>
        <v>0.88</v>
      </c>
      <c r="EN6" s="21" t="str">
        <f>IF(EN7="","",IF(EN7="-","【-】","【"&amp;SUBSTITUTE(TEXT(EN7,"#,##0.00"),"-","△")&amp;"】"))</f>
        <v>【0.49】</v>
      </c>
    </row>
    <row r="7" spans="1:144" s="23" customFormat="1" x14ac:dyDescent="0.2">
      <c r="A7" s="15"/>
      <c r="B7" s="24">
        <v>2023</v>
      </c>
      <c r="C7" s="24">
        <v>235636</v>
      </c>
      <c r="D7" s="24">
        <v>46</v>
      </c>
      <c r="E7" s="24">
        <v>1</v>
      </c>
      <c r="F7" s="24">
        <v>0</v>
      </c>
      <c r="G7" s="24">
        <v>5</v>
      </c>
      <c r="H7" s="24" t="s">
        <v>93</v>
      </c>
      <c r="I7" s="24" t="s">
        <v>94</v>
      </c>
      <c r="J7" s="24" t="s">
        <v>95</v>
      </c>
      <c r="K7" s="24" t="s">
        <v>96</v>
      </c>
      <c r="L7" s="24" t="s">
        <v>97</v>
      </c>
      <c r="M7" s="24" t="s">
        <v>98</v>
      </c>
      <c r="N7" s="25" t="s">
        <v>99</v>
      </c>
      <c r="O7" s="25">
        <v>78.2</v>
      </c>
      <c r="P7" s="25">
        <v>99.37</v>
      </c>
      <c r="Q7" s="25">
        <v>2750</v>
      </c>
      <c r="R7" s="25">
        <v>963</v>
      </c>
      <c r="S7" s="25">
        <v>155.88</v>
      </c>
      <c r="T7" s="25">
        <v>6.18</v>
      </c>
      <c r="U7" s="25">
        <v>948</v>
      </c>
      <c r="V7" s="25">
        <v>20.100000000000001</v>
      </c>
      <c r="W7" s="25">
        <v>47.16</v>
      </c>
      <c r="X7" s="25" t="s">
        <v>99</v>
      </c>
      <c r="Y7" s="25" t="s">
        <v>99</v>
      </c>
      <c r="Z7" s="25" t="s">
        <v>99</v>
      </c>
      <c r="AA7" s="25" t="s">
        <v>99</v>
      </c>
      <c r="AB7" s="25">
        <v>102.58</v>
      </c>
      <c r="AC7" s="25" t="s">
        <v>99</v>
      </c>
      <c r="AD7" s="25" t="s">
        <v>99</v>
      </c>
      <c r="AE7" s="25" t="s">
        <v>99</v>
      </c>
      <c r="AF7" s="25" t="s">
        <v>99</v>
      </c>
      <c r="AG7" s="25">
        <v>103.12</v>
      </c>
      <c r="AH7" s="25">
        <v>103.05</v>
      </c>
      <c r="AI7" s="25" t="s">
        <v>99</v>
      </c>
      <c r="AJ7" s="25" t="s">
        <v>99</v>
      </c>
      <c r="AK7" s="25" t="s">
        <v>99</v>
      </c>
      <c r="AL7" s="25" t="s">
        <v>99</v>
      </c>
      <c r="AM7" s="25">
        <v>0</v>
      </c>
      <c r="AN7" s="25" t="s">
        <v>99</v>
      </c>
      <c r="AO7" s="25" t="s">
        <v>99</v>
      </c>
      <c r="AP7" s="25" t="s">
        <v>99</v>
      </c>
      <c r="AQ7" s="25" t="s">
        <v>99</v>
      </c>
      <c r="AR7" s="25">
        <v>101.46</v>
      </c>
      <c r="AS7" s="25">
        <v>30.22</v>
      </c>
      <c r="AT7" s="25" t="s">
        <v>99</v>
      </c>
      <c r="AU7" s="25" t="s">
        <v>99</v>
      </c>
      <c r="AV7" s="25" t="s">
        <v>99</v>
      </c>
      <c r="AW7" s="25" t="s">
        <v>99</v>
      </c>
      <c r="AX7" s="25">
        <v>48.18</v>
      </c>
      <c r="AY7" s="25" t="s">
        <v>99</v>
      </c>
      <c r="AZ7" s="25" t="s">
        <v>99</v>
      </c>
      <c r="BA7" s="25" t="s">
        <v>99</v>
      </c>
      <c r="BB7" s="25" t="s">
        <v>99</v>
      </c>
      <c r="BC7" s="25">
        <v>112.37</v>
      </c>
      <c r="BD7" s="25">
        <v>179.3</v>
      </c>
      <c r="BE7" s="25" t="s">
        <v>99</v>
      </c>
      <c r="BF7" s="25" t="s">
        <v>99</v>
      </c>
      <c r="BG7" s="25" t="s">
        <v>99</v>
      </c>
      <c r="BH7" s="25" t="s">
        <v>99</v>
      </c>
      <c r="BI7" s="25">
        <v>1401.17</v>
      </c>
      <c r="BJ7" s="25" t="s">
        <v>99</v>
      </c>
      <c r="BK7" s="25" t="s">
        <v>99</v>
      </c>
      <c r="BL7" s="25" t="s">
        <v>99</v>
      </c>
      <c r="BM7" s="25" t="s">
        <v>99</v>
      </c>
      <c r="BN7" s="25">
        <v>1364.2</v>
      </c>
      <c r="BO7" s="25">
        <v>1042.45</v>
      </c>
      <c r="BP7" s="25" t="s">
        <v>99</v>
      </c>
      <c r="BQ7" s="25" t="s">
        <v>99</v>
      </c>
      <c r="BR7" s="25" t="s">
        <v>99</v>
      </c>
      <c r="BS7" s="25" t="s">
        <v>99</v>
      </c>
      <c r="BT7" s="25">
        <v>27.91</v>
      </c>
      <c r="BU7" s="25" t="s">
        <v>99</v>
      </c>
      <c r="BV7" s="25" t="s">
        <v>99</v>
      </c>
      <c r="BW7" s="25" t="s">
        <v>99</v>
      </c>
      <c r="BX7" s="25" t="s">
        <v>99</v>
      </c>
      <c r="BY7" s="25">
        <v>38.58</v>
      </c>
      <c r="BZ7" s="25">
        <v>57.74</v>
      </c>
      <c r="CA7" s="25" t="s">
        <v>99</v>
      </c>
      <c r="CB7" s="25" t="s">
        <v>99</v>
      </c>
      <c r="CC7" s="25" t="s">
        <v>99</v>
      </c>
      <c r="CD7" s="25" t="s">
        <v>99</v>
      </c>
      <c r="CE7" s="25">
        <v>681.26</v>
      </c>
      <c r="CF7" s="25" t="s">
        <v>99</v>
      </c>
      <c r="CG7" s="25" t="s">
        <v>99</v>
      </c>
      <c r="CH7" s="25" t="s">
        <v>99</v>
      </c>
      <c r="CI7" s="25" t="s">
        <v>99</v>
      </c>
      <c r="CJ7" s="25">
        <v>448.81</v>
      </c>
      <c r="CK7" s="25">
        <v>285.48</v>
      </c>
      <c r="CL7" s="25" t="s">
        <v>99</v>
      </c>
      <c r="CM7" s="25" t="s">
        <v>99</v>
      </c>
      <c r="CN7" s="25" t="s">
        <v>99</v>
      </c>
      <c r="CO7" s="25" t="s">
        <v>99</v>
      </c>
      <c r="CP7" s="25">
        <v>55.34</v>
      </c>
      <c r="CQ7" s="25" t="s">
        <v>99</v>
      </c>
      <c r="CR7" s="25" t="s">
        <v>99</v>
      </c>
      <c r="CS7" s="25" t="s">
        <v>99</v>
      </c>
      <c r="CT7" s="25" t="s">
        <v>99</v>
      </c>
      <c r="CU7" s="25">
        <v>52.39</v>
      </c>
      <c r="CV7" s="25">
        <v>53.73</v>
      </c>
      <c r="CW7" s="25" t="s">
        <v>99</v>
      </c>
      <c r="CX7" s="25" t="s">
        <v>99</v>
      </c>
      <c r="CY7" s="25" t="s">
        <v>99</v>
      </c>
      <c r="CZ7" s="25" t="s">
        <v>99</v>
      </c>
      <c r="DA7" s="25">
        <v>53.93</v>
      </c>
      <c r="DB7" s="25" t="s">
        <v>99</v>
      </c>
      <c r="DC7" s="25" t="s">
        <v>99</v>
      </c>
      <c r="DD7" s="25" t="s">
        <v>99</v>
      </c>
      <c r="DE7" s="25" t="s">
        <v>99</v>
      </c>
      <c r="DF7" s="25">
        <v>63.38</v>
      </c>
      <c r="DG7" s="25">
        <v>71.52</v>
      </c>
      <c r="DH7" s="25" t="s">
        <v>99</v>
      </c>
      <c r="DI7" s="25" t="s">
        <v>99</v>
      </c>
      <c r="DJ7" s="25" t="s">
        <v>99</v>
      </c>
      <c r="DK7" s="25" t="s">
        <v>99</v>
      </c>
      <c r="DL7" s="25">
        <v>5.74</v>
      </c>
      <c r="DM7" s="25" t="s">
        <v>99</v>
      </c>
      <c r="DN7" s="25" t="s">
        <v>99</v>
      </c>
      <c r="DO7" s="25" t="s">
        <v>99</v>
      </c>
      <c r="DP7" s="25" t="s">
        <v>99</v>
      </c>
      <c r="DQ7" s="25">
        <v>24.27</v>
      </c>
      <c r="DR7" s="25">
        <v>38.43</v>
      </c>
      <c r="DS7" s="25" t="s">
        <v>99</v>
      </c>
      <c r="DT7" s="25" t="s">
        <v>99</v>
      </c>
      <c r="DU7" s="25" t="s">
        <v>99</v>
      </c>
      <c r="DV7" s="25" t="s">
        <v>99</v>
      </c>
      <c r="DW7" s="25">
        <v>11.24</v>
      </c>
      <c r="DX7" s="25" t="s">
        <v>99</v>
      </c>
      <c r="DY7" s="25" t="s">
        <v>99</v>
      </c>
      <c r="DZ7" s="25" t="s">
        <v>99</v>
      </c>
      <c r="EA7" s="25" t="s">
        <v>99</v>
      </c>
      <c r="EB7" s="25">
        <v>12.77</v>
      </c>
      <c r="EC7" s="25">
        <v>19.16</v>
      </c>
      <c r="ED7" s="25" t="s">
        <v>99</v>
      </c>
      <c r="EE7" s="25" t="s">
        <v>99</v>
      </c>
      <c r="EF7" s="25" t="s">
        <v>99</v>
      </c>
      <c r="EG7" s="25" t="s">
        <v>99</v>
      </c>
      <c r="EH7" s="25">
        <v>0.99</v>
      </c>
      <c r="EI7" s="25" t="s">
        <v>99</v>
      </c>
      <c r="EJ7" s="25" t="s">
        <v>99</v>
      </c>
      <c r="EK7" s="25" t="s">
        <v>99</v>
      </c>
      <c r="EL7" s="25" t="s">
        <v>99</v>
      </c>
      <c r="EM7" s="25">
        <v>0.88</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2025-01-24T06:50:49Z</dcterms:created>
  <dcterms:modified xsi:type="dcterms:W3CDTF">2025-02-12T07:18:17Z</dcterms:modified>
  <cp:category/>
</cp:coreProperties>
</file>