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41.49\rizai\★理財Gフォルダ（R6～）\023  経営比較分析表\R6\06_公開用データ\05 農業集落排水\"/>
    </mc:Choice>
  </mc:AlternateContent>
  <xr:revisionPtr revIDLastSave="0" documentId="13_ncr:1_{513B1751-76BF-4995-930C-ABE3413DB5D5}" xr6:coauthVersionLast="47" xr6:coauthVersionMax="47" xr10:uidLastSave="{00000000-0000-0000-0000-000000000000}"/>
  <workbookProtection workbookAlgorithmName="SHA-512" workbookHashValue="PXNqG3d1+QMSwUmuBImESdeYgEUQdaNkqEYYwzHUhF4qdklkke8TyY0RfMp6zZDwJ99llcMR1RzVWBqXs+X7ag==" workbookSaltValue="E9QRTfjrAh71kabrWbP0/g==" workbookSpinCount="100000" lockStructure="1"/>
  <bookViews>
    <workbookView xWindow="-108" yWindow="-108" windowWidth="27288" windowHeight="17664"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AL8" i="4" s="1"/>
  <c r="R6" i="5"/>
  <c r="AD10" i="4" s="1"/>
  <c r="Q6" i="5"/>
  <c r="W10" i="4" s="1"/>
  <c r="P6" i="5"/>
  <c r="P10" i="4" s="1"/>
  <c r="O6" i="5"/>
  <c r="I10" i="4" s="1"/>
  <c r="N6" i="5"/>
  <c r="B10" i="4" s="1"/>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K85" i="4"/>
  <c r="J85" i="4"/>
  <c r="G85" i="4"/>
  <c r="E85" i="4"/>
  <c r="AT10" i="4"/>
  <c r="AL10" i="4"/>
  <c r="P8" i="4"/>
</calcChain>
</file>

<file path=xl/sharedStrings.xml><?xml version="1.0" encoding="utf-8"?>
<sst xmlns="http://schemas.openxmlformats.org/spreadsheetml/2006/main" count="319" uniqueCount="115">
  <si>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</si>
  <si>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</si>
  <si>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</si>
  <si>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</si>
  <si>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</si>
  <si>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</si>
  <si>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</si>
  <si>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</si>
  <si>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</si>
  <si>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</si>
  <si>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</si>
  <si>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</si>
  <si>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</si>
  <si>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</si>
  <si>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</si>
  <si>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</si>
  <si>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</si>
  <si>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</si>
  <si>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</si>
  <si>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</si>
  <si>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</si>
  <si>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</si>
  <si>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</si>
  <si>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</si>
  <si>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</si>
  <si>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</si>
  <si>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</si>
  <si>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</si>
  <si>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</si>
  <si>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</si>
  <si>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</si>
  <si>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</si>
  <si>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</si>
  <si>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</si>
  <si>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</si>
  <si>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</si>
  <si>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</si>
  <si>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</si>
  <si>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</si>
  <si>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</si>
  <si>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</si>
  <si>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</si>
  <si>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</si>
  <si>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</si>
  <si>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</si>
  <si>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</si>
  <si>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</si>
  <si>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</si>
  <si>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</si>
  <si>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</si>
  <si>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</si>
  <si>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</si>
  <si>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</si>
  <si>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</si>
  <si>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</si>
  <si>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</si>
  <si>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</si>
  <si>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</si>
  <si>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</si>
  <si>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</si>
  <si>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</si>
  <si>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</si>
  <si>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</si>
  <si>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</si>
  <si>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</si>
  <si>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</si>
  <si>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</si>
  <si>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</si>
  <si>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</si>
  <si>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</si>
  <si>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</si>
  <si>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</si>
  <si>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</si>
  <si>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</si>
  <si>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</si>
  <si>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</si>
  <si>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</si>
  <si>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</si>
  <si>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</si>
  <si>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</si>
  <si>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</si>
  <si>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</si>
  <si>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</si>
  <si>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</si>
  <si>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</si>
  <si>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</si>
  <si>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</si>
  <si>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</si>
  <si>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</si>
  <si>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</si>
  <si>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</si>
  <si>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</si>
  <si>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</si>
  <si>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</si>
  <si>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</si>
  <si>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</si>
  <si>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設楽町</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</si>
  <si>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</si>
  <si>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</si>
  <si>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</si>
  <si>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</si>
  <si>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</si>
  <si>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</si>
  <si>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</si>
  <si>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</si>
  <si>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</si>
  <si>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</si>
  <si>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</si>
  <si>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</si>
  <si>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</si>
  <si>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</si>
  <si>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</si>
  <si>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農業集落排水施設最適整備構想を作成し、設備更新を計画的に実施し長寿命化を図っていきます。また、ストックマネジメントを活用し、施設の社会的需要や老朽度の判定、改修時の費用対効果等を総合的に勘案したうえで設備更新を検討していきます。令和元年度より、処理場内の機器等を随時更新し、処理能力の維持に努めています。</t>
    <phoneticPr fontId="4"/>
  </si>
  <si>
    <t>一般会計からの繰入れに依存している現状を踏まえ、経営戦略（平成28年度策定済み）をもとに計画的かつ合理的な経営を行うことを目指し、収支の改善等を通じた経営基盤の強化に努めます。
また、最適整備構想に基づく取り組みとして、津具地区処理場内の設備更新を令和元年度からスタートしており、将来にわたる事業の安定経営の実現を目指します。
【令和５年度法適用化（財務適用）実施】
【令和６年度経営戦略見直し作業中・年度末完成予定】</t>
    <phoneticPr fontId="4"/>
  </si>
  <si>
    <r>
      <t>①経常収支比率について
使用者の高齢化や減少により、使用料収入が伸びず維持費用の不足額を一般会計繰入金で賄っています。令和５年度から法適用し前年度比較はできませんが、現時点で類似団体平均値を5.93％上回っています。今後、使用料収入の減少が見込まれますので、更なる費用削減等の経営改善に取り組みます。
⑤経費回収率について
使用者の高齢化や減少により、使用料収入が伸びず、前年度比較はできませんが、現時点で類似団体平均値を5.25％下回っています。数値改善のため、より一層の合理化による経費削減や下水道使用料の見直しなどの検討が必要とあると考えます。
⑥汚水処理原価について
使用者の高齢化や減少に対し、施設の稼働に係る費用は横ばいであるため、前年度比較はできませんが、現時点で類似団体平均額を23.95円上回っています。より一層の合理化による経費削減や下水道使用料の見直しなどの検討が必要とあると考えます。
⑧水洗化率について
前年度比較はできませんが、現時点で類似団体平均値を2.14％下回っています。</t>
    </r>
    <r>
      <rPr>
        <sz val="11"/>
        <rFont val="ＭＳ ゴシック"/>
        <family val="3"/>
        <charset val="128"/>
      </rPr>
      <t>供用開始から20年以上経過し、高齢者世帯の自然減がある中、新規加入者も少ない状況であり、しばらく微減で推移することが予想されます。</t>
    </r>
    <rPh sb="1" eb="3">
      <t>ケイジョウ</t>
    </rPh>
    <rPh sb="12" eb="14">
      <t>シヨウ</t>
    </rPh>
    <rPh sb="16" eb="19">
      <t>コウレイカ</t>
    </rPh>
    <rPh sb="20" eb="22">
      <t>ゲンショウ</t>
    </rPh>
    <rPh sb="32" eb="33">
      <t>ノ</t>
    </rPh>
    <rPh sb="117" eb="119">
      <t>ゲンショウ</t>
    </rPh>
    <rPh sb="182" eb="183">
      <t>ノ</t>
    </rPh>
    <rPh sb="216" eb="217">
      <t>シタ</t>
    </rPh>
    <rPh sb="224" eb="226">
      <t>スウチ</t>
    </rPh>
    <rPh sb="226" eb="228">
      <t>カイゼン</t>
    </rPh>
    <rPh sb="299" eb="300">
      <t>タイ</t>
    </rPh>
    <rPh sb="302" eb="304">
      <t>シセツ</t>
    </rPh>
    <rPh sb="305" eb="307">
      <t>カドウ</t>
    </rPh>
    <rPh sb="308" eb="309">
      <t>カカ</t>
    </rPh>
    <rPh sb="310" eb="312">
      <t>ヒヨウ</t>
    </rPh>
    <rPh sb="313" eb="314">
      <t>ヨコ</t>
    </rPh>
    <rPh sb="345" eb="346">
      <t>ガク</t>
    </rPh>
    <rPh sb="352" eb="353">
      <t>エン</t>
    </rPh>
    <rPh sb="353" eb="354">
      <t>ウエ</t>
    </rPh>
    <rPh sb="453" eb="457">
      <t>キョウヨウカイシ</t>
    </rPh>
    <rPh sb="461" eb="462">
      <t>ネン</t>
    </rPh>
    <rPh sb="462" eb="464">
      <t>イジョウ</t>
    </rPh>
    <rPh sb="464" eb="466">
      <t>ケイカ</t>
    </rPh>
    <rPh sb="474" eb="477">
      <t>シゼンゲン</t>
    </rPh>
    <rPh sb="480" eb="481">
      <t>ナカ</t>
    </rPh>
    <rPh sb="482" eb="484">
      <t>シンキ</t>
    </rPh>
    <rPh sb="484" eb="487">
      <t>カニュウシャ</t>
    </rPh>
    <rPh sb="488" eb="489">
      <t>スク</t>
    </rPh>
    <rPh sb="491" eb="493">
      <t>ジョウキョウ</t>
    </rPh>
    <rPh sb="501" eb="503">
      <t>ビゲン</t>
    </rPh>
    <rPh sb="504" eb="506">
      <t>スイイ</t>
    </rPh>
    <rPh sb="511" eb="513">
      <t>ヨソウ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</si>
</sst>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743E-42DD-982E-3EADC75EDC4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0.03</c:v>
                </c:pt>
              </c:numCache>
            </c:numRef>
          </c:val>
          <c:smooth val="0"/>
          <c:extLst>
            <c:ext xmlns:c16="http://schemas.microsoft.com/office/drawing/2014/chart" uri="{C3380CC4-5D6E-409C-BE32-E72D297353CC}">
              <c16:uniqueId val="{00000001-743E-42DD-982E-3EADC75EDC4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50.16</c:v>
                </c:pt>
              </c:numCache>
            </c:numRef>
          </c:val>
          <c:extLst>
            <c:ext xmlns:c16="http://schemas.microsoft.com/office/drawing/2014/chart" uri="{C3380CC4-5D6E-409C-BE32-E72D297353CC}">
              <c16:uniqueId val="{00000000-BE59-4ADD-B55D-023366A521D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46.25</c:v>
                </c:pt>
              </c:numCache>
            </c:numRef>
          </c:val>
          <c:smooth val="0"/>
          <c:extLst>
            <c:ext xmlns:c16="http://schemas.microsoft.com/office/drawing/2014/chart" uri="{C3380CC4-5D6E-409C-BE32-E72D297353CC}">
              <c16:uniqueId val="{00000001-BE59-4ADD-B55D-023366A521D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0</c:v>
                </c:pt>
                <c:pt idx="2">
                  <c:v>0</c:v>
                </c:pt>
                <c:pt idx="3">
                  <c:v>0</c:v>
                </c:pt>
                <c:pt idx="4">
                  <c:v>81.819999999999993</c:v>
                </c:pt>
              </c:numCache>
            </c:numRef>
          </c:val>
          <c:extLst>
            <c:ext xmlns:c16="http://schemas.microsoft.com/office/drawing/2014/chart" uri="{C3380CC4-5D6E-409C-BE32-E72D297353CC}">
              <c16:uniqueId val="{00000000-1B75-4016-B0B0-FC6AB6D0825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83.96</c:v>
                </c:pt>
              </c:numCache>
            </c:numRef>
          </c:val>
          <c:smooth val="0"/>
          <c:extLst>
            <c:ext xmlns:c16="http://schemas.microsoft.com/office/drawing/2014/chart" uri="{C3380CC4-5D6E-409C-BE32-E72D297353CC}">
              <c16:uniqueId val="{00000001-1B75-4016-B0B0-FC6AB6D0825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0</c:v>
                </c:pt>
                <c:pt idx="2">
                  <c:v>0</c:v>
                </c:pt>
                <c:pt idx="3">
                  <c:v>0</c:v>
                </c:pt>
                <c:pt idx="4">
                  <c:v>112.28</c:v>
                </c:pt>
              </c:numCache>
            </c:numRef>
          </c:val>
          <c:extLst>
            <c:ext xmlns:c16="http://schemas.microsoft.com/office/drawing/2014/chart" uri="{C3380CC4-5D6E-409C-BE32-E72D297353CC}">
              <c16:uniqueId val="{00000000-61E0-4DDE-9270-552F2BE95B4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106.35</c:v>
                </c:pt>
              </c:numCache>
            </c:numRef>
          </c:val>
          <c:smooth val="0"/>
          <c:extLst>
            <c:ext xmlns:c16="http://schemas.microsoft.com/office/drawing/2014/chart" uri="{C3380CC4-5D6E-409C-BE32-E72D297353CC}">
              <c16:uniqueId val="{00000001-61E0-4DDE-9270-552F2BE95B4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0</c:v>
                </c:pt>
                <c:pt idx="2">
                  <c:v>0</c:v>
                </c:pt>
                <c:pt idx="3">
                  <c:v>0</c:v>
                </c:pt>
                <c:pt idx="4">
                  <c:v>3.69</c:v>
                </c:pt>
              </c:numCache>
            </c:numRef>
          </c:val>
          <c:extLst>
            <c:ext xmlns:c16="http://schemas.microsoft.com/office/drawing/2014/chart" uri="{C3380CC4-5D6E-409C-BE32-E72D297353CC}">
              <c16:uniqueId val="{00000000-0EB6-40D8-9F3A-6E71A1D061B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25.46</c:v>
                </c:pt>
              </c:numCache>
            </c:numRef>
          </c:val>
          <c:smooth val="0"/>
          <c:extLst>
            <c:ext xmlns:c16="http://schemas.microsoft.com/office/drawing/2014/chart" uri="{C3380CC4-5D6E-409C-BE32-E72D297353CC}">
              <c16:uniqueId val="{00000001-0EB6-40D8-9F3A-6E71A1D061B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B162-4D8C-98B9-8E89EFCEF8D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0.19</c:v>
                </c:pt>
              </c:numCache>
            </c:numRef>
          </c:val>
          <c:smooth val="0"/>
          <c:extLst>
            <c:ext xmlns:c16="http://schemas.microsoft.com/office/drawing/2014/chart" uri="{C3380CC4-5D6E-409C-BE32-E72D297353CC}">
              <c16:uniqueId val="{00000001-B162-4D8C-98B9-8E89EFCEF8D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2D76-4048-B036-A11B2C651A3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129.88999999999999</c:v>
                </c:pt>
              </c:numCache>
            </c:numRef>
          </c:val>
          <c:smooth val="0"/>
          <c:extLst>
            <c:ext xmlns:c16="http://schemas.microsoft.com/office/drawing/2014/chart" uri="{C3380CC4-5D6E-409C-BE32-E72D297353CC}">
              <c16:uniqueId val="{00000001-2D76-4048-B036-A11B2C651A3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0</c:v>
                </c:pt>
                <c:pt idx="2">
                  <c:v>0</c:v>
                </c:pt>
                <c:pt idx="3">
                  <c:v>0</c:v>
                </c:pt>
                <c:pt idx="4">
                  <c:v>203.81</c:v>
                </c:pt>
              </c:numCache>
            </c:numRef>
          </c:val>
          <c:extLst>
            <c:ext xmlns:c16="http://schemas.microsoft.com/office/drawing/2014/chart" uri="{C3380CC4-5D6E-409C-BE32-E72D297353CC}">
              <c16:uniqueId val="{00000000-475C-435C-BABA-7B22E4FC895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44.04</c:v>
                </c:pt>
              </c:numCache>
            </c:numRef>
          </c:val>
          <c:smooth val="0"/>
          <c:extLst>
            <c:ext xmlns:c16="http://schemas.microsoft.com/office/drawing/2014/chart" uri="{C3380CC4-5D6E-409C-BE32-E72D297353CC}">
              <c16:uniqueId val="{00000001-475C-435C-BABA-7B22E4FC895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B41E-4970-A772-1FFFB6EA980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839.21</c:v>
                </c:pt>
              </c:numCache>
            </c:numRef>
          </c:val>
          <c:smooth val="0"/>
          <c:extLst>
            <c:ext xmlns:c16="http://schemas.microsoft.com/office/drawing/2014/chart" uri="{C3380CC4-5D6E-409C-BE32-E72D297353CC}">
              <c16:uniqueId val="{00000001-B41E-4970-A772-1FFFB6EA980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0</c:v>
                </c:pt>
                <c:pt idx="2">
                  <c:v>0</c:v>
                </c:pt>
                <c:pt idx="3">
                  <c:v>0</c:v>
                </c:pt>
                <c:pt idx="4">
                  <c:v>46.8</c:v>
                </c:pt>
              </c:numCache>
            </c:numRef>
          </c:val>
          <c:extLst>
            <c:ext xmlns:c16="http://schemas.microsoft.com/office/drawing/2014/chart" uri="{C3380CC4-5D6E-409C-BE32-E72D297353CC}">
              <c16:uniqueId val="{00000000-7F98-4658-861D-DC517D56D89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52.05</c:v>
                </c:pt>
              </c:numCache>
            </c:numRef>
          </c:val>
          <c:smooth val="0"/>
          <c:extLst>
            <c:ext xmlns:c16="http://schemas.microsoft.com/office/drawing/2014/chart" uri="{C3380CC4-5D6E-409C-BE32-E72D297353CC}">
              <c16:uniqueId val="{00000001-7F98-4658-861D-DC517D56D89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0</c:v>
                </c:pt>
                <c:pt idx="2">
                  <c:v>0</c:v>
                </c:pt>
                <c:pt idx="3">
                  <c:v>0</c:v>
                </c:pt>
                <c:pt idx="4">
                  <c:v>325.81</c:v>
                </c:pt>
              </c:numCache>
            </c:numRef>
          </c:val>
          <c:extLst>
            <c:ext xmlns:c16="http://schemas.microsoft.com/office/drawing/2014/chart" uri="{C3380CC4-5D6E-409C-BE32-E72D297353CC}">
              <c16:uniqueId val="{00000000-84EB-4556-9BEF-32C181304F5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301.86</c:v>
                </c:pt>
              </c:numCache>
            </c:numRef>
          </c:val>
          <c:smooth val="0"/>
          <c:extLst>
            <c:ext xmlns:c16="http://schemas.microsoft.com/office/drawing/2014/chart" uri="{C3380CC4-5D6E-409C-BE32-E72D297353CC}">
              <c16:uniqueId val="{00000001-84EB-4556-9BEF-32C181304F5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【124.06】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7" t="str">
        <f>データ!H6</f>
        <v>愛知県　設楽町</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0" t="s">
        <v>1</v>
      </c>
      <c r="C7" s="50"/>
      <c r="D7" s="50"/>
      <c r="E7" s="50"/>
      <c r="F7" s="50"/>
      <c r="G7" s="50"/>
      <c r="H7" s="50"/>
      <c r="I7" s="50" t="s">
        <v>2</v>
      </c>
      <c r="J7" s="50"/>
      <c r="K7" s="50"/>
      <c r="L7" s="50"/>
      <c r="M7" s="50"/>
      <c r="N7" s="50"/>
      <c r="O7" s="50"/>
      <c r="P7" s="50" t="s">
        <v>3</v>
      </c>
      <c r="Q7" s="50"/>
      <c r="R7" s="50"/>
      <c r="S7" s="50"/>
      <c r="T7" s="50"/>
      <c r="U7" s="50"/>
      <c r="V7" s="50"/>
      <c r="W7" s="50" t="s">
        <v>4</v>
      </c>
      <c r="X7" s="50"/>
      <c r="Y7" s="50"/>
      <c r="Z7" s="50"/>
      <c r="AA7" s="50"/>
      <c r="AB7" s="50"/>
      <c r="AC7" s="50"/>
      <c r="AD7" s="50" t="s">
        <v>5</v>
      </c>
      <c r="AE7" s="50"/>
      <c r="AF7" s="50"/>
      <c r="AG7" s="50"/>
      <c r="AH7" s="50"/>
      <c r="AI7" s="50"/>
      <c r="AJ7" s="50"/>
      <c r="AK7" s="3"/>
      <c r="AL7" s="50" t="s">
        <v>6</v>
      </c>
      <c r="AM7" s="50"/>
      <c r="AN7" s="50"/>
      <c r="AO7" s="50"/>
      <c r="AP7" s="50"/>
      <c r="AQ7" s="50"/>
      <c r="AR7" s="50"/>
      <c r="AS7" s="50"/>
      <c r="AT7" s="50" t="s">
        <v>7</v>
      </c>
      <c r="AU7" s="50"/>
      <c r="AV7" s="50"/>
      <c r="AW7" s="50"/>
      <c r="AX7" s="50"/>
      <c r="AY7" s="50"/>
      <c r="AZ7" s="50"/>
      <c r="BA7" s="50"/>
      <c r="BB7" s="50" t="s">
        <v>8</v>
      </c>
      <c r="BC7" s="50"/>
      <c r="BD7" s="50"/>
      <c r="BE7" s="50"/>
      <c r="BF7" s="50"/>
      <c r="BG7" s="50"/>
      <c r="BH7" s="50"/>
      <c r="BI7" s="50"/>
      <c r="BJ7" s="3"/>
      <c r="BK7" s="3"/>
      <c r="BL7" s="68" t="s">
        <v>9</v>
      </c>
      <c r="BM7" s="69"/>
      <c r="BN7" s="69"/>
      <c r="BO7" s="69"/>
      <c r="BP7" s="69"/>
      <c r="BQ7" s="69"/>
      <c r="BR7" s="69"/>
      <c r="BS7" s="69"/>
      <c r="BT7" s="69"/>
      <c r="BU7" s="69"/>
      <c r="BV7" s="69"/>
      <c r="BW7" s="69"/>
      <c r="BX7" s="69"/>
      <c r="BY7" s="70"/>
    </row>
    <row r="8" spans="1:78" ht="18.75" customHeight="1" x14ac:dyDescent="0.2">
      <c r="A8" s="2"/>
      <c r="B8" s="64" t="str">
        <f>データ!I6</f>
        <v>法適用</v>
      </c>
      <c r="C8" s="64"/>
      <c r="D8" s="64"/>
      <c r="E8" s="64"/>
      <c r="F8" s="64"/>
      <c r="G8" s="64"/>
      <c r="H8" s="64"/>
      <c r="I8" s="64" t="str">
        <f>データ!J6</f>
        <v>下水道事業</v>
      </c>
      <c r="J8" s="64"/>
      <c r="K8" s="64"/>
      <c r="L8" s="64"/>
      <c r="M8" s="64"/>
      <c r="N8" s="64"/>
      <c r="O8" s="64"/>
      <c r="P8" s="64" t="str">
        <f>データ!K6</f>
        <v>農業集落排水</v>
      </c>
      <c r="Q8" s="64"/>
      <c r="R8" s="64"/>
      <c r="S8" s="64"/>
      <c r="T8" s="64"/>
      <c r="U8" s="64"/>
      <c r="V8" s="64"/>
      <c r="W8" s="64" t="str">
        <f>データ!L6</f>
        <v>F2</v>
      </c>
      <c r="X8" s="64"/>
      <c r="Y8" s="64"/>
      <c r="Z8" s="64"/>
      <c r="AA8" s="64"/>
      <c r="AB8" s="64"/>
      <c r="AC8" s="64"/>
      <c r="AD8" s="65" t="str">
        <f>データ!$M$6</f>
        <v>非設置</v>
      </c>
      <c r="AE8" s="65"/>
      <c r="AF8" s="65"/>
      <c r="AG8" s="65"/>
      <c r="AH8" s="65"/>
      <c r="AI8" s="65"/>
      <c r="AJ8" s="65"/>
      <c r="AK8" s="3"/>
      <c r="AL8" s="44">
        <f>データ!S6</f>
        <v>4188</v>
      </c>
      <c r="AM8" s="44"/>
      <c r="AN8" s="44"/>
      <c r="AO8" s="44"/>
      <c r="AP8" s="44"/>
      <c r="AQ8" s="44"/>
      <c r="AR8" s="44"/>
      <c r="AS8" s="44"/>
      <c r="AT8" s="45">
        <f>データ!T6</f>
        <v>273.94</v>
      </c>
      <c r="AU8" s="45"/>
      <c r="AV8" s="45"/>
      <c r="AW8" s="45"/>
      <c r="AX8" s="45"/>
      <c r="AY8" s="45"/>
      <c r="AZ8" s="45"/>
      <c r="BA8" s="45"/>
      <c r="BB8" s="45">
        <f>データ!U6</f>
        <v>15.29</v>
      </c>
      <c r="BC8" s="45"/>
      <c r="BD8" s="45"/>
      <c r="BE8" s="45"/>
      <c r="BF8" s="45"/>
      <c r="BG8" s="45"/>
      <c r="BH8" s="45"/>
      <c r="BI8" s="45"/>
      <c r="BJ8" s="3"/>
      <c r="BK8" s="3"/>
      <c r="BL8" s="60" t="s">
        <v>10</v>
      </c>
      <c r="BM8" s="61"/>
      <c r="BN8" s="62" t="s">
        <v>11</v>
      </c>
      <c r="BO8" s="62"/>
      <c r="BP8" s="62"/>
      <c r="BQ8" s="62"/>
      <c r="BR8" s="62"/>
      <c r="BS8" s="62"/>
      <c r="BT8" s="62"/>
      <c r="BU8" s="62"/>
      <c r="BV8" s="62"/>
      <c r="BW8" s="62"/>
      <c r="BX8" s="62"/>
      <c r="BY8" s="63"/>
    </row>
    <row r="9" spans="1:78" ht="18.75" customHeight="1" x14ac:dyDescent="0.2">
      <c r="A9" s="2"/>
      <c r="B9" s="50" t="s">
        <v>12</v>
      </c>
      <c r="C9" s="50"/>
      <c r="D9" s="50"/>
      <c r="E9" s="50"/>
      <c r="F9" s="50"/>
      <c r="G9" s="50"/>
      <c r="H9" s="50"/>
      <c r="I9" s="50" t="s">
        <v>13</v>
      </c>
      <c r="J9" s="50"/>
      <c r="K9" s="50"/>
      <c r="L9" s="50"/>
      <c r="M9" s="50"/>
      <c r="N9" s="50"/>
      <c r="O9" s="50"/>
      <c r="P9" s="50" t="s">
        <v>14</v>
      </c>
      <c r="Q9" s="50"/>
      <c r="R9" s="50"/>
      <c r="S9" s="50"/>
      <c r="T9" s="50"/>
      <c r="U9" s="50"/>
      <c r="V9" s="50"/>
      <c r="W9" s="50" t="s">
        <v>15</v>
      </c>
      <c r="X9" s="50"/>
      <c r="Y9" s="50"/>
      <c r="Z9" s="50"/>
      <c r="AA9" s="50"/>
      <c r="AB9" s="50"/>
      <c r="AC9" s="50"/>
      <c r="AD9" s="50" t="s">
        <v>16</v>
      </c>
      <c r="AE9" s="50"/>
      <c r="AF9" s="50"/>
      <c r="AG9" s="50"/>
      <c r="AH9" s="50"/>
      <c r="AI9" s="50"/>
      <c r="AJ9" s="50"/>
      <c r="AK9" s="3"/>
      <c r="AL9" s="50" t="s">
        <v>17</v>
      </c>
      <c r="AM9" s="50"/>
      <c r="AN9" s="50"/>
      <c r="AO9" s="50"/>
      <c r="AP9" s="50"/>
      <c r="AQ9" s="50"/>
      <c r="AR9" s="50"/>
      <c r="AS9" s="50"/>
      <c r="AT9" s="50" t="s">
        <v>18</v>
      </c>
      <c r="AU9" s="50"/>
      <c r="AV9" s="50"/>
      <c r="AW9" s="50"/>
      <c r="AX9" s="50"/>
      <c r="AY9" s="50"/>
      <c r="AZ9" s="50"/>
      <c r="BA9" s="50"/>
      <c r="BB9" s="50" t="s">
        <v>19</v>
      </c>
      <c r="BC9" s="50"/>
      <c r="BD9" s="50"/>
      <c r="BE9" s="50"/>
      <c r="BF9" s="50"/>
      <c r="BG9" s="50"/>
      <c r="BH9" s="50"/>
      <c r="BI9" s="50"/>
      <c r="BJ9" s="3"/>
      <c r="BK9" s="3"/>
      <c r="BL9" s="51" t="s">
        <v>20</v>
      </c>
      <c r="BM9" s="52"/>
      <c r="BN9" s="53" t="s">
        <v>21</v>
      </c>
      <c r="BO9" s="53"/>
      <c r="BP9" s="53"/>
      <c r="BQ9" s="53"/>
      <c r="BR9" s="53"/>
      <c r="BS9" s="53"/>
      <c r="BT9" s="53"/>
      <c r="BU9" s="53"/>
      <c r="BV9" s="53"/>
      <c r="BW9" s="53"/>
      <c r="BX9" s="53"/>
      <c r="BY9" s="54"/>
    </row>
    <row r="10" spans="1:78" ht="18.75" customHeight="1" x14ac:dyDescent="0.2">
      <c r="A10" s="2"/>
      <c r="B10" s="45" t="str">
        <f>データ!N6</f>
        <v>-</v>
      </c>
      <c r="C10" s="45"/>
      <c r="D10" s="45"/>
      <c r="E10" s="45"/>
      <c r="F10" s="45"/>
      <c r="G10" s="45"/>
      <c r="H10" s="45"/>
      <c r="I10" s="45">
        <f>データ!O6</f>
        <v>89.15</v>
      </c>
      <c r="J10" s="45"/>
      <c r="K10" s="45"/>
      <c r="L10" s="45"/>
      <c r="M10" s="45"/>
      <c r="N10" s="45"/>
      <c r="O10" s="45"/>
      <c r="P10" s="45">
        <f>データ!P6</f>
        <v>42.68</v>
      </c>
      <c r="Q10" s="45"/>
      <c r="R10" s="45"/>
      <c r="S10" s="45"/>
      <c r="T10" s="45"/>
      <c r="U10" s="45"/>
      <c r="V10" s="45"/>
      <c r="W10" s="45">
        <f>データ!Q6</f>
        <v>100</v>
      </c>
      <c r="X10" s="45"/>
      <c r="Y10" s="45"/>
      <c r="Z10" s="45"/>
      <c r="AA10" s="45"/>
      <c r="AB10" s="45"/>
      <c r="AC10" s="45"/>
      <c r="AD10" s="44">
        <f>データ!R6</f>
        <v>3300</v>
      </c>
      <c r="AE10" s="44"/>
      <c r="AF10" s="44"/>
      <c r="AG10" s="44"/>
      <c r="AH10" s="44"/>
      <c r="AI10" s="44"/>
      <c r="AJ10" s="44"/>
      <c r="AK10" s="2"/>
      <c r="AL10" s="44">
        <f>データ!V6</f>
        <v>1766</v>
      </c>
      <c r="AM10" s="44"/>
      <c r="AN10" s="44"/>
      <c r="AO10" s="44"/>
      <c r="AP10" s="44"/>
      <c r="AQ10" s="44"/>
      <c r="AR10" s="44"/>
      <c r="AS10" s="44"/>
      <c r="AT10" s="45">
        <f>データ!W6</f>
        <v>3.01</v>
      </c>
      <c r="AU10" s="45"/>
      <c r="AV10" s="45"/>
      <c r="AW10" s="45"/>
      <c r="AX10" s="45"/>
      <c r="AY10" s="45"/>
      <c r="AZ10" s="45"/>
      <c r="BA10" s="45"/>
      <c r="BB10" s="45">
        <f>データ!X6</f>
        <v>586.71</v>
      </c>
      <c r="BC10" s="45"/>
      <c r="BD10" s="45"/>
      <c r="BE10" s="45"/>
      <c r="BF10" s="45"/>
      <c r="BG10" s="45"/>
      <c r="BH10" s="45"/>
      <c r="BI10" s="45"/>
      <c r="BJ10" s="2"/>
      <c r="BK10" s="2"/>
      <c r="BL10" s="46" t="s">
        <v>22</v>
      </c>
      <c r="BM10" s="47"/>
      <c r="BN10" s="48" t="s">
        <v>23</v>
      </c>
      <c r="BO10" s="48"/>
      <c r="BP10" s="48"/>
      <c r="BQ10" s="48"/>
      <c r="BR10" s="48"/>
      <c r="BS10" s="48"/>
      <c r="BT10" s="48"/>
      <c r="BU10" s="48"/>
      <c r="BV10" s="48"/>
      <c r="BW10" s="48"/>
      <c r="BX10" s="48"/>
      <c r="BY10" s="4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114</v>
      </c>
      <c r="BM16" s="29"/>
      <c r="BN16" s="29"/>
      <c r="BO16" s="29"/>
      <c r="BP16" s="29"/>
      <c r="BQ16" s="29"/>
      <c r="BR16" s="29"/>
      <c r="BS16" s="29"/>
      <c r="BT16" s="29"/>
      <c r="BU16" s="29"/>
      <c r="BV16" s="29"/>
      <c r="BW16" s="29"/>
      <c r="BX16" s="29"/>
      <c r="BY16" s="29"/>
      <c r="BZ16" s="3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112</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113</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RSAfJWkjLg1ePan06iBRHAsjGKBEOATT6Mrn6pKoiUrMIqn1ByC0psdfOuNg7TNvn3osTPRz2J1dtRpOzJR+Vw==" saltValue="LXs2ExAsB1XHR8B973hAX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235610</v>
      </c>
      <c r="D6" s="19">
        <f t="shared" si="3"/>
        <v>46</v>
      </c>
      <c r="E6" s="19">
        <f t="shared" si="3"/>
        <v>17</v>
      </c>
      <c r="F6" s="19">
        <f t="shared" si="3"/>
        <v>5</v>
      </c>
      <c r="G6" s="19">
        <f t="shared" si="3"/>
        <v>0</v>
      </c>
      <c r="H6" s="19" t="str">
        <f t="shared" si="3"/>
        <v>愛知県　設楽町</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89.15</v>
      </c>
      <c r="P6" s="20">
        <f t="shared" si="3"/>
        <v>42.68</v>
      </c>
      <c r="Q6" s="20">
        <f t="shared" si="3"/>
        <v>100</v>
      </c>
      <c r="R6" s="20">
        <f t="shared" si="3"/>
        <v>3300</v>
      </c>
      <c r="S6" s="20">
        <f t="shared" si="3"/>
        <v>4188</v>
      </c>
      <c r="T6" s="20">
        <f t="shared" si="3"/>
        <v>273.94</v>
      </c>
      <c r="U6" s="20">
        <f t="shared" si="3"/>
        <v>15.29</v>
      </c>
      <c r="V6" s="20">
        <f t="shared" si="3"/>
        <v>1766</v>
      </c>
      <c r="W6" s="20">
        <f t="shared" si="3"/>
        <v>3.01</v>
      </c>
      <c r="X6" s="20">
        <f t="shared" si="3"/>
        <v>586.71</v>
      </c>
      <c r="Y6" s="21" t="str">
        <f>IF(Y7="",NA(),Y7)</f>
        <v>-</v>
      </c>
      <c r="Z6" s="21" t="str">
        <f t="shared" ref="Z6:AH6" si="4">IF(Z7="",NA(),Z7)</f>
        <v>-</v>
      </c>
      <c r="AA6" s="21" t="str">
        <f t="shared" si="4"/>
        <v>-</v>
      </c>
      <c r="AB6" s="21" t="str">
        <f t="shared" si="4"/>
        <v>-</v>
      </c>
      <c r="AC6" s="21">
        <f t="shared" si="4"/>
        <v>112.28</v>
      </c>
      <c r="AD6" s="21" t="str">
        <f t="shared" si="4"/>
        <v>-</v>
      </c>
      <c r="AE6" s="21" t="str">
        <f t="shared" si="4"/>
        <v>-</v>
      </c>
      <c r="AF6" s="21" t="str">
        <f t="shared" si="4"/>
        <v>-</v>
      </c>
      <c r="AG6" s="21" t="str">
        <f t="shared" si="4"/>
        <v>-</v>
      </c>
      <c r="AH6" s="21">
        <f t="shared" si="4"/>
        <v>106.35</v>
      </c>
      <c r="AI6" s="20" t="str">
        <f>IF(AI7="","",IF(AI7="-","【-】","【"&amp;SUBSTITUTE(TEXT(AI7,"#,##0.00"),"-","△")&amp;"】"))</f>
        <v>【104.44】</v>
      </c>
      <c r="AJ6" s="21" t="str">
        <f>IF(AJ7="",NA(),AJ7)</f>
        <v>-</v>
      </c>
      <c r="AK6" s="21" t="str">
        <f t="shared" ref="AK6:AS6" si="5">IF(AK7="",NA(),AK7)</f>
        <v>-</v>
      </c>
      <c r="AL6" s="21" t="str">
        <f t="shared" si="5"/>
        <v>-</v>
      </c>
      <c r="AM6" s="21" t="str">
        <f t="shared" si="5"/>
        <v>-</v>
      </c>
      <c r="AN6" s="20">
        <f t="shared" si="5"/>
        <v>0</v>
      </c>
      <c r="AO6" s="21" t="str">
        <f t="shared" si="5"/>
        <v>-</v>
      </c>
      <c r="AP6" s="21" t="str">
        <f t="shared" si="5"/>
        <v>-</v>
      </c>
      <c r="AQ6" s="21" t="str">
        <f t="shared" si="5"/>
        <v>-</v>
      </c>
      <c r="AR6" s="21" t="str">
        <f t="shared" si="5"/>
        <v>-</v>
      </c>
      <c r="AS6" s="21">
        <f t="shared" si="5"/>
        <v>129.88999999999999</v>
      </c>
      <c r="AT6" s="20" t="str">
        <f>IF(AT7="","",IF(AT7="-","【-】","【"&amp;SUBSTITUTE(TEXT(AT7,"#,##0.00"),"-","△")&amp;"】"))</f>
        <v>【124.06】</v>
      </c>
      <c r="AU6" s="21" t="str">
        <f>IF(AU7="",NA(),AU7)</f>
        <v>-</v>
      </c>
      <c r="AV6" s="21" t="str">
        <f t="shared" ref="AV6:BD6" si="6">IF(AV7="",NA(),AV7)</f>
        <v>-</v>
      </c>
      <c r="AW6" s="21" t="str">
        <f t="shared" si="6"/>
        <v>-</v>
      </c>
      <c r="AX6" s="21" t="str">
        <f t="shared" si="6"/>
        <v>-</v>
      </c>
      <c r="AY6" s="21">
        <f t="shared" si="6"/>
        <v>203.81</v>
      </c>
      <c r="AZ6" s="21" t="str">
        <f t="shared" si="6"/>
        <v>-</v>
      </c>
      <c r="BA6" s="21" t="str">
        <f t="shared" si="6"/>
        <v>-</v>
      </c>
      <c r="BB6" s="21" t="str">
        <f t="shared" si="6"/>
        <v>-</v>
      </c>
      <c r="BC6" s="21" t="str">
        <f t="shared" si="6"/>
        <v>-</v>
      </c>
      <c r="BD6" s="21">
        <f t="shared" si="6"/>
        <v>44.04</v>
      </c>
      <c r="BE6" s="20" t="str">
        <f>IF(BE7="","",IF(BE7="-","【-】","【"&amp;SUBSTITUTE(TEXT(BE7,"#,##0.00"),"-","△")&amp;"】"))</f>
        <v>【42.02】</v>
      </c>
      <c r="BF6" s="21" t="str">
        <f>IF(BF7="",NA(),BF7)</f>
        <v>-</v>
      </c>
      <c r="BG6" s="21" t="str">
        <f t="shared" ref="BG6:BO6" si="7">IF(BG7="",NA(),BG7)</f>
        <v>-</v>
      </c>
      <c r="BH6" s="21" t="str">
        <f t="shared" si="7"/>
        <v>-</v>
      </c>
      <c r="BI6" s="21" t="str">
        <f t="shared" si="7"/>
        <v>-</v>
      </c>
      <c r="BJ6" s="20">
        <f t="shared" si="7"/>
        <v>0</v>
      </c>
      <c r="BK6" s="21" t="str">
        <f t="shared" si="7"/>
        <v>-</v>
      </c>
      <c r="BL6" s="21" t="str">
        <f t="shared" si="7"/>
        <v>-</v>
      </c>
      <c r="BM6" s="21" t="str">
        <f t="shared" si="7"/>
        <v>-</v>
      </c>
      <c r="BN6" s="21" t="str">
        <f t="shared" si="7"/>
        <v>-</v>
      </c>
      <c r="BO6" s="21">
        <f t="shared" si="7"/>
        <v>839.21</v>
      </c>
      <c r="BP6" s="20" t="str">
        <f>IF(BP7="","",IF(BP7="-","【-】","【"&amp;SUBSTITUTE(TEXT(BP7,"#,##0.00"),"-","△")&amp;"】"))</f>
        <v>【785.10】</v>
      </c>
      <c r="BQ6" s="21" t="str">
        <f>IF(BQ7="",NA(),BQ7)</f>
        <v>-</v>
      </c>
      <c r="BR6" s="21" t="str">
        <f t="shared" ref="BR6:BZ6" si="8">IF(BR7="",NA(),BR7)</f>
        <v>-</v>
      </c>
      <c r="BS6" s="21" t="str">
        <f t="shared" si="8"/>
        <v>-</v>
      </c>
      <c r="BT6" s="21" t="str">
        <f t="shared" si="8"/>
        <v>-</v>
      </c>
      <c r="BU6" s="21">
        <f t="shared" si="8"/>
        <v>46.8</v>
      </c>
      <c r="BV6" s="21" t="str">
        <f t="shared" si="8"/>
        <v>-</v>
      </c>
      <c r="BW6" s="21" t="str">
        <f t="shared" si="8"/>
        <v>-</v>
      </c>
      <c r="BX6" s="21" t="str">
        <f t="shared" si="8"/>
        <v>-</v>
      </c>
      <c r="BY6" s="21" t="str">
        <f t="shared" si="8"/>
        <v>-</v>
      </c>
      <c r="BZ6" s="21">
        <f t="shared" si="8"/>
        <v>52.05</v>
      </c>
      <c r="CA6" s="20" t="str">
        <f>IF(CA7="","",IF(CA7="-","【-】","【"&amp;SUBSTITUTE(TEXT(CA7,"#,##0.00"),"-","△")&amp;"】"))</f>
        <v>【56.93】</v>
      </c>
      <c r="CB6" s="21" t="str">
        <f>IF(CB7="",NA(),CB7)</f>
        <v>-</v>
      </c>
      <c r="CC6" s="21" t="str">
        <f t="shared" ref="CC6:CK6" si="9">IF(CC7="",NA(),CC7)</f>
        <v>-</v>
      </c>
      <c r="CD6" s="21" t="str">
        <f t="shared" si="9"/>
        <v>-</v>
      </c>
      <c r="CE6" s="21" t="str">
        <f t="shared" si="9"/>
        <v>-</v>
      </c>
      <c r="CF6" s="21">
        <f t="shared" si="9"/>
        <v>325.81</v>
      </c>
      <c r="CG6" s="21" t="str">
        <f t="shared" si="9"/>
        <v>-</v>
      </c>
      <c r="CH6" s="21" t="str">
        <f t="shared" si="9"/>
        <v>-</v>
      </c>
      <c r="CI6" s="21" t="str">
        <f t="shared" si="9"/>
        <v>-</v>
      </c>
      <c r="CJ6" s="21" t="str">
        <f t="shared" si="9"/>
        <v>-</v>
      </c>
      <c r="CK6" s="21">
        <f t="shared" si="9"/>
        <v>301.86</v>
      </c>
      <c r="CL6" s="20" t="str">
        <f>IF(CL7="","",IF(CL7="-","【-】","【"&amp;SUBSTITUTE(TEXT(CL7,"#,##0.00"),"-","△")&amp;"】"))</f>
        <v>【271.15】</v>
      </c>
      <c r="CM6" s="21" t="str">
        <f>IF(CM7="",NA(),CM7)</f>
        <v>-</v>
      </c>
      <c r="CN6" s="21" t="str">
        <f t="shared" ref="CN6:CV6" si="10">IF(CN7="",NA(),CN7)</f>
        <v>-</v>
      </c>
      <c r="CO6" s="21" t="str">
        <f t="shared" si="10"/>
        <v>-</v>
      </c>
      <c r="CP6" s="21" t="str">
        <f t="shared" si="10"/>
        <v>-</v>
      </c>
      <c r="CQ6" s="21">
        <f t="shared" si="10"/>
        <v>50.16</v>
      </c>
      <c r="CR6" s="21" t="str">
        <f t="shared" si="10"/>
        <v>-</v>
      </c>
      <c r="CS6" s="21" t="str">
        <f t="shared" si="10"/>
        <v>-</v>
      </c>
      <c r="CT6" s="21" t="str">
        <f t="shared" si="10"/>
        <v>-</v>
      </c>
      <c r="CU6" s="21" t="str">
        <f t="shared" si="10"/>
        <v>-</v>
      </c>
      <c r="CV6" s="21">
        <f t="shared" si="10"/>
        <v>46.25</v>
      </c>
      <c r="CW6" s="20" t="str">
        <f>IF(CW7="","",IF(CW7="-","【-】","【"&amp;SUBSTITUTE(TEXT(CW7,"#,##0.00"),"-","△")&amp;"】"))</f>
        <v>【49.87】</v>
      </c>
      <c r="CX6" s="21" t="str">
        <f>IF(CX7="",NA(),CX7)</f>
        <v>-</v>
      </c>
      <c r="CY6" s="21" t="str">
        <f t="shared" ref="CY6:DG6" si="11">IF(CY7="",NA(),CY7)</f>
        <v>-</v>
      </c>
      <c r="CZ6" s="21" t="str">
        <f t="shared" si="11"/>
        <v>-</v>
      </c>
      <c r="DA6" s="21" t="str">
        <f t="shared" si="11"/>
        <v>-</v>
      </c>
      <c r="DB6" s="21">
        <f t="shared" si="11"/>
        <v>81.819999999999993</v>
      </c>
      <c r="DC6" s="21" t="str">
        <f t="shared" si="11"/>
        <v>-</v>
      </c>
      <c r="DD6" s="21" t="str">
        <f t="shared" si="11"/>
        <v>-</v>
      </c>
      <c r="DE6" s="21" t="str">
        <f t="shared" si="11"/>
        <v>-</v>
      </c>
      <c r="DF6" s="21" t="str">
        <f t="shared" si="11"/>
        <v>-</v>
      </c>
      <c r="DG6" s="21">
        <f t="shared" si="11"/>
        <v>83.96</v>
      </c>
      <c r="DH6" s="20" t="str">
        <f>IF(DH7="","",IF(DH7="-","【-】","【"&amp;SUBSTITUTE(TEXT(DH7,"#,##0.00"),"-","△")&amp;"】"))</f>
        <v>【87.54】</v>
      </c>
      <c r="DI6" s="21" t="str">
        <f>IF(DI7="",NA(),DI7)</f>
        <v>-</v>
      </c>
      <c r="DJ6" s="21" t="str">
        <f t="shared" ref="DJ6:DR6" si="12">IF(DJ7="",NA(),DJ7)</f>
        <v>-</v>
      </c>
      <c r="DK6" s="21" t="str">
        <f t="shared" si="12"/>
        <v>-</v>
      </c>
      <c r="DL6" s="21" t="str">
        <f t="shared" si="12"/>
        <v>-</v>
      </c>
      <c r="DM6" s="21">
        <f t="shared" si="12"/>
        <v>3.69</v>
      </c>
      <c r="DN6" s="21" t="str">
        <f t="shared" si="12"/>
        <v>-</v>
      </c>
      <c r="DO6" s="21" t="str">
        <f t="shared" si="12"/>
        <v>-</v>
      </c>
      <c r="DP6" s="21" t="str">
        <f t="shared" si="12"/>
        <v>-</v>
      </c>
      <c r="DQ6" s="21" t="str">
        <f t="shared" si="12"/>
        <v>-</v>
      </c>
      <c r="DR6" s="21">
        <f t="shared" si="12"/>
        <v>25.46</v>
      </c>
      <c r="DS6" s="20" t="str">
        <f>IF(DS7="","",IF(DS7="-","【-】","【"&amp;SUBSTITUTE(TEXT(DS7,"#,##0.00"),"-","△")&amp;"】"))</f>
        <v>【28.42】</v>
      </c>
      <c r="DT6" s="21" t="str">
        <f>IF(DT7="",NA(),DT7)</f>
        <v>-</v>
      </c>
      <c r="DU6" s="21" t="str">
        <f t="shared" ref="DU6:EC6" si="13">IF(DU7="",NA(),DU7)</f>
        <v>-</v>
      </c>
      <c r="DV6" s="21" t="str">
        <f t="shared" si="13"/>
        <v>-</v>
      </c>
      <c r="DW6" s="21" t="str">
        <f t="shared" si="13"/>
        <v>-</v>
      </c>
      <c r="DX6" s="20">
        <f t="shared" si="13"/>
        <v>0</v>
      </c>
      <c r="DY6" s="21" t="str">
        <f t="shared" si="13"/>
        <v>-</v>
      </c>
      <c r="DZ6" s="21" t="str">
        <f t="shared" si="13"/>
        <v>-</v>
      </c>
      <c r="EA6" s="21" t="str">
        <f t="shared" si="13"/>
        <v>-</v>
      </c>
      <c r="EB6" s="21" t="str">
        <f t="shared" si="13"/>
        <v>-</v>
      </c>
      <c r="EC6" s="21">
        <f t="shared" si="13"/>
        <v>0.19</v>
      </c>
      <c r="ED6" s="20" t="str">
        <f>IF(ED7="","",IF(ED7="-","【-】","【"&amp;SUBSTITUTE(TEXT(ED7,"#,##0.00"),"-","△")&amp;"】"))</f>
        <v>【0.08】</v>
      </c>
      <c r="EE6" s="21" t="str">
        <f>IF(EE7="",NA(),EE7)</f>
        <v>-</v>
      </c>
      <c r="EF6" s="21" t="str">
        <f t="shared" ref="EF6:EN6" si="14">IF(EF7="",NA(),EF7)</f>
        <v>-</v>
      </c>
      <c r="EG6" s="21" t="str">
        <f t="shared" si="14"/>
        <v>-</v>
      </c>
      <c r="EH6" s="21" t="str">
        <f t="shared" si="14"/>
        <v>-</v>
      </c>
      <c r="EI6" s="20">
        <f t="shared" si="14"/>
        <v>0</v>
      </c>
      <c r="EJ6" s="21" t="str">
        <f t="shared" si="14"/>
        <v>-</v>
      </c>
      <c r="EK6" s="21" t="str">
        <f t="shared" si="14"/>
        <v>-</v>
      </c>
      <c r="EL6" s="21" t="str">
        <f t="shared" si="14"/>
        <v>-</v>
      </c>
      <c r="EM6" s="21" t="str">
        <f t="shared" si="14"/>
        <v>-</v>
      </c>
      <c r="EN6" s="21">
        <f t="shared" si="14"/>
        <v>0.03</v>
      </c>
      <c r="EO6" s="20" t="str">
        <f>IF(EO7="","",IF(EO7="-","【-】","【"&amp;SUBSTITUTE(TEXT(EO7,"#,##0.00"),"-","△")&amp;"】"))</f>
        <v>【0.02】</v>
      </c>
    </row>
    <row r="7" spans="1:148" s="22" customFormat="1" x14ac:dyDescent="0.2">
      <c r="A7" s="14"/>
      <c r="B7" s="23">
        <v>2023</v>
      </c>
      <c r="C7" s="23">
        <v>235610</v>
      </c>
      <c r="D7" s="23">
        <v>46</v>
      </c>
      <c r="E7" s="23">
        <v>17</v>
      </c>
      <c r="F7" s="23">
        <v>5</v>
      </c>
      <c r="G7" s="23">
        <v>0</v>
      </c>
      <c r="H7" s="23" t="s">
        <v>96</v>
      </c>
      <c r="I7" s="23" t="s">
        <v>97</v>
      </c>
      <c r="J7" s="23" t="s">
        <v>98</v>
      </c>
      <c r="K7" s="23" t="s">
        <v>99</v>
      </c>
      <c r="L7" s="23" t="s">
        <v>100</v>
      </c>
      <c r="M7" s="23" t="s">
        <v>101</v>
      </c>
      <c r="N7" s="24" t="s">
        <v>102</v>
      </c>
      <c r="O7" s="24">
        <v>89.15</v>
      </c>
      <c r="P7" s="24">
        <v>42.68</v>
      </c>
      <c r="Q7" s="24">
        <v>100</v>
      </c>
      <c r="R7" s="24">
        <v>3300</v>
      </c>
      <c r="S7" s="24">
        <v>4188</v>
      </c>
      <c r="T7" s="24">
        <v>273.94</v>
      </c>
      <c r="U7" s="24">
        <v>15.29</v>
      </c>
      <c r="V7" s="24">
        <v>1766</v>
      </c>
      <c r="W7" s="24">
        <v>3.01</v>
      </c>
      <c r="X7" s="24">
        <v>586.71</v>
      </c>
      <c r="Y7" s="24" t="s">
        <v>102</v>
      </c>
      <c r="Z7" s="24" t="s">
        <v>102</v>
      </c>
      <c r="AA7" s="24" t="s">
        <v>102</v>
      </c>
      <c r="AB7" s="24" t="s">
        <v>102</v>
      </c>
      <c r="AC7" s="24">
        <v>112.28</v>
      </c>
      <c r="AD7" s="24" t="s">
        <v>102</v>
      </c>
      <c r="AE7" s="24" t="s">
        <v>102</v>
      </c>
      <c r="AF7" s="24" t="s">
        <v>102</v>
      </c>
      <c r="AG7" s="24" t="s">
        <v>102</v>
      </c>
      <c r="AH7" s="24">
        <v>106.35</v>
      </c>
      <c r="AI7" s="24">
        <v>104.44</v>
      </c>
      <c r="AJ7" s="24" t="s">
        <v>102</v>
      </c>
      <c r="AK7" s="24" t="s">
        <v>102</v>
      </c>
      <c r="AL7" s="24" t="s">
        <v>102</v>
      </c>
      <c r="AM7" s="24" t="s">
        <v>102</v>
      </c>
      <c r="AN7" s="24">
        <v>0</v>
      </c>
      <c r="AO7" s="24" t="s">
        <v>102</v>
      </c>
      <c r="AP7" s="24" t="s">
        <v>102</v>
      </c>
      <c r="AQ7" s="24" t="s">
        <v>102</v>
      </c>
      <c r="AR7" s="24" t="s">
        <v>102</v>
      </c>
      <c r="AS7" s="24">
        <v>129.88999999999999</v>
      </c>
      <c r="AT7" s="24">
        <v>124.06</v>
      </c>
      <c r="AU7" s="24" t="s">
        <v>102</v>
      </c>
      <c r="AV7" s="24" t="s">
        <v>102</v>
      </c>
      <c r="AW7" s="24" t="s">
        <v>102</v>
      </c>
      <c r="AX7" s="24" t="s">
        <v>102</v>
      </c>
      <c r="AY7" s="24">
        <v>203.81</v>
      </c>
      <c r="AZ7" s="24" t="s">
        <v>102</v>
      </c>
      <c r="BA7" s="24" t="s">
        <v>102</v>
      </c>
      <c r="BB7" s="24" t="s">
        <v>102</v>
      </c>
      <c r="BC7" s="24" t="s">
        <v>102</v>
      </c>
      <c r="BD7" s="24">
        <v>44.04</v>
      </c>
      <c r="BE7" s="24">
        <v>42.02</v>
      </c>
      <c r="BF7" s="24" t="s">
        <v>102</v>
      </c>
      <c r="BG7" s="24" t="s">
        <v>102</v>
      </c>
      <c r="BH7" s="24" t="s">
        <v>102</v>
      </c>
      <c r="BI7" s="24" t="s">
        <v>102</v>
      </c>
      <c r="BJ7" s="24">
        <v>0</v>
      </c>
      <c r="BK7" s="24" t="s">
        <v>102</v>
      </c>
      <c r="BL7" s="24" t="s">
        <v>102</v>
      </c>
      <c r="BM7" s="24" t="s">
        <v>102</v>
      </c>
      <c r="BN7" s="24" t="s">
        <v>102</v>
      </c>
      <c r="BO7" s="24">
        <v>839.21</v>
      </c>
      <c r="BP7" s="24">
        <v>785.1</v>
      </c>
      <c r="BQ7" s="24" t="s">
        <v>102</v>
      </c>
      <c r="BR7" s="24" t="s">
        <v>102</v>
      </c>
      <c r="BS7" s="24" t="s">
        <v>102</v>
      </c>
      <c r="BT7" s="24" t="s">
        <v>102</v>
      </c>
      <c r="BU7" s="24">
        <v>46.8</v>
      </c>
      <c r="BV7" s="24" t="s">
        <v>102</v>
      </c>
      <c r="BW7" s="24" t="s">
        <v>102</v>
      </c>
      <c r="BX7" s="24" t="s">
        <v>102</v>
      </c>
      <c r="BY7" s="24" t="s">
        <v>102</v>
      </c>
      <c r="BZ7" s="24">
        <v>52.05</v>
      </c>
      <c r="CA7" s="24">
        <v>56.93</v>
      </c>
      <c r="CB7" s="24" t="s">
        <v>102</v>
      </c>
      <c r="CC7" s="24" t="s">
        <v>102</v>
      </c>
      <c r="CD7" s="24" t="s">
        <v>102</v>
      </c>
      <c r="CE7" s="24" t="s">
        <v>102</v>
      </c>
      <c r="CF7" s="24">
        <v>325.81</v>
      </c>
      <c r="CG7" s="24" t="s">
        <v>102</v>
      </c>
      <c r="CH7" s="24" t="s">
        <v>102</v>
      </c>
      <c r="CI7" s="24" t="s">
        <v>102</v>
      </c>
      <c r="CJ7" s="24" t="s">
        <v>102</v>
      </c>
      <c r="CK7" s="24">
        <v>301.86</v>
      </c>
      <c r="CL7" s="24">
        <v>271.14999999999998</v>
      </c>
      <c r="CM7" s="24" t="s">
        <v>102</v>
      </c>
      <c r="CN7" s="24" t="s">
        <v>102</v>
      </c>
      <c r="CO7" s="24" t="s">
        <v>102</v>
      </c>
      <c r="CP7" s="24" t="s">
        <v>102</v>
      </c>
      <c r="CQ7" s="24">
        <v>50.16</v>
      </c>
      <c r="CR7" s="24" t="s">
        <v>102</v>
      </c>
      <c r="CS7" s="24" t="s">
        <v>102</v>
      </c>
      <c r="CT7" s="24" t="s">
        <v>102</v>
      </c>
      <c r="CU7" s="24" t="s">
        <v>102</v>
      </c>
      <c r="CV7" s="24">
        <v>46.25</v>
      </c>
      <c r="CW7" s="24">
        <v>49.87</v>
      </c>
      <c r="CX7" s="24" t="s">
        <v>102</v>
      </c>
      <c r="CY7" s="24" t="s">
        <v>102</v>
      </c>
      <c r="CZ7" s="24" t="s">
        <v>102</v>
      </c>
      <c r="DA7" s="24" t="s">
        <v>102</v>
      </c>
      <c r="DB7" s="24">
        <v>81.819999999999993</v>
      </c>
      <c r="DC7" s="24" t="s">
        <v>102</v>
      </c>
      <c r="DD7" s="24" t="s">
        <v>102</v>
      </c>
      <c r="DE7" s="24" t="s">
        <v>102</v>
      </c>
      <c r="DF7" s="24" t="s">
        <v>102</v>
      </c>
      <c r="DG7" s="24">
        <v>83.96</v>
      </c>
      <c r="DH7" s="24">
        <v>87.54</v>
      </c>
      <c r="DI7" s="24" t="s">
        <v>102</v>
      </c>
      <c r="DJ7" s="24" t="s">
        <v>102</v>
      </c>
      <c r="DK7" s="24" t="s">
        <v>102</v>
      </c>
      <c r="DL7" s="24" t="s">
        <v>102</v>
      </c>
      <c r="DM7" s="24">
        <v>3.69</v>
      </c>
      <c r="DN7" s="24" t="s">
        <v>102</v>
      </c>
      <c r="DO7" s="24" t="s">
        <v>102</v>
      </c>
      <c r="DP7" s="24" t="s">
        <v>102</v>
      </c>
      <c r="DQ7" s="24" t="s">
        <v>102</v>
      </c>
      <c r="DR7" s="24">
        <v>25.46</v>
      </c>
      <c r="DS7" s="24">
        <v>28.42</v>
      </c>
      <c r="DT7" s="24" t="s">
        <v>102</v>
      </c>
      <c r="DU7" s="24" t="s">
        <v>102</v>
      </c>
      <c r="DV7" s="24" t="s">
        <v>102</v>
      </c>
      <c r="DW7" s="24" t="s">
        <v>102</v>
      </c>
      <c r="DX7" s="24">
        <v>0</v>
      </c>
      <c r="DY7" s="24" t="s">
        <v>102</v>
      </c>
      <c r="DZ7" s="24" t="s">
        <v>102</v>
      </c>
      <c r="EA7" s="24" t="s">
        <v>102</v>
      </c>
      <c r="EB7" s="24" t="s">
        <v>102</v>
      </c>
      <c r="EC7" s="24">
        <v>0.19</v>
      </c>
      <c r="ED7" s="24">
        <v>0.08</v>
      </c>
      <c r="EE7" s="24" t="s">
        <v>102</v>
      </c>
      <c r="EF7" s="24" t="s">
        <v>102</v>
      </c>
      <c r="EG7" s="24" t="s">
        <v>102</v>
      </c>
      <c r="EH7" s="24" t="s">
        <v>102</v>
      </c>
      <c r="EI7" s="24">
        <v>0</v>
      </c>
      <c r="EJ7" s="24" t="s">
        <v>102</v>
      </c>
      <c r="EK7" s="24" t="s">
        <v>102</v>
      </c>
      <c r="EL7" s="24" t="s">
        <v>102</v>
      </c>
      <c r="EM7" s="24" t="s">
        <v>102</v>
      </c>
      <c r="EN7" s="24">
        <v>0.03</v>
      </c>
      <c r="EO7" s="24">
        <v>0.02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2025-02-17T06:39:05Z</cp:lastPrinted>
  <dcterms:created xsi:type="dcterms:W3CDTF">2025-01-24T07:18:43Z</dcterms:created>
  <dcterms:modified xsi:type="dcterms:W3CDTF">2025-02-17T08:07:25Z</dcterms:modified>
  <cp:category/>
</cp:coreProperties>
</file>