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5 農業集落排水\"/>
    </mc:Choice>
  </mc:AlternateContent>
  <xr:revisionPtr revIDLastSave="0" documentId="13_ncr:1_{60189E03-C6C6-4E08-A89F-069C8AB9D280}" xr6:coauthVersionLast="47" xr6:coauthVersionMax="47" xr10:uidLastSave="{00000000-0000-0000-0000-000000000000}"/>
  <workbookProtection workbookAlgorithmName="SHA-512" workbookHashValue="ZYfssjPH9REvzqEja5AjPVgV0+/6Pfy5liJHNkpt4OUzDq7Bcpb1Vs0NdvWY7zzN9E3d5hlDecUpX9Iu2IM9OA==" workbookSaltValue="dXik5AY6otlXvdT06bantw==" workbookSpinCount="100000" lockStructure="1"/>
  <bookViews>
    <workbookView xWindow="-108" yWindow="-108" windowWidth="27288" windowHeight="17664"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E85" i="4"/>
  <c r="I10" i="4"/>
</calcChain>
</file>

<file path=xl/sharedStrings.xml><?xml version="1.0" encoding="utf-8"?>
<sst xmlns="http://schemas.openxmlformats.org/spreadsheetml/2006/main" count="319" uniqueCount="117">
  <si>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</si>
  <si>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</si>
  <si>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</si>
  <si>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</si>
  <si>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</si>
  <si>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</si>
  <si>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</si>
  <si>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</si>
  <si>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</si>
  <si>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</si>
  <si>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</si>
  <si>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</si>
  <si>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</si>
  <si>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</si>
  <si>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</si>
  <si>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</si>
  <si>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</si>
  <si>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</si>
  <si>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</si>
  <si>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</si>
  <si>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</si>
  <si>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</si>
  <si>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</si>
  <si>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</si>
  <si>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</si>
  <si>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</si>
  <si>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</si>
  <si>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</si>
  <si>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</si>
  <si>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</si>
  <si>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</si>
  <si>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</si>
  <si>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</si>
  <si>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</si>
  <si>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</si>
  <si>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</si>
  <si>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</si>
  <si>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</si>
  <si>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</si>
  <si>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</si>
  <si>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</si>
  <si>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</si>
  <si>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</si>
  <si>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</si>
  <si>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</si>
  <si>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</si>
  <si>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</si>
  <si>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</si>
  <si>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</si>
  <si>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</si>
  <si>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</si>
  <si>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</si>
  <si>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</si>
  <si>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</si>
  <si>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</si>
  <si>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</si>
  <si>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</si>
  <si>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</si>
  <si>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</si>
  <si>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</si>
  <si>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</si>
  <si>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</si>
  <si>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</si>
  <si>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</si>
  <si>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</si>
  <si>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</si>
  <si>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</si>
  <si>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</si>
  <si>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</si>
  <si>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</si>
  <si>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</si>
  <si>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</si>
  <si>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</si>
  <si>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</si>
  <si>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</si>
  <si>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</si>
  <si>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</si>
  <si>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</si>
  <si>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</si>
  <si>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</si>
  <si>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</si>
  <si>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</si>
  <si>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</si>
  <si>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</si>
  <si>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</si>
  <si>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</si>
  <si>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</si>
  <si>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</si>
  <si>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</si>
  <si>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</si>
  <si>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</si>
  <si>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</si>
  <si>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</si>
  <si>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</si>
  <si>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</si>
  <si>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</si>
  <si>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東栄町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</si>
  <si>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</si>
  <si>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</si>
  <si>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</si>
  <si>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</si>
  <si>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</si>
  <si>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</si>
  <si>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</si>
  <si>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</si>
  <si>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</si>
  <si>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</si>
  <si>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</si>
  <si>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</si>
  <si>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</si>
  <si>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</si>
  <si>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</si>
  <si>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</si>
  <si>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</si>
  <si>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減価償却率…今年度より法適用となり設備等固定資産をデータ管理し始め、既存の施設については経過年数減価償却を行った後の価格を新取得価格としているため累計額は今年度１年分のみであることに加え、既に耐用年数を経過した資産も多いため減価償却率はかなり低い。　　　　　　　　　　　　　　②③管路、施設の更新については、現在は必要に応じ修繕を行って稼働している状況であるため今後はデータをもとに順次更新し費用の標準化を図る必要があると考えられる。　</t>
    <rPh sb="14" eb="15">
      <t>ヨウ</t>
    </rPh>
    <phoneticPr fontId="4"/>
  </si>
  <si>
    <t>①経常収支比率③流動比率…指標比率的には100％を超え、平均値を上回っているが実態としてはサービス提供に伴う費用を賄う使用料収入は見込めず他会計からの補助金を受けているため、今後独立した会計を目指していくうえで、経営改善に取り組み、補助金が増加していかないよう支払能力を高める。　　　　　　　　　　　　　　　　　　　　⑤経費回収率…過疎地である当町は区域における利用者は点在し、区域内人口は少なく使用料収入は多くは見込めない。しかしながら施設稼働のための汚水処理費はかさむため、回収率は平均値をかなり下回るものとなっている。令和７年度には経営戦略を改定し、料金改定も併せ見直しを考えていく。　　
⑦施設利用率…類似団体の平均値を上回る指標利率ではあるが今後の人口減少は汚水処理量の減少に連動するため、町全体の施策として空き家の利用への取り組みを経営戦略と並行して進めていく。　　　　　
⑧水洗化率…計画区域内の整備事業は完了しており、接続率及び水洗化率は平均値と比べても高い水準にある。しかしながら人口（世帯）の増加が見込めない現状、今後更なる水洗化率の増加は厳しいと考えられる。</t>
    <rPh sb="467" eb="469">
      <t>コンゴ</t>
    </rPh>
    <rPh sb="469" eb="470">
      <t>サラ</t>
    </rPh>
    <phoneticPr fontId="4"/>
  </si>
  <si>
    <t>管路、終末処理場において概ね良好な状態ではあるも、定期的に小規模な修繕が必要である。　
今年度より公営企業法適用され、固定資産についてもデータ管理され、更には令和７年度には経営戦略についても策定し、収益的、資本的ともに更新計画をたて見直していく予定である。</t>
    <rPh sb="55" eb="56">
      <t>ヨウ</t>
    </rPh>
    <rPh sb="95" eb="97">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</si>
</sst>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3CC-4880-B5D3-0C29F6B4BC9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B3CC-4880-B5D3-0C29F6B4BC9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49.01</c:v>
                </c:pt>
              </c:numCache>
            </c:numRef>
          </c:val>
          <c:extLst>
            <c:ext xmlns:c16="http://schemas.microsoft.com/office/drawing/2014/chart" uri="{C3380CC4-5D6E-409C-BE32-E72D297353CC}">
              <c16:uniqueId val="{00000000-7C6A-4D9B-957B-59F402A4AA6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46.25</c:v>
                </c:pt>
              </c:numCache>
            </c:numRef>
          </c:val>
          <c:smooth val="0"/>
          <c:extLst>
            <c:ext xmlns:c16="http://schemas.microsoft.com/office/drawing/2014/chart" uri="{C3380CC4-5D6E-409C-BE32-E72D297353CC}">
              <c16:uniqueId val="{00000001-7C6A-4D9B-957B-59F402A4AA6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88.36</c:v>
                </c:pt>
              </c:numCache>
            </c:numRef>
          </c:val>
          <c:extLst>
            <c:ext xmlns:c16="http://schemas.microsoft.com/office/drawing/2014/chart" uri="{C3380CC4-5D6E-409C-BE32-E72D297353CC}">
              <c16:uniqueId val="{00000000-80A8-46FF-B523-D3C8A6EB045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83.96</c:v>
                </c:pt>
              </c:numCache>
            </c:numRef>
          </c:val>
          <c:smooth val="0"/>
          <c:extLst>
            <c:ext xmlns:c16="http://schemas.microsoft.com/office/drawing/2014/chart" uri="{C3380CC4-5D6E-409C-BE32-E72D297353CC}">
              <c16:uniqueId val="{00000001-80A8-46FF-B523-D3C8A6EB045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105.21</c:v>
                </c:pt>
              </c:numCache>
            </c:numRef>
          </c:val>
          <c:extLst>
            <c:ext xmlns:c16="http://schemas.microsoft.com/office/drawing/2014/chart" uri="{C3380CC4-5D6E-409C-BE32-E72D297353CC}">
              <c16:uniqueId val="{00000000-96FB-4457-AF83-E64BC21732A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106.35</c:v>
                </c:pt>
              </c:numCache>
            </c:numRef>
          </c:val>
          <c:smooth val="0"/>
          <c:extLst>
            <c:ext xmlns:c16="http://schemas.microsoft.com/office/drawing/2014/chart" uri="{C3380CC4-5D6E-409C-BE32-E72D297353CC}">
              <c16:uniqueId val="{00000001-96FB-4457-AF83-E64BC21732A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4.12</c:v>
                </c:pt>
              </c:numCache>
            </c:numRef>
          </c:val>
          <c:extLst>
            <c:ext xmlns:c16="http://schemas.microsoft.com/office/drawing/2014/chart" uri="{C3380CC4-5D6E-409C-BE32-E72D297353CC}">
              <c16:uniqueId val="{00000000-C473-4BE0-A85A-E9A91FFADD1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25.46</c:v>
                </c:pt>
              </c:numCache>
            </c:numRef>
          </c:val>
          <c:smooth val="0"/>
          <c:extLst>
            <c:ext xmlns:c16="http://schemas.microsoft.com/office/drawing/2014/chart" uri="{C3380CC4-5D6E-409C-BE32-E72D297353CC}">
              <c16:uniqueId val="{00000001-C473-4BE0-A85A-E9A91FFADD1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911-4E3E-8741-627E9C61E3A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D911-4E3E-8741-627E9C61E3A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244-4415-89F0-59FEC7F04A6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129.88999999999999</c:v>
                </c:pt>
              </c:numCache>
            </c:numRef>
          </c:val>
          <c:smooth val="0"/>
          <c:extLst>
            <c:ext xmlns:c16="http://schemas.microsoft.com/office/drawing/2014/chart" uri="{C3380CC4-5D6E-409C-BE32-E72D297353CC}">
              <c16:uniqueId val="{00000001-D244-4415-89F0-59FEC7F04A6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111.39</c:v>
                </c:pt>
              </c:numCache>
            </c:numRef>
          </c:val>
          <c:extLst>
            <c:ext xmlns:c16="http://schemas.microsoft.com/office/drawing/2014/chart" uri="{C3380CC4-5D6E-409C-BE32-E72D297353CC}">
              <c16:uniqueId val="{00000000-3E2A-4DA0-A900-F782DF49E66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44.04</c:v>
                </c:pt>
              </c:numCache>
            </c:numRef>
          </c:val>
          <c:smooth val="0"/>
          <c:extLst>
            <c:ext xmlns:c16="http://schemas.microsoft.com/office/drawing/2014/chart" uri="{C3380CC4-5D6E-409C-BE32-E72D297353CC}">
              <c16:uniqueId val="{00000001-3E2A-4DA0-A900-F782DF49E66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388-41F4-B01E-6A98F7BADE1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839.21</c:v>
                </c:pt>
              </c:numCache>
            </c:numRef>
          </c:val>
          <c:smooth val="0"/>
          <c:extLst>
            <c:ext xmlns:c16="http://schemas.microsoft.com/office/drawing/2014/chart" uri="{C3380CC4-5D6E-409C-BE32-E72D297353CC}">
              <c16:uniqueId val="{00000001-9388-41F4-B01E-6A98F7BADE1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24.86</c:v>
                </c:pt>
              </c:numCache>
            </c:numRef>
          </c:val>
          <c:extLst>
            <c:ext xmlns:c16="http://schemas.microsoft.com/office/drawing/2014/chart" uri="{C3380CC4-5D6E-409C-BE32-E72D297353CC}">
              <c16:uniqueId val="{00000000-9AB2-4684-95D9-D0256BB70E6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52.05</c:v>
                </c:pt>
              </c:numCache>
            </c:numRef>
          </c:val>
          <c:smooth val="0"/>
          <c:extLst>
            <c:ext xmlns:c16="http://schemas.microsoft.com/office/drawing/2014/chart" uri="{C3380CC4-5D6E-409C-BE32-E72D297353CC}">
              <c16:uniqueId val="{00000001-9AB2-4684-95D9-D0256BB70E6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807.16</c:v>
                </c:pt>
              </c:numCache>
            </c:numRef>
          </c:val>
          <c:extLst>
            <c:ext xmlns:c16="http://schemas.microsoft.com/office/drawing/2014/chart" uri="{C3380CC4-5D6E-409C-BE32-E72D297353CC}">
              <c16:uniqueId val="{00000000-E28F-48E6-AC31-311DDD98EB1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301.86</c:v>
                </c:pt>
              </c:numCache>
            </c:numRef>
          </c:val>
          <c:smooth val="0"/>
          <c:extLst>
            <c:ext xmlns:c16="http://schemas.microsoft.com/office/drawing/2014/chart" uri="{C3380CC4-5D6E-409C-BE32-E72D297353CC}">
              <c16:uniqueId val="{00000001-E28F-48E6-AC31-311DDD98EB1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愛知県　東栄町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4">
        <f>データ!S6</f>
        <v>2774</v>
      </c>
      <c r="AM8" s="44"/>
      <c r="AN8" s="44"/>
      <c r="AO8" s="44"/>
      <c r="AP8" s="44"/>
      <c r="AQ8" s="44"/>
      <c r="AR8" s="44"/>
      <c r="AS8" s="44"/>
      <c r="AT8" s="45">
        <f>データ!T6</f>
        <v>123.38</v>
      </c>
      <c r="AU8" s="45"/>
      <c r="AV8" s="45"/>
      <c r="AW8" s="45"/>
      <c r="AX8" s="45"/>
      <c r="AY8" s="45"/>
      <c r="AZ8" s="45"/>
      <c r="BA8" s="45"/>
      <c r="BB8" s="45">
        <f>データ!U6</f>
        <v>22.48</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85.77</v>
      </c>
      <c r="J10" s="45"/>
      <c r="K10" s="45"/>
      <c r="L10" s="45"/>
      <c r="M10" s="45"/>
      <c r="N10" s="45"/>
      <c r="O10" s="45"/>
      <c r="P10" s="45">
        <f>データ!P6</f>
        <v>8.4499999999999993</v>
      </c>
      <c r="Q10" s="45"/>
      <c r="R10" s="45"/>
      <c r="S10" s="45"/>
      <c r="T10" s="45"/>
      <c r="U10" s="45"/>
      <c r="V10" s="45"/>
      <c r="W10" s="45">
        <f>データ!Q6</f>
        <v>75.13</v>
      </c>
      <c r="X10" s="45"/>
      <c r="Y10" s="45"/>
      <c r="Z10" s="45"/>
      <c r="AA10" s="45"/>
      <c r="AB10" s="45"/>
      <c r="AC10" s="45"/>
      <c r="AD10" s="44">
        <f>データ!R6</f>
        <v>3630</v>
      </c>
      <c r="AE10" s="44"/>
      <c r="AF10" s="44"/>
      <c r="AG10" s="44"/>
      <c r="AH10" s="44"/>
      <c r="AI10" s="44"/>
      <c r="AJ10" s="44"/>
      <c r="AK10" s="2"/>
      <c r="AL10" s="44">
        <f>データ!V6</f>
        <v>232</v>
      </c>
      <c r="AM10" s="44"/>
      <c r="AN10" s="44"/>
      <c r="AO10" s="44"/>
      <c r="AP10" s="44"/>
      <c r="AQ10" s="44"/>
      <c r="AR10" s="44"/>
      <c r="AS10" s="44"/>
      <c r="AT10" s="45">
        <f>データ!W6</f>
        <v>0.37</v>
      </c>
      <c r="AU10" s="45"/>
      <c r="AV10" s="45"/>
      <c r="AW10" s="45"/>
      <c r="AX10" s="45"/>
      <c r="AY10" s="45"/>
      <c r="AZ10" s="45"/>
      <c r="BA10" s="45"/>
      <c r="BB10" s="45">
        <f>データ!X6</f>
        <v>627.03</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7v39cJzl0fW+tJid9VmeQJSKitivgiKqH38lVQp5j0aZRh68/pO2DthkDISbg1AreEBm9I9ux7q9KUNZ/OZshA==" saltValue="jSRyfjIAT7qarNNLHiOXz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235628</v>
      </c>
      <c r="D6" s="19">
        <f t="shared" si="3"/>
        <v>46</v>
      </c>
      <c r="E6" s="19">
        <f t="shared" si="3"/>
        <v>17</v>
      </c>
      <c r="F6" s="19">
        <f t="shared" si="3"/>
        <v>5</v>
      </c>
      <c r="G6" s="19">
        <f t="shared" si="3"/>
        <v>0</v>
      </c>
      <c r="H6" s="19" t="str">
        <f t="shared" si="3"/>
        <v>愛知県　東栄町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85.77</v>
      </c>
      <c r="P6" s="20">
        <f t="shared" si="3"/>
        <v>8.4499999999999993</v>
      </c>
      <c r="Q6" s="20">
        <f t="shared" si="3"/>
        <v>75.13</v>
      </c>
      <c r="R6" s="20">
        <f t="shared" si="3"/>
        <v>3630</v>
      </c>
      <c r="S6" s="20">
        <f t="shared" si="3"/>
        <v>2774</v>
      </c>
      <c r="T6" s="20">
        <f t="shared" si="3"/>
        <v>123.38</v>
      </c>
      <c r="U6" s="20">
        <f t="shared" si="3"/>
        <v>22.48</v>
      </c>
      <c r="V6" s="20">
        <f t="shared" si="3"/>
        <v>232</v>
      </c>
      <c r="W6" s="20">
        <f t="shared" si="3"/>
        <v>0.37</v>
      </c>
      <c r="X6" s="20">
        <f t="shared" si="3"/>
        <v>627.03</v>
      </c>
      <c r="Y6" s="21" t="str">
        <f>IF(Y7="",NA(),Y7)</f>
        <v>-</v>
      </c>
      <c r="Z6" s="21" t="str">
        <f t="shared" ref="Z6:AH6" si="4">IF(Z7="",NA(),Z7)</f>
        <v>-</v>
      </c>
      <c r="AA6" s="21" t="str">
        <f t="shared" si="4"/>
        <v>-</v>
      </c>
      <c r="AB6" s="21" t="str">
        <f t="shared" si="4"/>
        <v>-</v>
      </c>
      <c r="AC6" s="21">
        <f t="shared" si="4"/>
        <v>105.21</v>
      </c>
      <c r="AD6" s="21" t="str">
        <f t="shared" si="4"/>
        <v>-</v>
      </c>
      <c r="AE6" s="21" t="str">
        <f t="shared" si="4"/>
        <v>-</v>
      </c>
      <c r="AF6" s="21" t="str">
        <f t="shared" si="4"/>
        <v>-</v>
      </c>
      <c r="AG6" s="21" t="str">
        <f t="shared" si="4"/>
        <v>-</v>
      </c>
      <c r="AH6" s="21">
        <f t="shared" si="4"/>
        <v>106.35</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129.88999999999999</v>
      </c>
      <c r="AT6" s="20" t="str">
        <f>IF(AT7="","",IF(AT7="-","【-】","【"&amp;SUBSTITUTE(TEXT(AT7,"#,##0.00"),"-","△")&amp;"】"))</f>
        <v>【124.06】</v>
      </c>
      <c r="AU6" s="21" t="str">
        <f>IF(AU7="",NA(),AU7)</f>
        <v>-</v>
      </c>
      <c r="AV6" s="21" t="str">
        <f t="shared" ref="AV6:BD6" si="6">IF(AV7="",NA(),AV7)</f>
        <v>-</v>
      </c>
      <c r="AW6" s="21" t="str">
        <f t="shared" si="6"/>
        <v>-</v>
      </c>
      <c r="AX6" s="21" t="str">
        <f t="shared" si="6"/>
        <v>-</v>
      </c>
      <c r="AY6" s="21">
        <f t="shared" si="6"/>
        <v>111.39</v>
      </c>
      <c r="AZ6" s="21" t="str">
        <f t="shared" si="6"/>
        <v>-</v>
      </c>
      <c r="BA6" s="21" t="str">
        <f t="shared" si="6"/>
        <v>-</v>
      </c>
      <c r="BB6" s="21" t="str">
        <f t="shared" si="6"/>
        <v>-</v>
      </c>
      <c r="BC6" s="21" t="str">
        <f t="shared" si="6"/>
        <v>-</v>
      </c>
      <c r="BD6" s="21">
        <f t="shared" si="6"/>
        <v>44.04</v>
      </c>
      <c r="BE6" s="20" t="str">
        <f>IF(BE7="","",IF(BE7="-","【-】","【"&amp;SUBSTITUTE(TEXT(BE7,"#,##0.00"),"-","△")&amp;"】"))</f>
        <v>【42.02】</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839.21</v>
      </c>
      <c r="BP6" s="20" t="str">
        <f>IF(BP7="","",IF(BP7="-","【-】","【"&amp;SUBSTITUTE(TEXT(BP7,"#,##0.00"),"-","△")&amp;"】"))</f>
        <v>【785.10】</v>
      </c>
      <c r="BQ6" s="21" t="str">
        <f>IF(BQ7="",NA(),BQ7)</f>
        <v>-</v>
      </c>
      <c r="BR6" s="21" t="str">
        <f t="shared" ref="BR6:BZ6" si="8">IF(BR7="",NA(),BR7)</f>
        <v>-</v>
      </c>
      <c r="BS6" s="21" t="str">
        <f t="shared" si="8"/>
        <v>-</v>
      </c>
      <c r="BT6" s="21" t="str">
        <f t="shared" si="8"/>
        <v>-</v>
      </c>
      <c r="BU6" s="21">
        <f t="shared" si="8"/>
        <v>24.86</v>
      </c>
      <c r="BV6" s="21" t="str">
        <f t="shared" si="8"/>
        <v>-</v>
      </c>
      <c r="BW6" s="21" t="str">
        <f t="shared" si="8"/>
        <v>-</v>
      </c>
      <c r="BX6" s="21" t="str">
        <f t="shared" si="8"/>
        <v>-</v>
      </c>
      <c r="BY6" s="21" t="str">
        <f t="shared" si="8"/>
        <v>-</v>
      </c>
      <c r="BZ6" s="21">
        <f t="shared" si="8"/>
        <v>52.05</v>
      </c>
      <c r="CA6" s="20" t="str">
        <f>IF(CA7="","",IF(CA7="-","【-】","【"&amp;SUBSTITUTE(TEXT(CA7,"#,##0.00"),"-","△")&amp;"】"))</f>
        <v>【56.93】</v>
      </c>
      <c r="CB6" s="21" t="str">
        <f>IF(CB7="",NA(),CB7)</f>
        <v>-</v>
      </c>
      <c r="CC6" s="21" t="str">
        <f t="shared" ref="CC6:CK6" si="9">IF(CC7="",NA(),CC7)</f>
        <v>-</v>
      </c>
      <c r="CD6" s="21" t="str">
        <f t="shared" si="9"/>
        <v>-</v>
      </c>
      <c r="CE6" s="21" t="str">
        <f t="shared" si="9"/>
        <v>-</v>
      </c>
      <c r="CF6" s="21">
        <f t="shared" si="9"/>
        <v>807.16</v>
      </c>
      <c r="CG6" s="21" t="str">
        <f t="shared" si="9"/>
        <v>-</v>
      </c>
      <c r="CH6" s="21" t="str">
        <f t="shared" si="9"/>
        <v>-</v>
      </c>
      <c r="CI6" s="21" t="str">
        <f t="shared" si="9"/>
        <v>-</v>
      </c>
      <c r="CJ6" s="21" t="str">
        <f t="shared" si="9"/>
        <v>-</v>
      </c>
      <c r="CK6" s="21">
        <f t="shared" si="9"/>
        <v>301.86</v>
      </c>
      <c r="CL6" s="20" t="str">
        <f>IF(CL7="","",IF(CL7="-","【-】","【"&amp;SUBSTITUTE(TEXT(CL7,"#,##0.00"),"-","△")&amp;"】"))</f>
        <v>【271.15】</v>
      </c>
      <c r="CM6" s="21" t="str">
        <f>IF(CM7="",NA(),CM7)</f>
        <v>-</v>
      </c>
      <c r="CN6" s="21" t="str">
        <f t="shared" ref="CN6:CV6" si="10">IF(CN7="",NA(),CN7)</f>
        <v>-</v>
      </c>
      <c r="CO6" s="21" t="str">
        <f t="shared" si="10"/>
        <v>-</v>
      </c>
      <c r="CP6" s="21" t="str">
        <f t="shared" si="10"/>
        <v>-</v>
      </c>
      <c r="CQ6" s="21">
        <f t="shared" si="10"/>
        <v>49.01</v>
      </c>
      <c r="CR6" s="21" t="str">
        <f t="shared" si="10"/>
        <v>-</v>
      </c>
      <c r="CS6" s="21" t="str">
        <f t="shared" si="10"/>
        <v>-</v>
      </c>
      <c r="CT6" s="21" t="str">
        <f t="shared" si="10"/>
        <v>-</v>
      </c>
      <c r="CU6" s="21" t="str">
        <f t="shared" si="10"/>
        <v>-</v>
      </c>
      <c r="CV6" s="21">
        <f t="shared" si="10"/>
        <v>46.25</v>
      </c>
      <c r="CW6" s="20" t="str">
        <f>IF(CW7="","",IF(CW7="-","【-】","【"&amp;SUBSTITUTE(TEXT(CW7,"#,##0.00"),"-","△")&amp;"】"))</f>
        <v>【49.87】</v>
      </c>
      <c r="CX6" s="21" t="str">
        <f>IF(CX7="",NA(),CX7)</f>
        <v>-</v>
      </c>
      <c r="CY6" s="21" t="str">
        <f t="shared" ref="CY6:DG6" si="11">IF(CY7="",NA(),CY7)</f>
        <v>-</v>
      </c>
      <c r="CZ6" s="21" t="str">
        <f t="shared" si="11"/>
        <v>-</v>
      </c>
      <c r="DA6" s="21" t="str">
        <f t="shared" si="11"/>
        <v>-</v>
      </c>
      <c r="DB6" s="21">
        <f t="shared" si="11"/>
        <v>88.36</v>
      </c>
      <c r="DC6" s="21" t="str">
        <f t="shared" si="11"/>
        <v>-</v>
      </c>
      <c r="DD6" s="21" t="str">
        <f t="shared" si="11"/>
        <v>-</v>
      </c>
      <c r="DE6" s="21" t="str">
        <f t="shared" si="11"/>
        <v>-</v>
      </c>
      <c r="DF6" s="21" t="str">
        <f t="shared" si="11"/>
        <v>-</v>
      </c>
      <c r="DG6" s="21">
        <f t="shared" si="11"/>
        <v>83.96</v>
      </c>
      <c r="DH6" s="20" t="str">
        <f>IF(DH7="","",IF(DH7="-","【-】","【"&amp;SUBSTITUTE(TEXT(DH7,"#,##0.00"),"-","△")&amp;"】"))</f>
        <v>【87.54】</v>
      </c>
      <c r="DI6" s="21" t="str">
        <f>IF(DI7="",NA(),DI7)</f>
        <v>-</v>
      </c>
      <c r="DJ6" s="21" t="str">
        <f t="shared" ref="DJ6:DR6" si="12">IF(DJ7="",NA(),DJ7)</f>
        <v>-</v>
      </c>
      <c r="DK6" s="21" t="str">
        <f t="shared" si="12"/>
        <v>-</v>
      </c>
      <c r="DL6" s="21" t="str">
        <f t="shared" si="12"/>
        <v>-</v>
      </c>
      <c r="DM6" s="21">
        <f t="shared" si="12"/>
        <v>4.12</v>
      </c>
      <c r="DN6" s="21" t="str">
        <f t="shared" si="12"/>
        <v>-</v>
      </c>
      <c r="DO6" s="21" t="str">
        <f t="shared" si="12"/>
        <v>-</v>
      </c>
      <c r="DP6" s="21" t="str">
        <f t="shared" si="12"/>
        <v>-</v>
      </c>
      <c r="DQ6" s="21" t="str">
        <f t="shared" si="12"/>
        <v>-</v>
      </c>
      <c r="DR6" s="21">
        <f t="shared" si="12"/>
        <v>25.46</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0.19</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2">
      <c r="A7" s="14"/>
      <c r="B7" s="23">
        <v>2023</v>
      </c>
      <c r="C7" s="23">
        <v>235628</v>
      </c>
      <c r="D7" s="23">
        <v>46</v>
      </c>
      <c r="E7" s="23">
        <v>17</v>
      </c>
      <c r="F7" s="23">
        <v>5</v>
      </c>
      <c r="G7" s="23">
        <v>0</v>
      </c>
      <c r="H7" s="23" t="s">
        <v>96</v>
      </c>
      <c r="I7" s="23" t="s">
        <v>97</v>
      </c>
      <c r="J7" s="23" t="s">
        <v>98</v>
      </c>
      <c r="K7" s="23" t="s">
        <v>99</v>
      </c>
      <c r="L7" s="23" t="s">
        <v>100</v>
      </c>
      <c r="M7" s="23" t="s">
        <v>101</v>
      </c>
      <c r="N7" s="24" t="s">
        <v>102</v>
      </c>
      <c r="O7" s="24">
        <v>85.77</v>
      </c>
      <c r="P7" s="24">
        <v>8.4499999999999993</v>
      </c>
      <c r="Q7" s="24">
        <v>75.13</v>
      </c>
      <c r="R7" s="24">
        <v>3630</v>
      </c>
      <c r="S7" s="24">
        <v>2774</v>
      </c>
      <c r="T7" s="24">
        <v>123.38</v>
      </c>
      <c r="U7" s="24">
        <v>22.48</v>
      </c>
      <c r="V7" s="24">
        <v>232</v>
      </c>
      <c r="W7" s="24">
        <v>0.37</v>
      </c>
      <c r="X7" s="24">
        <v>627.03</v>
      </c>
      <c r="Y7" s="24" t="s">
        <v>102</v>
      </c>
      <c r="Z7" s="24" t="s">
        <v>102</v>
      </c>
      <c r="AA7" s="24" t="s">
        <v>102</v>
      </c>
      <c r="AB7" s="24" t="s">
        <v>102</v>
      </c>
      <c r="AC7" s="24">
        <v>105.21</v>
      </c>
      <c r="AD7" s="24" t="s">
        <v>102</v>
      </c>
      <c r="AE7" s="24" t="s">
        <v>102</v>
      </c>
      <c r="AF7" s="24" t="s">
        <v>102</v>
      </c>
      <c r="AG7" s="24" t="s">
        <v>102</v>
      </c>
      <c r="AH7" s="24">
        <v>106.35</v>
      </c>
      <c r="AI7" s="24">
        <v>104.44</v>
      </c>
      <c r="AJ7" s="24" t="s">
        <v>102</v>
      </c>
      <c r="AK7" s="24" t="s">
        <v>102</v>
      </c>
      <c r="AL7" s="24" t="s">
        <v>102</v>
      </c>
      <c r="AM7" s="24" t="s">
        <v>102</v>
      </c>
      <c r="AN7" s="24">
        <v>0</v>
      </c>
      <c r="AO7" s="24" t="s">
        <v>102</v>
      </c>
      <c r="AP7" s="24" t="s">
        <v>102</v>
      </c>
      <c r="AQ7" s="24" t="s">
        <v>102</v>
      </c>
      <c r="AR7" s="24" t="s">
        <v>102</v>
      </c>
      <c r="AS7" s="24">
        <v>129.88999999999999</v>
      </c>
      <c r="AT7" s="24">
        <v>124.06</v>
      </c>
      <c r="AU7" s="24" t="s">
        <v>102</v>
      </c>
      <c r="AV7" s="24" t="s">
        <v>102</v>
      </c>
      <c r="AW7" s="24" t="s">
        <v>102</v>
      </c>
      <c r="AX7" s="24" t="s">
        <v>102</v>
      </c>
      <c r="AY7" s="24">
        <v>111.39</v>
      </c>
      <c r="AZ7" s="24" t="s">
        <v>102</v>
      </c>
      <c r="BA7" s="24" t="s">
        <v>102</v>
      </c>
      <c r="BB7" s="24" t="s">
        <v>102</v>
      </c>
      <c r="BC7" s="24" t="s">
        <v>102</v>
      </c>
      <c r="BD7" s="24">
        <v>44.04</v>
      </c>
      <c r="BE7" s="24">
        <v>42.02</v>
      </c>
      <c r="BF7" s="24" t="s">
        <v>102</v>
      </c>
      <c r="BG7" s="24" t="s">
        <v>102</v>
      </c>
      <c r="BH7" s="24" t="s">
        <v>102</v>
      </c>
      <c r="BI7" s="24" t="s">
        <v>102</v>
      </c>
      <c r="BJ7" s="24">
        <v>0</v>
      </c>
      <c r="BK7" s="24" t="s">
        <v>102</v>
      </c>
      <c r="BL7" s="24" t="s">
        <v>102</v>
      </c>
      <c r="BM7" s="24" t="s">
        <v>102</v>
      </c>
      <c r="BN7" s="24" t="s">
        <v>102</v>
      </c>
      <c r="BO7" s="24">
        <v>839.21</v>
      </c>
      <c r="BP7" s="24">
        <v>785.1</v>
      </c>
      <c r="BQ7" s="24" t="s">
        <v>102</v>
      </c>
      <c r="BR7" s="24" t="s">
        <v>102</v>
      </c>
      <c r="BS7" s="24" t="s">
        <v>102</v>
      </c>
      <c r="BT7" s="24" t="s">
        <v>102</v>
      </c>
      <c r="BU7" s="24">
        <v>24.86</v>
      </c>
      <c r="BV7" s="24" t="s">
        <v>102</v>
      </c>
      <c r="BW7" s="24" t="s">
        <v>102</v>
      </c>
      <c r="BX7" s="24" t="s">
        <v>102</v>
      </c>
      <c r="BY7" s="24" t="s">
        <v>102</v>
      </c>
      <c r="BZ7" s="24">
        <v>52.05</v>
      </c>
      <c r="CA7" s="24">
        <v>56.93</v>
      </c>
      <c r="CB7" s="24" t="s">
        <v>102</v>
      </c>
      <c r="CC7" s="24" t="s">
        <v>102</v>
      </c>
      <c r="CD7" s="24" t="s">
        <v>102</v>
      </c>
      <c r="CE7" s="24" t="s">
        <v>102</v>
      </c>
      <c r="CF7" s="24">
        <v>807.16</v>
      </c>
      <c r="CG7" s="24" t="s">
        <v>102</v>
      </c>
      <c r="CH7" s="24" t="s">
        <v>102</v>
      </c>
      <c r="CI7" s="24" t="s">
        <v>102</v>
      </c>
      <c r="CJ7" s="24" t="s">
        <v>102</v>
      </c>
      <c r="CK7" s="24">
        <v>301.86</v>
      </c>
      <c r="CL7" s="24">
        <v>271.14999999999998</v>
      </c>
      <c r="CM7" s="24" t="s">
        <v>102</v>
      </c>
      <c r="CN7" s="24" t="s">
        <v>102</v>
      </c>
      <c r="CO7" s="24" t="s">
        <v>102</v>
      </c>
      <c r="CP7" s="24" t="s">
        <v>102</v>
      </c>
      <c r="CQ7" s="24">
        <v>49.01</v>
      </c>
      <c r="CR7" s="24" t="s">
        <v>102</v>
      </c>
      <c r="CS7" s="24" t="s">
        <v>102</v>
      </c>
      <c r="CT7" s="24" t="s">
        <v>102</v>
      </c>
      <c r="CU7" s="24" t="s">
        <v>102</v>
      </c>
      <c r="CV7" s="24">
        <v>46.25</v>
      </c>
      <c r="CW7" s="24">
        <v>49.87</v>
      </c>
      <c r="CX7" s="24" t="s">
        <v>102</v>
      </c>
      <c r="CY7" s="24" t="s">
        <v>102</v>
      </c>
      <c r="CZ7" s="24" t="s">
        <v>102</v>
      </c>
      <c r="DA7" s="24" t="s">
        <v>102</v>
      </c>
      <c r="DB7" s="24">
        <v>88.36</v>
      </c>
      <c r="DC7" s="24" t="s">
        <v>102</v>
      </c>
      <c r="DD7" s="24" t="s">
        <v>102</v>
      </c>
      <c r="DE7" s="24" t="s">
        <v>102</v>
      </c>
      <c r="DF7" s="24" t="s">
        <v>102</v>
      </c>
      <c r="DG7" s="24">
        <v>83.96</v>
      </c>
      <c r="DH7" s="24">
        <v>87.54</v>
      </c>
      <c r="DI7" s="24" t="s">
        <v>102</v>
      </c>
      <c r="DJ7" s="24" t="s">
        <v>102</v>
      </c>
      <c r="DK7" s="24" t="s">
        <v>102</v>
      </c>
      <c r="DL7" s="24" t="s">
        <v>102</v>
      </c>
      <c r="DM7" s="24">
        <v>4.12</v>
      </c>
      <c r="DN7" s="24" t="s">
        <v>102</v>
      </c>
      <c r="DO7" s="24" t="s">
        <v>102</v>
      </c>
      <c r="DP7" s="24" t="s">
        <v>102</v>
      </c>
      <c r="DQ7" s="24" t="s">
        <v>102</v>
      </c>
      <c r="DR7" s="24">
        <v>25.46</v>
      </c>
      <c r="DS7" s="24">
        <v>28.42</v>
      </c>
      <c r="DT7" s="24" t="s">
        <v>102</v>
      </c>
      <c r="DU7" s="24" t="s">
        <v>102</v>
      </c>
      <c r="DV7" s="24" t="s">
        <v>102</v>
      </c>
      <c r="DW7" s="24" t="s">
        <v>102</v>
      </c>
      <c r="DX7" s="24">
        <v>0</v>
      </c>
      <c r="DY7" s="24" t="s">
        <v>102</v>
      </c>
      <c r="DZ7" s="24" t="s">
        <v>102</v>
      </c>
      <c r="EA7" s="24" t="s">
        <v>102</v>
      </c>
      <c r="EB7" s="24" t="s">
        <v>102</v>
      </c>
      <c r="EC7" s="24">
        <v>0.19</v>
      </c>
      <c r="ED7" s="24">
        <v>0.08</v>
      </c>
      <c r="EE7" s="24" t="s">
        <v>102</v>
      </c>
      <c r="EF7" s="24" t="s">
        <v>102</v>
      </c>
      <c r="EG7" s="24" t="s">
        <v>102</v>
      </c>
      <c r="EH7" s="24" t="s">
        <v>102</v>
      </c>
      <c r="EI7" s="24">
        <v>0</v>
      </c>
      <c r="EJ7" s="24" t="s">
        <v>102</v>
      </c>
      <c r="EK7" s="24" t="s">
        <v>102</v>
      </c>
      <c r="EL7" s="24" t="s">
        <v>102</v>
      </c>
      <c r="EM7" s="24" t="s">
        <v>102</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2025-02-01T07:21:50Z</cp:lastPrinted>
  <dcterms:created xsi:type="dcterms:W3CDTF">2025-01-24T07:18:44Z</dcterms:created>
  <dcterms:modified xsi:type="dcterms:W3CDTF">2025-02-17T06:00:16Z</dcterms:modified>
  <cp:category/>
</cp:coreProperties>
</file>