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60189E03-C6C6-4E08-A89F-069C8AB9D280}" xr6:coauthVersionLast="47" xr6:coauthVersionMax="47" xr10:uidLastSave="{00000000-0000-0000-0000-000000000000}"/>
  <workbookProtection workbookAlgorithmName="SHA-512" workbookHashValue="ZYfssjPH9REvzqEja5AjPVgV0+/6Pfy5liJHNkpt4OUzDq7Bcpb1Vs0NdvWY7zzN9E3d5hlDecUpX9Iu2IM9OA==" workbookSaltValue="dXik5AY6otlXvdT06bant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E85" i="4"/>
  <c r="I10"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<sst xmlns="http://schemas.openxmlformats.org/spreadsheetml/2006/main" count="319" uniqueCount="117">
  <si>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</si>
  <si>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</si>
  <si>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</si>
  <si>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</si>
  <si>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</si>
  <si>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</si>
  <si>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</si>
  <si>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</si>
  <si>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</si>
  <si>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</si>
  <si>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</si>
  <si>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</si>
  <si>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</si>
  <si>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</si>
  <si>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</si>
  <si>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</si>
  <si>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</si>
  <si>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</si>
  <si>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</si>
  <si>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</si>
  <si>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</si>
  <si>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</si>
  <si>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</si>
  <si>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</si>
  <si>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</si>
  <si>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</si>
  <si>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</si>
  <si>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</si>
  <si>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</si>
  <si>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</si>
  <si>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</si>
  <si>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</si>
  <si>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</si>
  <si>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</si>
  <si>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</si>
  <si>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</si>
  <si>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</si>
  <si>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</si>
  <si>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</si>
  <si>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</si>
  <si>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</si>
  <si>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</si>
  <si>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</si>
  <si>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</si>
  <si>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</si>
  <si>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</si>
  <si>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</si>
  <si>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</si>
  <si>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</si>
  <si>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</si>
  <si>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</si>
  <si>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</si>
  <si>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</si>
  <si>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</si>
  <si>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</si>
  <si>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</si>
  <si>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</si>
  <si>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</si>
  <si>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</si>
  <si>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</si>
  <si>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</si>
  <si>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</si>
  <si>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</si>
  <si>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</si>
  <si>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</si>
  <si>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</si>
  <si>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</si>
  <si>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</si>
  <si>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</si>
  <si>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</si>
  <si>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</si>
  <si>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</si>
  <si>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</si>
  <si>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</si>
  <si>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</si>
  <si>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</si>
  <si>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</si>
  <si>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</si>
  <si>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</si>
  <si>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</si>
  <si>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</si>
  <si>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</si>
  <si>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</si>
  <si>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</si>
  <si>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</si>
  <si>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</si>
  <si>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</si>
  <si>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</si>
  <si>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</si>
  <si>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</si>
  <si>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</si>
  <si>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</si>
  <si>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</si>
  <si>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</si>
  <si>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</si>
  <si>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</si>
  <si>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</si>
  <si>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</si>
  <si>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</si>
  <si>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</si>
  <si>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</si>
  <si>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</si>
  <si>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</si>
  <si>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</si>
  <si>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</si>
  <si>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</si>
  <si>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</si>
  <si>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</si>
  <si>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</si>
  <si>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</si>
  <si>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</si>
  <si>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</si>
  <si>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</si>
  <si>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</si>
  <si>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減価償却率…今年度より法適用となり設備等固定資産をデータ管理し始め、既存の施設については経過年数減価償却を行った後の価格を新取得価格としているため累計額は今年度１年分のみであることに加え、既に耐用年数を経過した資産も多いため減価償却率はかなり低い。　　　　　　　　　　　　　　②③管路、施設の更新については、現在は必要に応じ修繕を行って稼働している状況であるため今後はデータをもとに順次更新し費用の標準化を図る必要があると考えられる。　</t>
    <rPh sb="14" eb="15">
      <t>ヨウ</t>
    </rPh>
    <phoneticPr fontId="4"/>
  </si>
  <si>
    <t>①経常収支比率③流動比率…指標比率的には100％を超え、平均値を上回っているが実態としてはサービス提供に伴う費用を賄う使用料収入は見込めず他会計からの補助金を受けているため、今後独立した会計を目指していくうえで、経営改善に取り組み、補助金が増加していかないよう支払能力を高める。　　　　　　　　　　　　　　　　　　　　⑤経費回収率…過疎地である当町は区域における利用者は点在し、区域内人口は少なく使用料収入は多くは見込めない。しかしながら施設稼働のための汚水処理費はかさむため、回収率は平均値をかなり下回るものとなっている。令和７年度には経営戦略を改定し、料金改定も併せ見直しを考えていく。　　
⑦施設利用率…類似団体の平均値を上回る指標利率ではあるが今後の人口減少は汚水処理量の減少に連動するため、町全体の施策として空き家の利用への取り組みを経営戦略と並行して進めていく。　　　　　
⑧水洗化率…計画区域内の整備事業は完了しており、接続率及び水洗化率は平均値と比べても高い水準にある。しかしながら人口（世帯）の増加が見込めない現状、今後更なる水洗化率の増加は厳しいと考えられる。</t>
    <rPh sb="467" eb="469">
      <t>コンゴ</t>
    </rPh>
    <rPh sb="469" eb="470">
      <t>サラ</t>
    </rPh>
    <phoneticPr fontId="4"/>
  </si>
  <si>
    <t>管路、終末処理場において概ね良好な状態ではあるも、定期的に小規模な修繕が必要である。　
今年度より公営企業法適用され、固定資産についてもデータ管理され、更には令和７年度には経営戦略についても策定し、収益的、資本的ともに更新計画をたて見直していく予定である。</t>
    <rPh sb="55" eb="56">
      <t>ヨウ</t>
    </rPh>
    <rPh sb="95" eb="97">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</si>
</sst>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CC-4880-B5D3-0C29F6B4BC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B3CC-4880-B5D3-0C29F6B4BC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105.21</c:v>
                </c:pt>
              </c:numCache>
            </c:numRef>
          </c:val>
          <c:extLst>
            <c:ext xmlns:c16="http://schemas.microsoft.com/office/drawing/2014/chart" uri="{C3380CC4-5D6E-409C-BE32-E72D297353CC}">
              <c16:uniqueId val="{00000000-96FB-4457-AF83-E64BC21732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96FB-4457-AF83-E64BC21732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4.12</c:v>
                </c:pt>
              </c:numCache>
            </c:numRef>
          </c:val>
          <c:extLst>
            <c:ext xmlns:c16="http://schemas.microsoft.com/office/drawing/2014/chart" uri="{C3380CC4-5D6E-409C-BE32-E72D297353CC}">
              <c16:uniqueId val="{00000000-C473-4BE0-A85A-E9A91FFADD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C473-4BE0-A85A-E9A91FFADD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11-4E3E-8741-627E9C61E3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D911-4E3E-8741-627E9C61E3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44-4415-89F0-59FEC7F04A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D244-4415-89F0-59FEC7F04A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111.39</c:v>
                </c:pt>
              </c:numCache>
            </c:numRef>
          </c:val>
          <c:extLst>
            <c:ext xmlns:c16="http://schemas.microsoft.com/office/drawing/2014/chart" uri="{C3380CC4-5D6E-409C-BE32-E72D297353CC}">
              <c16:uniqueId val="{00000000-3E2A-4DA0-A900-F782DF49E6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3E2A-4DA0-A900-F782DF49E6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388-41F4-B01E-6A98F7BADE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9388-41F4-B01E-6A98F7BADE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24.86</c:v>
                </c:pt>
              </c:numCache>
            </c:numRef>
          </c:val>
          <c:extLst>
            <c:ext xmlns:c16="http://schemas.microsoft.com/office/drawing/2014/chart" uri="{C3380CC4-5D6E-409C-BE32-E72D297353CC}">
              <c16:uniqueId val="{00000000-9AB2-4684-95D9-D0256BB70E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9AB2-4684-95D9-D0256BB70E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807.16</c:v>
                </c:pt>
              </c:numCache>
            </c:numRef>
          </c:val>
          <c:extLst>
            <c:ext xmlns:c16="http://schemas.microsoft.com/office/drawing/2014/chart" uri="{C3380CC4-5D6E-409C-BE32-E72D297353CC}">
              <c16:uniqueId val="{00000000-E28F-48E6-AC31-311DDD98EB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E28F-48E6-AC31-311DDD98EB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49.01</c:v>
                </c:pt>
              </c:numCache>
            </c:numRef>
          </c:val>
          <c:extLst>
            <c:ext xmlns:c16="http://schemas.microsoft.com/office/drawing/2014/chart" uri="{C3380CC4-5D6E-409C-BE32-E72D297353CC}">
              <c16:uniqueId val="{00000000-7C6A-4D9B-957B-59F402A4AA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7C6A-4D9B-957B-59F402A4AA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88.36</c:v>
                </c:pt>
              </c:numCache>
            </c:numRef>
          </c:val>
          <c:extLst>
            <c:ext xmlns:c16="http://schemas.microsoft.com/office/drawing/2014/chart" uri="{C3380CC4-5D6E-409C-BE32-E72D297353CC}">
              <c16:uniqueId val="{00000000-80A8-46FF-B523-D3C8A6EB04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80A8-46FF-B523-D3C8A6EB04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東栄町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2774</v>
      </c>
      <c r="AM8" s="44"/>
      <c r="AN8" s="44"/>
      <c r="AO8" s="44"/>
      <c r="AP8" s="44"/>
      <c r="AQ8" s="44"/>
      <c r="AR8" s="44"/>
      <c r="AS8" s="44"/>
      <c r="AT8" s="45">
        <f>データ!T6</f>
        <v>123.38</v>
      </c>
      <c r="AU8" s="45"/>
      <c r="AV8" s="45"/>
      <c r="AW8" s="45"/>
      <c r="AX8" s="45"/>
      <c r="AY8" s="45"/>
      <c r="AZ8" s="45"/>
      <c r="BA8" s="45"/>
      <c r="BB8" s="45">
        <f>データ!U6</f>
        <v>22.48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85.77</v>
      </c>
      <c r="J10" s="45"/>
      <c r="K10" s="45"/>
      <c r="L10" s="45"/>
      <c r="M10" s="45"/>
      <c r="N10" s="45"/>
      <c r="O10" s="45"/>
      <c r="P10" s="45">
        <f>データ!P6</f>
        <v>8.4499999999999993</v>
      </c>
      <c r="Q10" s="45"/>
      <c r="R10" s="45"/>
      <c r="S10" s="45"/>
      <c r="T10" s="45"/>
      <c r="U10" s="45"/>
      <c r="V10" s="45"/>
      <c r="W10" s="45">
        <f>データ!Q6</f>
        <v>75.13</v>
      </c>
      <c r="X10" s="45"/>
      <c r="Y10" s="45"/>
      <c r="Z10" s="45"/>
      <c r="AA10" s="45"/>
      <c r="AB10" s="45"/>
      <c r="AC10" s="45"/>
      <c r="AD10" s="44">
        <f>データ!R6</f>
        <v>3630</v>
      </c>
      <c r="AE10" s="44"/>
      <c r="AF10" s="44"/>
      <c r="AG10" s="44"/>
      <c r="AH10" s="44"/>
      <c r="AI10" s="44"/>
      <c r="AJ10" s="44"/>
      <c r="AK10" s="2"/>
      <c r="AL10" s="44">
        <f>データ!V6</f>
        <v>232</v>
      </c>
      <c r="AM10" s="44"/>
      <c r="AN10" s="44"/>
      <c r="AO10" s="44"/>
      <c r="AP10" s="44"/>
      <c r="AQ10" s="44"/>
      <c r="AR10" s="44"/>
      <c r="AS10" s="44"/>
      <c r="AT10" s="45">
        <f>データ!W6</f>
        <v>0.37</v>
      </c>
      <c r="AU10" s="45"/>
      <c r="AV10" s="45"/>
      <c r="AW10" s="45"/>
      <c r="AX10" s="45"/>
      <c r="AY10" s="45"/>
      <c r="AZ10" s="45"/>
      <c r="BA10" s="45"/>
      <c r="BB10" s="45">
        <f>データ!X6</f>
        <v>627.03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7v39cJzl0fW+tJid9VmeQJSKitivgiKqH38lVQp5j0aZRh68/pO2DthkDISbg1AreEBm9I9ux7q9KUNZ/OZshA==" saltValue="jSRyfjIAT7qarNNLHiOX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235628</v>
      </c>
      <c r="D6" s="19">
        <f t="shared" si="3"/>
        <v>46</v>
      </c>
      <c r="E6" s="19">
        <f t="shared" si="3"/>
        <v>17</v>
      </c>
      <c r="F6" s="19">
        <f t="shared" si="3"/>
        <v>5</v>
      </c>
      <c r="G6" s="19">
        <f t="shared" si="3"/>
        <v>0</v>
      </c>
      <c r="H6" s="19" t="str">
        <f t="shared" si="3"/>
        <v>愛知県　東栄町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85.77</v>
      </c>
      <c r="P6" s="20">
        <f t="shared" si="3"/>
        <v>8.4499999999999993</v>
      </c>
      <c r="Q6" s="20">
        <f t="shared" si="3"/>
        <v>75.13</v>
      </c>
      <c r="R6" s="20">
        <f t="shared" si="3"/>
        <v>3630</v>
      </c>
      <c r="S6" s="20">
        <f t="shared" si="3"/>
        <v>2774</v>
      </c>
      <c r="T6" s="20">
        <f t="shared" si="3"/>
        <v>123.38</v>
      </c>
      <c r="U6" s="20">
        <f t="shared" si="3"/>
        <v>22.48</v>
      </c>
      <c r="V6" s="20">
        <f t="shared" si="3"/>
        <v>232</v>
      </c>
      <c r="W6" s="20">
        <f t="shared" si="3"/>
        <v>0.37</v>
      </c>
      <c r="X6" s="20">
        <f t="shared" si="3"/>
        <v>627.03</v>
      </c>
      <c r="Y6" s="21" t="str">
        <f>IF(Y7="",NA(),Y7)</f>
        <v>-</v>
      </c>
      <c r="Z6" s="21" t="str">
        <f t="shared" ref="Z6:AH6" si="4">IF(Z7="",NA(),Z7)</f>
        <v>-</v>
      </c>
      <c r="AA6" s="21" t="str">
        <f t="shared" si="4"/>
        <v>-</v>
      </c>
      <c r="AB6" s="21" t="str">
        <f t="shared" si="4"/>
        <v>-</v>
      </c>
      <c r="AC6" s="21">
        <f t="shared" si="4"/>
        <v>105.21</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111.39</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24.86</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807.16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49.01</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88.36</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4.12</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235628</v>
      </c>
      <c r="D7" s="23">
        <v>46</v>
      </c>
      <c r="E7" s="23">
        <v>17</v>
      </c>
      <c r="F7" s="23">
        <v>5</v>
      </c>
      <c r="G7" s="23">
        <v>0</v>
      </c>
      <c r="H7" s="23" t="s">
        <v>96</v>
      </c>
      <c r="I7" s="23" t="s">
        <v>97</v>
      </c>
      <c r="J7" s="23" t="s">
        <v>98</v>
      </c>
      <c r="K7" s="23" t="s">
        <v>99</v>
      </c>
      <c r="L7" s="23" t="s">
        <v>100</v>
      </c>
      <c r="M7" s="23" t="s">
        <v>101</v>
      </c>
      <c r="N7" s="24" t="s">
        <v>102</v>
      </c>
      <c r="O7" s="24">
        <v>85.77</v>
      </c>
      <c r="P7" s="24">
        <v>8.4499999999999993</v>
      </c>
      <c r="Q7" s="24">
        <v>75.13</v>
      </c>
      <c r="R7" s="24">
        <v>3630</v>
      </c>
      <c r="S7" s="24">
        <v>2774</v>
      </c>
      <c r="T7" s="24">
        <v>123.38</v>
      </c>
      <c r="U7" s="24">
        <v>22.48</v>
      </c>
      <c r="V7" s="24">
        <v>232</v>
      </c>
      <c r="W7" s="24">
        <v>0.37</v>
      </c>
      <c r="X7" s="24">
        <v>627.03</v>
      </c>
      <c r="Y7" s="24" t="s">
        <v>102</v>
      </c>
      <c r="Z7" s="24" t="s">
        <v>102</v>
      </c>
      <c r="AA7" s="24" t="s">
        <v>102</v>
      </c>
      <c r="AB7" s="24" t="s">
        <v>102</v>
      </c>
      <c r="AC7" s="24">
        <v>105.21</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111.39</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24.86</v>
      </c>
      <c r="BV7" s="24" t="s">
        <v>102</v>
      </c>
      <c r="BW7" s="24" t="s">
        <v>102</v>
      </c>
      <c r="BX7" s="24" t="s">
        <v>102</v>
      </c>
      <c r="BY7" s="24" t="s">
        <v>102</v>
      </c>
      <c r="BZ7" s="24">
        <v>52.05</v>
      </c>
      <c r="CA7" s="24">
        <v>56.93</v>
      </c>
      <c r="CB7" s="24" t="s">
        <v>102</v>
      </c>
      <c r="CC7" s="24" t="s">
        <v>102</v>
      </c>
      <c r="CD7" s="24" t="s">
        <v>102</v>
      </c>
      <c r="CE7" s="24" t="s">
        <v>102</v>
      </c>
      <c r="CF7" s="24">
        <v>807.16</v>
      </c>
      <c r="CG7" s="24" t="s">
        <v>102</v>
      </c>
      <c r="CH7" s="24" t="s">
        <v>102</v>
      </c>
      <c r="CI7" s="24" t="s">
        <v>102</v>
      </c>
      <c r="CJ7" s="24" t="s">
        <v>102</v>
      </c>
      <c r="CK7" s="24">
        <v>301.86</v>
      </c>
      <c r="CL7" s="24">
        <v>271.14999999999998</v>
      </c>
      <c r="CM7" s="24" t="s">
        <v>102</v>
      </c>
      <c r="CN7" s="24" t="s">
        <v>102</v>
      </c>
      <c r="CO7" s="24" t="s">
        <v>102</v>
      </c>
      <c r="CP7" s="24" t="s">
        <v>102</v>
      </c>
      <c r="CQ7" s="24">
        <v>49.01</v>
      </c>
      <c r="CR7" s="24" t="s">
        <v>102</v>
      </c>
      <c r="CS7" s="24" t="s">
        <v>102</v>
      </c>
      <c r="CT7" s="24" t="s">
        <v>102</v>
      </c>
      <c r="CU7" s="24" t="s">
        <v>102</v>
      </c>
      <c r="CV7" s="24">
        <v>46.25</v>
      </c>
      <c r="CW7" s="24">
        <v>49.87</v>
      </c>
      <c r="CX7" s="24" t="s">
        <v>102</v>
      </c>
      <c r="CY7" s="24" t="s">
        <v>102</v>
      </c>
      <c r="CZ7" s="24" t="s">
        <v>102</v>
      </c>
      <c r="DA7" s="24" t="s">
        <v>102</v>
      </c>
      <c r="DB7" s="24">
        <v>88.36</v>
      </c>
      <c r="DC7" s="24" t="s">
        <v>102</v>
      </c>
      <c r="DD7" s="24" t="s">
        <v>102</v>
      </c>
      <c r="DE7" s="24" t="s">
        <v>102</v>
      </c>
      <c r="DF7" s="24" t="s">
        <v>102</v>
      </c>
      <c r="DG7" s="24">
        <v>83.96</v>
      </c>
      <c r="DH7" s="24">
        <v>87.54</v>
      </c>
      <c r="DI7" s="24" t="s">
        <v>102</v>
      </c>
      <c r="DJ7" s="24" t="s">
        <v>102</v>
      </c>
      <c r="DK7" s="24" t="s">
        <v>102</v>
      </c>
      <c r="DL7" s="24" t="s">
        <v>102</v>
      </c>
      <c r="DM7" s="24">
        <v>4.12</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2025-02-01T07:21:50Z</cp:lastPrinted>
  <dcterms:created xsi:type="dcterms:W3CDTF">2025-01-24T07:18:44Z</dcterms:created>
  <dcterms:modified xsi:type="dcterms:W3CDTF">2025-02-17T06:00:16Z</dcterms:modified>
  <cp:category/>
</cp:coreProperties>
</file>