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4_市町村回答（02.05〆）\46　阿久比町〇\水道事業\"/>
    </mc:Choice>
  </mc:AlternateContent>
  <xr:revisionPtr revIDLastSave="0" documentId="13_ncr:1_{D83AC9F0-A424-4D9B-A785-6EBCFA996AE4}" xr6:coauthVersionLast="47" xr6:coauthVersionMax="47" xr10:uidLastSave="{00000000-0000-0000-0000-000000000000}"/>
  <workbookProtection workbookAlgorithmName="SHA-512" workbookHashValue="NOa/C+S1LJdKm7idZcp5YDF/9gKqYvLGsYiD+xijun21f9U5tBcJ/UDgaF1aFnwD/Tg4ixM6YJpdlAPWDGjOsw==" workbookSaltValue="fyFFNXpa9b2zjpveuXXzFw==" workbookSpinCount="100000" lockStructure="1"/>
  <bookViews>
    <workbookView xWindow="-108" yWindow="-108" windowWidth="27288" windowHeight="17664"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BB10" i="4"/>
  <c r="AT10" i="4"/>
  <c r="AL10" i="4"/>
  <c r="W10" i="4"/>
  <c r="P10" i="4"/>
  <c r="B10" i="4"/>
  <c r="AD8" i="4"/>
  <c r="W8" i="4"/>
  <c r="P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<sst xmlns="http://schemas.openxmlformats.org/spreadsheetml/2006/main" count="228" uniqueCount="112">
  <si>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</si>
  <si>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</si>
  <si>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</si>
  <si>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</si>
  <si>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</si>
  <si>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</si>
  <si>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</si>
  <si>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</si>
  <si>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</si>
  <si>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</si>
  <si>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</si>
  <si>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</si>
  <si>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</si>
  <si>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</si>
  <si>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</si>
  <si>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</si>
  <si>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</si>
  <si>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</si>
  <si>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</si>
  <si>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</si>
  <si>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</si>
  <si>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</si>
  <si>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</si>
  <si>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</si>
  <si>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</si>
  <si>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</si>
  <si>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</si>
  <si>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</si>
  <si>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</si>
  <si>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</si>
  <si>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</si>
  <si>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</si>
  <si>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</si>
  <si>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</si>
  <si>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</si>
  <si>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</si>
  <si>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</si>
  <si>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</si>
  <si>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</si>
  <si>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</si>
  <si>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</si>
  <si>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</si>
  <si>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</si>
  <si>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</si>
  <si>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</si>
  <si>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</si>
  <si>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</si>
  <si>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</si>
  <si>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</si>
  <si>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</si>
  <si>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</si>
  <si>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</si>
  <si>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</si>
  <si>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</si>
  <si>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</si>
  <si>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</si>
  <si>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</si>
  <si>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</si>
  <si>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</si>
  <si>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</si>
  <si>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</si>
  <si>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</si>
  <si>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</si>
  <si>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</si>
  <si>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</si>
  <si>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</si>
  <si>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</si>
  <si>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</si>
  <si>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</si>
  <si>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</si>
  <si>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</si>
  <si>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</si>
  <si>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</si>
  <si>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</si>
  <si>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</si>
  <si>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</si>
  <si>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</si>
  <si>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</si>
  <si>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</si>
  <si>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</si>
  <si>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</si>
  <si>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</si>
  <si>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</si>
  <si>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</si>
  <si>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</si>
  <si>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</si>
  <si>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</si>
  <si>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</si>
  <si>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</si>
  <si>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</si>
  <si>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</si>
  <si>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</si>
  <si>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</si>
  <si>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阿久比町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</si>
  <si>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</si>
  <si>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</si>
  <si>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</si>
  <si>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</si>
  <si>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</si>
  <si>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</si>
  <si>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</si>
  <si>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</si>
  <si>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</si>
  <si>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</si>
  <si>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</si>
  <si>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</si>
  <si>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</si>
  <si>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</si>
  <si>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</si>
  <si>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１)①経常収支比率は、総収益のうち、給水収益が減少し、総費用のうち、雑支出が減少したため、前年度と比較して低下した。※令和5年度の給水収益が、令和4年度（他会計補助金を加味した）と比べ減少し、令和4年度に雑支出に振替した消費税が、特定収入の割合により令和5年度は消費税が還付になったため、雑支出への振替がなく減少したため。
(２)②累積欠損金は、令和5年度も発生していない。次年度も発生しない見込み。
(３)③流動比率は、現金預金の増加率よりも、未払金の増加率の方が大きかったため低下した。次年度について未払金の同行で変化が大きくなる見込み。
(４)④給水収益が増加し、企業債現在高が減少したことが要因で、企業債残高対給水収益比率が低下した。類似団体と比較して現状は低いが、今後は老朽化した水道施設の耐震化事業等による企業債の増加が見込まれる。
(５)⑤給水収益が増加し、費用合計（委託料や修繕費等）の減少が要因で、料金回収率が微増した。今後も経常費用の抑制に努めていく。
(６)⑥経常費用（委託料や修繕費等）は減少したものの、材料及び不用品売却原価が増加し、長期前受金戻入が減少したことが要因で、給水原価が上昇した。今後は水道施設の老朽化による修繕コストの増加による上昇が考えられる。
(７)⑦年間総配水量の減少により、施設利用率が低下した。平成26年度に配水池が新規に1箇所稼働したことから類似団体を上回っているが、今後老朽化した2箇所の配水場との再編も考慮し利用率を引き続き上げていく必要がある。
(８)⑧有収率は、配水管からの漏水や、配水管工事に伴う洗管作業などが要因でやや低下した。類似団体と比較して高いのは、過去に行った下水道築造事業に伴う配水管布設替によるもの。今後も効果的な漏水調査や計画的な布設替等を行い、有収率向上に努めていく。
</t>
    <rPh sb="4" eb="10">
      <t>ケイジョウシュウシヒリツ</t>
    </rPh>
    <rPh sb="46" eb="49">
      <t>ゼンネンド</t>
    </rPh>
    <rPh sb="50" eb="52">
      <t>ヒカク</t>
    </rPh>
    <rPh sb="54" eb="56">
      <t>テイカ</t>
    </rPh>
    <rPh sb="97" eb="99">
      <t>レイワ</t>
    </rPh>
    <rPh sb="100" eb="102">
      <t>ネンド</t>
    </rPh>
    <rPh sb="103" eb="106">
      <t>ザツシシュツ</t>
    </rPh>
    <rPh sb="107" eb="109">
      <t>フリカエ</t>
    </rPh>
    <rPh sb="111" eb="114">
      <t>ショウヒゼイ</t>
    </rPh>
    <rPh sb="116" eb="120">
      <t>トクテイシュウニュウ</t>
    </rPh>
    <rPh sb="121" eb="123">
      <t>ワリアイ</t>
    </rPh>
    <rPh sb="126" eb="128">
      <t>レイワ</t>
    </rPh>
    <rPh sb="129" eb="131">
      <t>ネンド</t>
    </rPh>
    <rPh sb="132" eb="135">
      <t>ショウヒゼイ</t>
    </rPh>
    <rPh sb="136" eb="138">
      <t>カンプ</t>
    </rPh>
    <rPh sb="145" eb="148">
      <t>ザツシシュツ</t>
    </rPh>
    <rPh sb="150" eb="152">
      <t>フリカエ</t>
    </rPh>
    <rPh sb="155" eb="157">
      <t>ゲンショウ</t>
    </rPh>
    <rPh sb="253" eb="256">
      <t>ミハライキン</t>
    </rPh>
    <rPh sb="257" eb="259">
      <t>ドウコウ</t>
    </rPh>
    <rPh sb="260" eb="262">
      <t>ヘンカ</t>
    </rPh>
    <rPh sb="263" eb="264">
      <t>オオ</t>
    </rPh>
    <rPh sb="268" eb="270">
      <t>ミコ</t>
    </rPh>
    <rPh sb="415" eb="417">
      <t>ビゾウ</t>
    </rPh>
    <rPh sb="637" eb="638">
      <t>ヒ</t>
    </rPh>
    <rPh sb="639" eb="640">
      <t>ツヅ</t>
    </rPh>
    <phoneticPr fontId="4"/>
  </si>
  <si>
    <t>①有形固定資産減価償却率は、構築物の減価償却累計額の増加によりやや上昇した。
②管路経年化率は、下水道築造事業に伴う配水管布設替により類似団体と比較して低くなっているが、耐用年数超配水管の増加により年々上昇傾向にあり、今後も上昇が見込まれる。
③管路更新率は、前年度より微増であるが、類似団体と比較して低くなっている。平成29年度以前と比較すると更新する管路は大口径化しており、工事費の大幅な増加を避けるため工事延長を減少させている。今後も大口径の管路の更新が中心となるが、直結配水関連の工事が完了となるため、管路更新率は微増となる見込み。
　経過年数や漏水事故履歴、水道施設の重要度等を考慮し計画的に改修することで、有収率95％以上を維持していく。また、ダウンサイジングでの更新などコスト削減に努め事業費を低く抑える。長期的視点により計画的な更新を行う必要がある。</t>
    <rPh sb="135" eb="137">
      <t>ビゾウ</t>
    </rPh>
    <rPh sb="261" eb="263">
      <t>ビゾウ</t>
    </rPh>
    <phoneticPr fontId="4"/>
  </si>
  <si>
    <t>　本町は大規模な宅地開発により、近年は人口増加が続いていた。そのため、既存の配水場2箇所に加えて1箇所を新設し、増加する給水需要に対応してきた。また、既存の2箇所の配水場は耐震化が必要となり、今後は維持・更新費用の増加が懸念される。
　一方で、県企業庁及び関係受水団体と阿久比広域調整池に係る直結配水の試行導入に向けて準備を進めており、試行導入により配水場の再編についても今後検討していく必要がある。
　昭和63年から始まった下水道築造事業に伴い、市街化区域の水道管路は大幅に更新してきた。今後は市街化調整区域にある大口径管路の更新や耐震管への布設替についても進める必要がある。
　健全な水道事業経営を維持するため、令和2年度に経営戦略を策定済み。広域化や料金水準の見直しなど水道事業を取り巻く環境の変化や直結配水関連の内容を反映するため、令和6年度に経営戦略を改定する。</t>
    <rPh sb="314" eb="318">
      <t>ケイエイセンリャク</t>
    </rPh>
    <rPh sb="319" eb="322">
      <t>サクテイズ</t>
    </rPh>
    <rPh sb="324" eb="327">
      <t>コウイキカ</t>
    </rPh>
    <rPh sb="328" eb="332">
      <t>リョウキンスイジュン</t>
    </rPh>
    <rPh sb="333" eb="335">
      <t>ミナオ</t>
    </rPh>
    <rPh sb="338" eb="342">
      <t>スイドウジギョウ</t>
    </rPh>
    <rPh sb="343" eb="344">
      <t>ト</t>
    </rPh>
    <rPh sb="345" eb="346">
      <t>マ</t>
    </rPh>
    <rPh sb="347" eb="349">
      <t>カンキョウ</t>
    </rPh>
    <rPh sb="350" eb="352">
      <t>ヘンカ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</si>
</sst>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3"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0.56000000000000005</c:v>
                </c:pt>
                <c:pt idx="1">
                  <c:v>0.56000000000000005</c:v>
                </c:pt>
                <c:pt idx="2">
                  <c:v>0.21</c:v>
                </c:pt>
                <c:pt idx="3">
                  <c:v>0.21</c:v>
                </c:pt>
                <c:pt idx="4">
                  <c:v>0.27</c:v>
                </c:pt>
              </c:numCache>
            </c:numRef>
          </c:val>
          <c:extLst>
            <c:ext xmlns:c16="http://schemas.microsoft.com/office/drawing/2014/chart" uri="{C3380CC4-5D6E-409C-BE32-E72D297353CC}">
              <c16:uniqueId val="{00000000-9510-4F36-B97D-E10896684BFD}"/>
            </c:ext>
          </c:extLst>
        </c:ser>
        <c:dLbls>
          <c:showLegendKey val="0"/>
          <c:showVal val="0"/>
          <c:showCatName val="0"/>
          <c:showSerName val="0"/>
          <c:showPercent val="0"/>
          <c:showBubbleSize val="0"/>
        </c:dLbls>
        <c:gapWidth val="150"/>
        <c:axId val="466442768"/>
        <c:axId val="466441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9510-4F36-B97D-E10896684BFD}"/>
            </c:ext>
          </c:extLst>
        </c:ser>
        <c:dLbls>
          <c:showLegendKey val="0"/>
          <c:showVal val="0"/>
          <c:showCatName val="0"/>
          <c:showSerName val="0"/>
          <c:showPercent val="0"/>
          <c:showBubbleSize val="0"/>
        </c:dLbls>
        <c:marker val="1"/>
        <c:smooth val="0"/>
        <c:axId val="466442768"/>
        <c:axId val="466441592"/>
      </c:lineChart>
      <c:dateAx>
        <c:axId val="466442768"/>
        <c:scaling>
          <c:orientation val="minMax"/>
        </c:scaling>
        <c:delete val="1"/>
        <c:axPos val="b"/>
        <c:numFmt formatCode="&quot;R&quot;yy" sourceLinked="1"/>
        <c:majorTickMark val="none"/>
        <c:minorTickMark val="none"/>
        <c:tickLblPos val="none"/>
        <c:crossAx val="466441592"/>
        <c:crosses val="autoZero"/>
        <c:auto val="1"/>
        <c:lblOffset val="100"/>
        <c:baseTimeUnit val="years"/>
      </c:dateAx>
      <c:valAx>
        <c:axId val="466441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442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112.51</c:v>
                </c:pt>
                <c:pt idx="1">
                  <c:v>105.79</c:v>
                </c:pt>
                <c:pt idx="2">
                  <c:v>119.79</c:v>
                </c:pt>
                <c:pt idx="3">
                  <c:v>113.86</c:v>
                </c:pt>
                <c:pt idx="4">
                  <c:v>112.57</c:v>
                </c:pt>
              </c:numCache>
            </c:numRef>
          </c:val>
          <c:extLst>
            <c:ext xmlns:c16="http://schemas.microsoft.com/office/drawing/2014/chart" uri="{C3380CC4-5D6E-409C-BE32-E72D297353CC}">
              <c16:uniqueId val="{00000000-BCBB-4BC5-9F2E-6A5E8DE32CA1}"/>
            </c:ext>
          </c:extLst>
        </c:ser>
        <c:dLbls>
          <c:showLegendKey val="0"/>
          <c:showVal val="0"/>
          <c:showCatName val="0"/>
          <c:showSerName val="0"/>
          <c:showPercent val="0"/>
          <c:showBubbleSize val="0"/>
        </c:dLbls>
        <c:gapWidth val="150"/>
        <c:axId val="466440808"/>
        <c:axId val="466177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BCBB-4BC5-9F2E-6A5E8DE32CA1}"/>
            </c:ext>
          </c:extLst>
        </c:ser>
        <c:dLbls>
          <c:showLegendKey val="0"/>
          <c:showVal val="0"/>
          <c:showCatName val="0"/>
          <c:showSerName val="0"/>
          <c:showPercent val="0"/>
          <c:showBubbleSize val="0"/>
        </c:dLbls>
        <c:marker val="1"/>
        <c:smooth val="0"/>
        <c:axId val="466440808"/>
        <c:axId val="466177264"/>
      </c:lineChart>
      <c:dateAx>
        <c:axId val="466440808"/>
        <c:scaling>
          <c:orientation val="minMax"/>
        </c:scaling>
        <c:delete val="1"/>
        <c:axPos val="b"/>
        <c:numFmt formatCode="&quot;R&quot;yy" sourceLinked="1"/>
        <c:majorTickMark val="none"/>
        <c:minorTickMark val="none"/>
        <c:tickLblPos val="none"/>
        <c:crossAx val="466177264"/>
        <c:crosses val="autoZero"/>
        <c:auto val="1"/>
        <c:lblOffset val="100"/>
        <c:baseTimeUnit val="years"/>
      </c:dateAx>
      <c:valAx>
        <c:axId val="466177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6440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48.42</c:v>
                </c:pt>
                <c:pt idx="1">
                  <c:v>49.81</c:v>
                </c:pt>
                <c:pt idx="2">
                  <c:v>51.23</c:v>
                </c:pt>
                <c:pt idx="3">
                  <c:v>52.25</c:v>
                </c:pt>
                <c:pt idx="4">
                  <c:v>52.29</c:v>
                </c:pt>
              </c:numCache>
            </c:numRef>
          </c:val>
          <c:extLst>
            <c:ext xmlns:c16="http://schemas.microsoft.com/office/drawing/2014/chart" uri="{C3380CC4-5D6E-409C-BE32-E72D297353CC}">
              <c16:uniqueId val="{00000000-1BB4-423A-B87C-4921D43A14D9}"/>
            </c:ext>
          </c:extLst>
        </c:ser>
        <c:dLbls>
          <c:showLegendKey val="0"/>
          <c:showVal val="0"/>
          <c:showCatName val="0"/>
          <c:showSerName val="0"/>
          <c:showPercent val="0"/>
          <c:showBubbleSize val="0"/>
        </c:dLbls>
        <c:gapWidth val="150"/>
        <c:axId val="466178048"/>
        <c:axId val="466176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1BB4-423A-B87C-4921D43A14D9}"/>
            </c:ext>
          </c:extLst>
        </c:ser>
        <c:dLbls>
          <c:showLegendKey val="0"/>
          <c:showVal val="0"/>
          <c:showCatName val="0"/>
          <c:showSerName val="0"/>
          <c:showPercent val="0"/>
          <c:showBubbleSize val="0"/>
        </c:dLbls>
        <c:marker val="1"/>
        <c:smooth val="0"/>
        <c:axId val="466178048"/>
        <c:axId val="466176872"/>
      </c:lineChart>
      <c:dateAx>
        <c:axId val="466178048"/>
        <c:scaling>
          <c:orientation val="minMax"/>
        </c:scaling>
        <c:delete val="1"/>
        <c:axPos val="b"/>
        <c:numFmt formatCode="&quot;R&quot;yy" sourceLinked="1"/>
        <c:majorTickMark val="none"/>
        <c:minorTickMark val="none"/>
        <c:tickLblPos val="none"/>
        <c:crossAx val="466176872"/>
        <c:crosses val="autoZero"/>
        <c:auto val="1"/>
        <c:lblOffset val="100"/>
        <c:baseTimeUnit val="years"/>
      </c:dateAx>
      <c:valAx>
        <c:axId val="466176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17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5.59</c:v>
                </c:pt>
                <c:pt idx="1">
                  <c:v>8.73</c:v>
                </c:pt>
                <c:pt idx="2">
                  <c:v>10.8</c:v>
                </c:pt>
                <c:pt idx="3">
                  <c:v>14.06</c:v>
                </c:pt>
                <c:pt idx="4">
                  <c:v>16.23</c:v>
                </c:pt>
              </c:numCache>
            </c:numRef>
          </c:val>
          <c:extLst>
            <c:ext xmlns:c16="http://schemas.microsoft.com/office/drawing/2014/chart" uri="{C3380CC4-5D6E-409C-BE32-E72D297353CC}">
              <c16:uniqueId val="{00000000-6436-470B-A8CE-0FC88B0C2ABB}"/>
            </c:ext>
          </c:extLst>
        </c:ser>
        <c:dLbls>
          <c:showLegendKey val="0"/>
          <c:showVal val="0"/>
          <c:showCatName val="0"/>
          <c:showSerName val="0"/>
          <c:showPercent val="0"/>
          <c:showBubbleSize val="0"/>
        </c:dLbls>
        <c:gapWidth val="150"/>
        <c:axId val="444223424"/>
        <c:axId val="444223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6436-470B-A8CE-0FC88B0C2ABB}"/>
            </c:ext>
          </c:extLst>
        </c:ser>
        <c:dLbls>
          <c:showLegendKey val="0"/>
          <c:showVal val="0"/>
          <c:showCatName val="0"/>
          <c:showSerName val="0"/>
          <c:showPercent val="0"/>
          <c:showBubbleSize val="0"/>
        </c:dLbls>
        <c:marker val="1"/>
        <c:smooth val="0"/>
        <c:axId val="444223424"/>
        <c:axId val="444223816"/>
      </c:lineChart>
      <c:dateAx>
        <c:axId val="444223424"/>
        <c:scaling>
          <c:orientation val="minMax"/>
        </c:scaling>
        <c:delete val="1"/>
        <c:axPos val="b"/>
        <c:numFmt formatCode="&quot;R&quot;yy" sourceLinked="1"/>
        <c:majorTickMark val="none"/>
        <c:minorTickMark val="none"/>
        <c:tickLblPos val="none"/>
        <c:crossAx val="444223816"/>
        <c:crosses val="autoZero"/>
        <c:auto val="1"/>
        <c:lblOffset val="100"/>
        <c:baseTimeUnit val="years"/>
      </c:dateAx>
      <c:valAx>
        <c:axId val="444223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422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15-4F5E-8055-2544E5F728E5}"/>
            </c:ext>
          </c:extLst>
        </c:ser>
        <c:dLbls>
          <c:showLegendKey val="0"/>
          <c:showVal val="0"/>
          <c:showCatName val="0"/>
          <c:showSerName val="0"/>
          <c:showPercent val="0"/>
          <c:showBubbleSize val="0"/>
        </c:dLbls>
        <c:gapWidth val="150"/>
        <c:axId val="464522872"/>
        <c:axId val="464523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8115-4F5E-8055-2544E5F728E5}"/>
            </c:ext>
          </c:extLst>
        </c:ser>
        <c:dLbls>
          <c:showLegendKey val="0"/>
          <c:showVal val="0"/>
          <c:showCatName val="0"/>
          <c:showSerName val="0"/>
          <c:showPercent val="0"/>
          <c:showBubbleSize val="0"/>
        </c:dLbls>
        <c:marker val="1"/>
        <c:smooth val="0"/>
        <c:axId val="464522872"/>
        <c:axId val="464523656"/>
      </c:lineChart>
      <c:dateAx>
        <c:axId val="464522872"/>
        <c:scaling>
          <c:orientation val="minMax"/>
        </c:scaling>
        <c:delete val="1"/>
        <c:axPos val="b"/>
        <c:numFmt formatCode="&quot;R&quot;yy" sourceLinked="1"/>
        <c:majorTickMark val="none"/>
        <c:minorTickMark val="none"/>
        <c:tickLblPos val="none"/>
        <c:crossAx val="464523656"/>
        <c:crosses val="autoZero"/>
        <c:auto val="1"/>
        <c:lblOffset val="100"/>
        <c:baseTimeUnit val="years"/>
      </c:dateAx>
      <c:valAx>
        <c:axId val="464523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4522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841.08</c:v>
                </c:pt>
                <c:pt idx="1">
                  <c:v>1013.96</c:v>
                </c:pt>
                <c:pt idx="2">
                  <c:v>1236.6600000000001</c:v>
                </c:pt>
                <c:pt idx="3">
                  <c:v>994.77</c:v>
                </c:pt>
                <c:pt idx="4">
                  <c:v>473.29</c:v>
                </c:pt>
              </c:numCache>
            </c:numRef>
          </c:val>
          <c:extLst>
            <c:ext xmlns:c16="http://schemas.microsoft.com/office/drawing/2014/chart" uri="{C3380CC4-5D6E-409C-BE32-E72D297353CC}">
              <c16:uniqueId val="{00000000-5E61-4B49-83DC-8913B465916B}"/>
            </c:ext>
          </c:extLst>
        </c:ser>
        <c:dLbls>
          <c:showLegendKey val="0"/>
          <c:showVal val="0"/>
          <c:showCatName val="0"/>
          <c:showSerName val="0"/>
          <c:showPercent val="0"/>
          <c:showBubbleSize val="0"/>
        </c:dLbls>
        <c:gapWidth val="150"/>
        <c:axId val="441197944"/>
        <c:axId val="44119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5E61-4B49-83DC-8913B465916B}"/>
            </c:ext>
          </c:extLst>
        </c:ser>
        <c:dLbls>
          <c:showLegendKey val="0"/>
          <c:showVal val="0"/>
          <c:showCatName val="0"/>
          <c:showSerName val="0"/>
          <c:showPercent val="0"/>
          <c:showBubbleSize val="0"/>
        </c:dLbls>
        <c:marker val="1"/>
        <c:smooth val="0"/>
        <c:axId val="441197944"/>
        <c:axId val="441198336"/>
      </c:lineChart>
      <c:dateAx>
        <c:axId val="441197944"/>
        <c:scaling>
          <c:orientation val="minMax"/>
        </c:scaling>
        <c:delete val="1"/>
        <c:axPos val="b"/>
        <c:numFmt formatCode="&quot;R&quot;yy" sourceLinked="1"/>
        <c:majorTickMark val="none"/>
        <c:minorTickMark val="none"/>
        <c:tickLblPos val="none"/>
        <c:crossAx val="441198336"/>
        <c:crosses val="autoZero"/>
        <c:auto val="1"/>
        <c:lblOffset val="100"/>
        <c:baseTimeUnit val="years"/>
      </c:dateAx>
      <c:valAx>
        <c:axId val="441198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1197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56.37</c:v>
                </c:pt>
                <c:pt idx="1">
                  <c:v>55.29</c:v>
                </c:pt>
                <c:pt idx="2">
                  <c:v>49.5</c:v>
                </c:pt>
                <c:pt idx="3">
                  <c:v>52.16</c:v>
                </c:pt>
                <c:pt idx="4">
                  <c:v>42.79</c:v>
                </c:pt>
              </c:numCache>
            </c:numRef>
          </c:val>
          <c:extLst>
            <c:ext xmlns:c16="http://schemas.microsoft.com/office/drawing/2014/chart" uri="{C3380CC4-5D6E-409C-BE32-E72D297353CC}">
              <c16:uniqueId val="{00000000-065B-4015-BCBE-ED729C3AC4EC}"/>
            </c:ext>
          </c:extLst>
        </c:ser>
        <c:dLbls>
          <c:showLegendKey val="0"/>
          <c:showVal val="0"/>
          <c:showCatName val="0"/>
          <c:showSerName val="0"/>
          <c:showPercent val="0"/>
          <c:showBubbleSize val="0"/>
        </c:dLbls>
        <c:gapWidth val="150"/>
        <c:axId val="441197552"/>
        <c:axId val="47128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065B-4015-BCBE-ED729C3AC4EC}"/>
            </c:ext>
          </c:extLst>
        </c:ser>
        <c:dLbls>
          <c:showLegendKey val="0"/>
          <c:showVal val="0"/>
          <c:showCatName val="0"/>
          <c:showSerName val="0"/>
          <c:showPercent val="0"/>
          <c:showBubbleSize val="0"/>
        </c:dLbls>
        <c:marker val="1"/>
        <c:smooth val="0"/>
        <c:axId val="441197552"/>
        <c:axId val="471282176"/>
      </c:lineChart>
      <c:dateAx>
        <c:axId val="441197552"/>
        <c:scaling>
          <c:orientation val="minMax"/>
        </c:scaling>
        <c:delete val="1"/>
        <c:axPos val="b"/>
        <c:numFmt formatCode="&quot;R&quot;yy" sourceLinked="1"/>
        <c:majorTickMark val="none"/>
        <c:minorTickMark val="none"/>
        <c:tickLblPos val="none"/>
        <c:crossAx val="471282176"/>
        <c:crosses val="autoZero"/>
        <c:auto val="1"/>
        <c:lblOffset val="100"/>
        <c:baseTimeUnit val="years"/>
      </c:dateAx>
      <c:valAx>
        <c:axId val="471282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119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110.15</c:v>
                </c:pt>
                <c:pt idx="1">
                  <c:v>95.38</c:v>
                </c:pt>
                <c:pt idx="2">
                  <c:v>118.64</c:v>
                </c:pt>
                <c:pt idx="3">
                  <c:v>97.1</c:v>
                </c:pt>
                <c:pt idx="4">
                  <c:v>110.44</c:v>
                </c:pt>
              </c:numCache>
            </c:numRef>
          </c:val>
          <c:extLst>
            <c:ext xmlns:c16="http://schemas.microsoft.com/office/drawing/2014/chart" uri="{C3380CC4-5D6E-409C-BE32-E72D297353CC}">
              <c16:uniqueId val="{00000000-D376-4DF8-9AF0-9C1D58141EDD}"/>
            </c:ext>
          </c:extLst>
        </c:ser>
        <c:dLbls>
          <c:showLegendKey val="0"/>
          <c:showVal val="0"/>
          <c:showCatName val="0"/>
          <c:showSerName val="0"/>
          <c:showPercent val="0"/>
          <c:showBubbleSize val="0"/>
        </c:dLbls>
        <c:gapWidth val="150"/>
        <c:axId val="471282568"/>
        <c:axId val="47128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D376-4DF8-9AF0-9C1D58141EDD}"/>
            </c:ext>
          </c:extLst>
        </c:ser>
        <c:dLbls>
          <c:showLegendKey val="0"/>
          <c:showVal val="0"/>
          <c:showCatName val="0"/>
          <c:showSerName val="0"/>
          <c:showPercent val="0"/>
          <c:showBubbleSize val="0"/>
        </c:dLbls>
        <c:marker val="1"/>
        <c:smooth val="0"/>
        <c:axId val="471282568"/>
        <c:axId val="471282960"/>
      </c:lineChart>
      <c:dateAx>
        <c:axId val="471282568"/>
        <c:scaling>
          <c:orientation val="minMax"/>
        </c:scaling>
        <c:delete val="1"/>
        <c:axPos val="b"/>
        <c:numFmt formatCode="&quot;R&quot;yy" sourceLinked="1"/>
        <c:majorTickMark val="none"/>
        <c:minorTickMark val="none"/>
        <c:tickLblPos val="none"/>
        <c:crossAx val="471282960"/>
        <c:crosses val="autoZero"/>
        <c:auto val="1"/>
        <c:lblOffset val="100"/>
        <c:baseTimeUnit val="years"/>
      </c:dateAx>
      <c:valAx>
        <c:axId val="47128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282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139.72999999999999</c:v>
                </c:pt>
                <c:pt idx="1">
                  <c:v>150.86000000000001</c:v>
                </c:pt>
                <c:pt idx="2">
                  <c:v>129.01</c:v>
                </c:pt>
                <c:pt idx="3">
                  <c:v>139.49</c:v>
                </c:pt>
                <c:pt idx="4">
                  <c:v>139.66</c:v>
                </c:pt>
              </c:numCache>
            </c:numRef>
          </c:val>
          <c:extLst>
            <c:ext xmlns:c16="http://schemas.microsoft.com/office/drawing/2014/chart" uri="{C3380CC4-5D6E-409C-BE32-E72D297353CC}">
              <c16:uniqueId val="{00000000-E2BF-493F-B9A8-BCB264044A94}"/>
            </c:ext>
          </c:extLst>
        </c:ser>
        <c:dLbls>
          <c:showLegendKey val="0"/>
          <c:showVal val="0"/>
          <c:showCatName val="0"/>
          <c:showSerName val="0"/>
          <c:showPercent val="0"/>
          <c:showBubbleSize val="0"/>
        </c:dLbls>
        <c:gapWidth val="150"/>
        <c:axId val="581873176"/>
        <c:axId val="58187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E2BF-493F-B9A8-BCB264044A94}"/>
            </c:ext>
          </c:extLst>
        </c:ser>
        <c:dLbls>
          <c:showLegendKey val="0"/>
          <c:showVal val="0"/>
          <c:showCatName val="0"/>
          <c:showSerName val="0"/>
          <c:showPercent val="0"/>
          <c:showBubbleSize val="0"/>
        </c:dLbls>
        <c:marker val="1"/>
        <c:smooth val="0"/>
        <c:axId val="581873176"/>
        <c:axId val="581874352"/>
      </c:lineChart>
      <c:dateAx>
        <c:axId val="581873176"/>
        <c:scaling>
          <c:orientation val="minMax"/>
        </c:scaling>
        <c:delete val="1"/>
        <c:axPos val="b"/>
        <c:numFmt formatCode="&quot;R&quot;yy" sourceLinked="1"/>
        <c:majorTickMark val="none"/>
        <c:minorTickMark val="none"/>
        <c:tickLblPos val="none"/>
        <c:crossAx val="581874352"/>
        <c:crosses val="autoZero"/>
        <c:auto val="1"/>
        <c:lblOffset val="100"/>
        <c:baseTimeUnit val="years"/>
      </c:dateAx>
      <c:valAx>
        <c:axId val="58187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187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59.54</c:v>
                </c:pt>
                <c:pt idx="1">
                  <c:v>61.22</c:v>
                </c:pt>
                <c:pt idx="2">
                  <c:v>59.76</c:v>
                </c:pt>
                <c:pt idx="3">
                  <c:v>59.8</c:v>
                </c:pt>
                <c:pt idx="4">
                  <c:v>59.51</c:v>
                </c:pt>
              </c:numCache>
            </c:numRef>
          </c:val>
          <c:extLst>
            <c:ext xmlns:c16="http://schemas.microsoft.com/office/drawing/2014/chart" uri="{C3380CC4-5D6E-409C-BE32-E72D297353CC}">
              <c16:uniqueId val="{00000000-F949-4600-A704-FD9E971652CA}"/>
            </c:ext>
          </c:extLst>
        </c:ser>
        <c:dLbls>
          <c:showLegendKey val="0"/>
          <c:showVal val="0"/>
          <c:showCatName val="0"/>
          <c:showSerName val="0"/>
          <c:showPercent val="0"/>
          <c:showBubbleSize val="0"/>
        </c:dLbls>
        <c:gapWidth val="150"/>
        <c:axId val="581820376"/>
        <c:axId val="58182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F949-4600-A704-FD9E971652CA}"/>
            </c:ext>
          </c:extLst>
        </c:ser>
        <c:dLbls>
          <c:showLegendKey val="0"/>
          <c:showVal val="0"/>
          <c:showCatName val="0"/>
          <c:showSerName val="0"/>
          <c:showPercent val="0"/>
          <c:showBubbleSize val="0"/>
        </c:dLbls>
        <c:marker val="1"/>
        <c:smooth val="0"/>
        <c:axId val="581820376"/>
        <c:axId val="581823120"/>
      </c:lineChart>
      <c:dateAx>
        <c:axId val="581820376"/>
        <c:scaling>
          <c:orientation val="minMax"/>
        </c:scaling>
        <c:delete val="1"/>
        <c:axPos val="b"/>
        <c:numFmt formatCode="&quot;R&quot;yy" sourceLinked="1"/>
        <c:majorTickMark val="none"/>
        <c:minorTickMark val="none"/>
        <c:tickLblPos val="none"/>
        <c:crossAx val="581823120"/>
        <c:crosses val="autoZero"/>
        <c:auto val="1"/>
        <c:lblOffset val="100"/>
        <c:baseTimeUnit val="years"/>
      </c:dateAx>
      <c:valAx>
        <c:axId val="58182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1820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97.03</c:v>
                </c:pt>
                <c:pt idx="1">
                  <c:v>97.16</c:v>
                </c:pt>
                <c:pt idx="2">
                  <c:v>97.89</c:v>
                </c:pt>
                <c:pt idx="3">
                  <c:v>97.71</c:v>
                </c:pt>
                <c:pt idx="4">
                  <c:v>96.94</c:v>
                </c:pt>
              </c:numCache>
            </c:numRef>
          </c:val>
          <c:extLst>
            <c:ext xmlns:c16="http://schemas.microsoft.com/office/drawing/2014/chart" uri="{C3380CC4-5D6E-409C-BE32-E72D297353CC}">
              <c16:uniqueId val="{00000000-99A8-432D-948F-2D0EAAC1ED8D}"/>
            </c:ext>
          </c:extLst>
        </c:ser>
        <c:dLbls>
          <c:showLegendKey val="0"/>
          <c:showVal val="0"/>
          <c:showCatName val="0"/>
          <c:showSerName val="0"/>
          <c:showPercent val="0"/>
          <c:showBubbleSize val="0"/>
        </c:dLbls>
        <c:gapWidth val="150"/>
        <c:axId val="581821160"/>
        <c:axId val="581820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99A8-432D-948F-2D0EAAC1ED8D}"/>
            </c:ext>
          </c:extLst>
        </c:ser>
        <c:dLbls>
          <c:showLegendKey val="0"/>
          <c:showVal val="0"/>
          <c:showCatName val="0"/>
          <c:showSerName val="0"/>
          <c:showPercent val="0"/>
          <c:showBubbleSize val="0"/>
        </c:dLbls>
        <c:marker val="1"/>
        <c:smooth val="0"/>
        <c:axId val="581821160"/>
        <c:axId val="581820768"/>
      </c:lineChart>
      <c:dateAx>
        <c:axId val="581821160"/>
        <c:scaling>
          <c:orientation val="minMax"/>
        </c:scaling>
        <c:delete val="1"/>
        <c:axPos val="b"/>
        <c:numFmt formatCode="&quot;R&quot;yy" sourceLinked="1"/>
        <c:majorTickMark val="none"/>
        <c:minorTickMark val="none"/>
        <c:tickLblPos val="none"/>
        <c:crossAx val="581820768"/>
        <c:crosses val="autoZero"/>
        <c:auto val="1"/>
        <c:lblOffset val="100"/>
        <c:baseTimeUnit val="years"/>
      </c:dateAx>
      <c:valAx>
        <c:axId val="58182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81821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愛知県　阿久比町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A6</v>
      </c>
      <c r="X8" s="43"/>
      <c r="Y8" s="43"/>
      <c r="Z8" s="43"/>
      <c r="AA8" s="43"/>
      <c r="AB8" s="43"/>
      <c r="AC8" s="43"/>
      <c r="AD8" s="43" t="str">
        <f>データ!$M$6</f>
        <v>非設置</v>
      </c>
      <c r="AE8" s="43"/>
      <c r="AF8" s="43"/>
      <c r="AG8" s="43"/>
      <c r="AH8" s="43"/>
      <c r="AI8" s="43"/>
      <c r="AJ8" s="43"/>
      <c r="AK8" s="2"/>
      <c r="AL8" s="44">
        <f>データ!$R$6</f>
        <v>28318</v>
      </c>
      <c r="AM8" s="44"/>
      <c r="AN8" s="44"/>
      <c r="AO8" s="44"/>
      <c r="AP8" s="44"/>
      <c r="AQ8" s="44"/>
      <c r="AR8" s="44"/>
      <c r="AS8" s="44"/>
      <c r="AT8" s="45">
        <f>データ!$S$6</f>
        <v>23.8</v>
      </c>
      <c r="AU8" s="46"/>
      <c r="AV8" s="46"/>
      <c r="AW8" s="46"/>
      <c r="AX8" s="46"/>
      <c r="AY8" s="46"/>
      <c r="AZ8" s="46"/>
      <c r="BA8" s="46"/>
      <c r="BB8" s="47">
        <f>データ!$T$6</f>
        <v>1189.83</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92.14</v>
      </c>
      <c r="J10" s="46"/>
      <c r="K10" s="46"/>
      <c r="L10" s="46"/>
      <c r="M10" s="46"/>
      <c r="N10" s="46"/>
      <c r="O10" s="74"/>
      <c r="P10" s="47">
        <f>データ!$P$6</f>
        <v>99.69</v>
      </c>
      <c r="Q10" s="47"/>
      <c r="R10" s="47"/>
      <c r="S10" s="47"/>
      <c r="T10" s="47"/>
      <c r="U10" s="47"/>
      <c r="V10" s="47"/>
      <c r="W10" s="44">
        <f>データ!$Q$6</f>
        <v>2805</v>
      </c>
      <c r="X10" s="44"/>
      <c r="Y10" s="44"/>
      <c r="Z10" s="44"/>
      <c r="AA10" s="44"/>
      <c r="AB10" s="44"/>
      <c r="AC10" s="44"/>
      <c r="AD10" s="2"/>
      <c r="AE10" s="2"/>
      <c r="AF10" s="2"/>
      <c r="AG10" s="2"/>
      <c r="AH10" s="2"/>
      <c r="AI10" s="2"/>
      <c r="AJ10" s="2"/>
      <c r="AK10" s="2"/>
      <c r="AL10" s="44">
        <f>データ!$U$6</f>
        <v>28116</v>
      </c>
      <c r="AM10" s="44"/>
      <c r="AN10" s="44"/>
      <c r="AO10" s="44"/>
      <c r="AP10" s="44"/>
      <c r="AQ10" s="44"/>
      <c r="AR10" s="44"/>
      <c r="AS10" s="44"/>
      <c r="AT10" s="45">
        <f>データ!$V$6</f>
        <v>23.8</v>
      </c>
      <c r="AU10" s="46"/>
      <c r="AV10" s="46"/>
      <c r="AW10" s="46"/>
      <c r="AX10" s="46"/>
      <c r="AY10" s="46"/>
      <c r="AZ10" s="46"/>
      <c r="BA10" s="46"/>
      <c r="BB10" s="47">
        <f>データ!$W$6</f>
        <v>1181.3399999999999</v>
      </c>
      <c r="BC10" s="47"/>
      <c r="BD10" s="47"/>
      <c r="BE10" s="47"/>
      <c r="BF10" s="47"/>
      <c r="BG10" s="47"/>
      <c r="BH10" s="47"/>
      <c r="BI10" s="47"/>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68" t="s">
        <v>25</v>
      </c>
      <c r="BM14" s="69"/>
      <c r="BN14" s="69"/>
      <c r="BO14" s="69"/>
      <c r="BP14" s="69"/>
      <c r="BQ14" s="69"/>
      <c r="BR14" s="69"/>
      <c r="BS14" s="69"/>
      <c r="BT14" s="69"/>
      <c r="BU14" s="69"/>
      <c r="BV14" s="69"/>
      <c r="BW14" s="69"/>
      <c r="BX14" s="69"/>
      <c r="BY14" s="69"/>
      <c r="BZ14" s="70"/>
    </row>
    <row r="15" spans="1:78" ht="13.5" customHeight="1" x14ac:dyDescent="0.2">
      <c r="A15" s="2"/>
      <c r="B15" s="65"/>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7"/>
      <c r="BK15" s="2"/>
      <c r="BL15" s="71"/>
      <c r="BM15" s="72"/>
      <c r="BN15" s="72"/>
      <c r="BO15" s="72"/>
      <c r="BP15" s="72"/>
      <c r="BQ15" s="72"/>
      <c r="BR15" s="72"/>
      <c r="BS15" s="72"/>
      <c r="BT15" s="72"/>
      <c r="BU15" s="72"/>
      <c r="BV15" s="72"/>
      <c r="BW15" s="72"/>
      <c r="BX15" s="72"/>
      <c r="BY15" s="72"/>
      <c r="BZ15" s="7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5" t="s">
        <v>109</v>
      </c>
      <c r="BM16" s="76"/>
      <c r="BN16" s="76"/>
      <c r="BO16" s="76"/>
      <c r="BP16" s="76"/>
      <c r="BQ16" s="76"/>
      <c r="BR16" s="76"/>
      <c r="BS16" s="76"/>
      <c r="BT16" s="76"/>
      <c r="BU16" s="76"/>
      <c r="BV16" s="76"/>
      <c r="BW16" s="76"/>
      <c r="BX16" s="76"/>
      <c r="BY16" s="76"/>
      <c r="BZ16" s="7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5"/>
      <c r="BM17" s="76"/>
      <c r="BN17" s="76"/>
      <c r="BO17" s="76"/>
      <c r="BP17" s="76"/>
      <c r="BQ17" s="76"/>
      <c r="BR17" s="76"/>
      <c r="BS17" s="76"/>
      <c r="BT17" s="76"/>
      <c r="BU17" s="76"/>
      <c r="BV17" s="76"/>
      <c r="BW17" s="76"/>
      <c r="BX17" s="76"/>
      <c r="BY17" s="76"/>
      <c r="BZ17" s="7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5"/>
      <c r="BM18" s="76"/>
      <c r="BN18" s="76"/>
      <c r="BO18" s="76"/>
      <c r="BP18" s="76"/>
      <c r="BQ18" s="76"/>
      <c r="BR18" s="76"/>
      <c r="BS18" s="76"/>
      <c r="BT18" s="76"/>
      <c r="BU18" s="76"/>
      <c r="BV18" s="76"/>
      <c r="BW18" s="76"/>
      <c r="BX18" s="76"/>
      <c r="BY18" s="76"/>
      <c r="BZ18" s="7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5"/>
      <c r="BM19" s="76"/>
      <c r="BN19" s="76"/>
      <c r="BO19" s="76"/>
      <c r="BP19" s="76"/>
      <c r="BQ19" s="76"/>
      <c r="BR19" s="76"/>
      <c r="BS19" s="76"/>
      <c r="BT19" s="76"/>
      <c r="BU19" s="76"/>
      <c r="BV19" s="76"/>
      <c r="BW19" s="76"/>
      <c r="BX19" s="76"/>
      <c r="BY19" s="76"/>
      <c r="BZ19" s="7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5"/>
      <c r="BM20" s="76"/>
      <c r="BN20" s="76"/>
      <c r="BO20" s="76"/>
      <c r="BP20" s="76"/>
      <c r="BQ20" s="76"/>
      <c r="BR20" s="76"/>
      <c r="BS20" s="76"/>
      <c r="BT20" s="76"/>
      <c r="BU20" s="76"/>
      <c r="BV20" s="76"/>
      <c r="BW20" s="76"/>
      <c r="BX20" s="76"/>
      <c r="BY20" s="76"/>
      <c r="BZ20" s="7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5"/>
      <c r="BM21" s="76"/>
      <c r="BN21" s="76"/>
      <c r="BO21" s="76"/>
      <c r="BP21" s="76"/>
      <c r="BQ21" s="76"/>
      <c r="BR21" s="76"/>
      <c r="BS21" s="76"/>
      <c r="BT21" s="76"/>
      <c r="BU21" s="76"/>
      <c r="BV21" s="76"/>
      <c r="BW21" s="76"/>
      <c r="BX21" s="76"/>
      <c r="BY21" s="76"/>
      <c r="BZ21" s="7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5"/>
      <c r="BM22" s="76"/>
      <c r="BN22" s="76"/>
      <c r="BO22" s="76"/>
      <c r="BP22" s="76"/>
      <c r="BQ22" s="76"/>
      <c r="BR22" s="76"/>
      <c r="BS22" s="76"/>
      <c r="BT22" s="76"/>
      <c r="BU22" s="76"/>
      <c r="BV22" s="76"/>
      <c r="BW22" s="76"/>
      <c r="BX22" s="76"/>
      <c r="BY22" s="76"/>
      <c r="BZ22" s="7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5"/>
      <c r="BM23" s="76"/>
      <c r="BN23" s="76"/>
      <c r="BO23" s="76"/>
      <c r="BP23" s="76"/>
      <c r="BQ23" s="76"/>
      <c r="BR23" s="76"/>
      <c r="BS23" s="76"/>
      <c r="BT23" s="76"/>
      <c r="BU23" s="76"/>
      <c r="BV23" s="76"/>
      <c r="BW23" s="76"/>
      <c r="BX23" s="76"/>
      <c r="BY23" s="76"/>
      <c r="BZ23" s="7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5"/>
      <c r="BM24" s="76"/>
      <c r="BN24" s="76"/>
      <c r="BO24" s="76"/>
      <c r="BP24" s="76"/>
      <c r="BQ24" s="76"/>
      <c r="BR24" s="76"/>
      <c r="BS24" s="76"/>
      <c r="BT24" s="76"/>
      <c r="BU24" s="76"/>
      <c r="BV24" s="76"/>
      <c r="BW24" s="76"/>
      <c r="BX24" s="76"/>
      <c r="BY24" s="76"/>
      <c r="BZ24" s="7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5"/>
      <c r="BM25" s="76"/>
      <c r="BN25" s="76"/>
      <c r="BO25" s="76"/>
      <c r="BP25" s="76"/>
      <c r="BQ25" s="76"/>
      <c r="BR25" s="76"/>
      <c r="BS25" s="76"/>
      <c r="BT25" s="76"/>
      <c r="BU25" s="76"/>
      <c r="BV25" s="76"/>
      <c r="BW25" s="76"/>
      <c r="BX25" s="76"/>
      <c r="BY25" s="76"/>
      <c r="BZ25" s="7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5"/>
      <c r="BM26" s="76"/>
      <c r="BN26" s="76"/>
      <c r="BO26" s="76"/>
      <c r="BP26" s="76"/>
      <c r="BQ26" s="76"/>
      <c r="BR26" s="76"/>
      <c r="BS26" s="76"/>
      <c r="BT26" s="76"/>
      <c r="BU26" s="76"/>
      <c r="BV26" s="76"/>
      <c r="BW26" s="76"/>
      <c r="BX26" s="76"/>
      <c r="BY26" s="76"/>
      <c r="BZ26" s="7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5"/>
      <c r="BM27" s="76"/>
      <c r="BN27" s="76"/>
      <c r="BO27" s="76"/>
      <c r="BP27" s="76"/>
      <c r="BQ27" s="76"/>
      <c r="BR27" s="76"/>
      <c r="BS27" s="76"/>
      <c r="BT27" s="76"/>
      <c r="BU27" s="76"/>
      <c r="BV27" s="76"/>
      <c r="BW27" s="76"/>
      <c r="BX27" s="76"/>
      <c r="BY27" s="76"/>
      <c r="BZ27" s="7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5"/>
      <c r="BM28" s="76"/>
      <c r="BN28" s="76"/>
      <c r="BO28" s="76"/>
      <c r="BP28" s="76"/>
      <c r="BQ28" s="76"/>
      <c r="BR28" s="76"/>
      <c r="BS28" s="76"/>
      <c r="BT28" s="76"/>
      <c r="BU28" s="76"/>
      <c r="BV28" s="76"/>
      <c r="BW28" s="76"/>
      <c r="BX28" s="76"/>
      <c r="BY28" s="76"/>
      <c r="BZ28" s="7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5"/>
      <c r="BM29" s="76"/>
      <c r="BN29" s="76"/>
      <c r="BO29" s="76"/>
      <c r="BP29" s="76"/>
      <c r="BQ29" s="76"/>
      <c r="BR29" s="76"/>
      <c r="BS29" s="76"/>
      <c r="BT29" s="76"/>
      <c r="BU29" s="76"/>
      <c r="BV29" s="76"/>
      <c r="BW29" s="76"/>
      <c r="BX29" s="76"/>
      <c r="BY29" s="76"/>
      <c r="BZ29" s="7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5"/>
      <c r="BM30" s="76"/>
      <c r="BN30" s="76"/>
      <c r="BO30" s="76"/>
      <c r="BP30" s="76"/>
      <c r="BQ30" s="76"/>
      <c r="BR30" s="76"/>
      <c r="BS30" s="76"/>
      <c r="BT30" s="76"/>
      <c r="BU30" s="76"/>
      <c r="BV30" s="76"/>
      <c r="BW30" s="76"/>
      <c r="BX30" s="76"/>
      <c r="BY30" s="76"/>
      <c r="BZ30" s="7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5"/>
      <c r="BM31" s="76"/>
      <c r="BN31" s="76"/>
      <c r="BO31" s="76"/>
      <c r="BP31" s="76"/>
      <c r="BQ31" s="76"/>
      <c r="BR31" s="76"/>
      <c r="BS31" s="76"/>
      <c r="BT31" s="76"/>
      <c r="BU31" s="76"/>
      <c r="BV31" s="76"/>
      <c r="BW31" s="76"/>
      <c r="BX31" s="76"/>
      <c r="BY31" s="76"/>
      <c r="BZ31" s="7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5"/>
      <c r="BM32" s="76"/>
      <c r="BN32" s="76"/>
      <c r="BO32" s="76"/>
      <c r="BP32" s="76"/>
      <c r="BQ32" s="76"/>
      <c r="BR32" s="76"/>
      <c r="BS32" s="76"/>
      <c r="BT32" s="76"/>
      <c r="BU32" s="76"/>
      <c r="BV32" s="76"/>
      <c r="BW32" s="76"/>
      <c r="BX32" s="76"/>
      <c r="BY32" s="76"/>
      <c r="BZ32" s="7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5"/>
      <c r="BM33" s="76"/>
      <c r="BN33" s="76"/>
      <c r="BO33" s="76"/>
      <c r="BP33" s="76"/>
      <c r="BQ33" s="76"/>
      <c r="BR33" s="76"/>
      <c r="BS33" s="76"/>
      <c r="BT33" s="76"/>
      <c r="BU33" s="76"/>
      <c r="BV33" s="76"/>
      <c r="BW33" s="76"/>
      <c r="BX33" s="76"/>
      <c r="BY33" s="76"/>
      <c r="BZ33" s="7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5"/>
      <c r="BM34" s="76"/>
      <c r="BN34" s="76"/>
      <c r="BO34" s="76"/>
      <c r="BP34" s="76"/>
      <c r="BQ34" s="76"/>
      <c r="BR34" s="76"/>
      <c r="BS34" s="76"/>
      <c r="BT34" s="76"/>
      <c r="BU34" s="76"/>
      <c r="BV34" s="76"/>
      <c r="BW34" s="76"/>
      <c r="BX34" s="76"/>
      <c r="BY34" s="76"/>
      <c r="BZ34" s="7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5"/>
      <c r="BM35" s="76"/>
      <c r="BN35" s="76"/>
      <c r="BO35" s="76"/>
      <c r="BP35" s="76"/>
      <c r="BQ35" s="76"/>
      <c r="BR35" s="76"/>
      <c r="BS35" s="76"/>
      <c r="BT35" s="76"/>
      <c r="BU35" s="76"/>
      <c r="BV35" s="76"/>
      <c r="BW35" s="76"/>
      <c r="BX35" s="76"/>
      <c r="BY35" s="76"/>
      <c r="BZ35" s="7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5"/>
      <c r="BM36" s="76"/>
      <c r="BN36" s="76"/>
      <c r="BO36" s="76"/>
      <c r="BP36" s="76"/>
      <c r="BQ36" s="76"/>
      <c r="BR36" s="76"/>
      <c r="BS36" s="76"/>
      <c r="BT36" s="76"/>
      <c r="BU36" s="76"/>
      <c r="BV36" s="76"/>
      <c r="BW36" s="76"/>
      <c r="BX36" s="76"/>
      <c r="BY36" s="76"/>
      <c r="BZ36" s="7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5"/>
      <c r="BM37" s="76"/>
      <c r="BN37" s="76"/>
      <c r="BO37" s="76"/>
      <c r="BP37" s="76"/>
      <c r="BQ37" s="76"/>
      <c r="BR37" s="76"/>
      <c r="BS37" s="76"/>
      <c r="BT37" s="76"/>
      <c r="BU37" s="76"/>
      <c r="BV37" s="76"/>
      <c r="BW37" s="76"/>
      <c r="BX37" s="76"/>
      <c r="BY37" s="76"/>
      <c r="BZ37" s="7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5"/>
      <c r="BM38" s="76"/>
      <c r="BN38" s="76"/>
      <c r="BO38" s="76"/>
      <c r="BP38" s="76"/>
      <c r="BQ38" s="76"/>
      <c r="BR38" s="76"/>
      <c r="BS38" s="76"/>
      <c r="BT38" s="76"/>
      <c r="BU38" s="76"/>
      <c r="BV38" s="76"/>
      <c r="BW38" s="76"/>
      <c r="BX38" s="76"/>
      <c r="BY38" s="76"/>
      <c r="BZ38" s="7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5"/>
      <c r="BM39" s="76"/>
      <c r="BN39" s="76"/>
      <c r="BO39" s="76"/>
      <c r="BP39" s="76"/>
      <c r="BQ39" s="76"/>
      <c r="BR39" s="76"/>
      <c r="BS39" s="76"/>
      <c r="BT39" s="76"/>
      <c r="BU39" s="76"/>
      <c r="BV39" s="76"/>
      <c r="BW39" s="76"/>
      <c r="BX39" s="76"/>
      <c r="BY39" s="76"/>
      <c r="BZ39" s="7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5"/>
      <c r="BM40" s="76"/>
      <c r="BN40" s="76"/>
      <c r="BO40" s="76"/>
      <c r="BP40" s="76"/>
      <c r="BQ40" s="76"/>
      <c r="BR40" s="76"/>
      <c r="BS40" s="76"/>
      <c r="BT40" s="76"/>
      <c r="BU40" s="76"/>
      <c r="BV40" s="76"/>
      <c r="BW40" s="76"/>
      <c r="BX40" s="76"/>
      <c r="BY40" s="76"/>
      <c r="BZ40" s="7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5"/>
      <c r="BM41" s="76"/>
      <c r="BN41" s="76"/>
      <c r="BO41" s="76"/>
      <c r="BP41" s="76"/>
      <c r="BQ41" s="76"/>
      <c r="BR41" s="76"/>
      <c r="BS41" s="76"/>
      <c r="BT41" s="76"/>
      <c r="BU41" s="76"/>
      <c r="BV41" s="76"/>
      <c r="BW41" s="76"/>
      <c r="BX41" s="76"/>
      <c r="BY41" s="76"/>
      <c r="BZ41" s="7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5"/>
      <c r="BM42" s="76"/>
      <c r="BN42" s="76"/>
      <c r="BO42" s="76"/>
      <c r="BP42" s="76"/>
      <c r="BQ42" s="76"/>
      <c r="BR42" s="76"/>
      <c r="BS42" s="76"/>
      <c r="BT42" s="76"/>
      <c r="BU42" s="76"/>
      <c r="BV42" s="76"/>
      <c r="BW42" s="76"/>
      <c r="BX42" s="76"/>
      <c r="BY42" s="76"/>
      <c r="BZ42" s="7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5"/>
      <c r="BM43" s="76"/>
      <c r="BN43" s="76"/>
      <c r="BO43" s="76"/>
      <c r="BP43" s="76"/>
      <c r="BQ43" s="76"/>
      <c r="BR43" s="76"/>
      <c r="BS43" s="76"/>
      <c r="BT43" s="76"/>
      <c r="BU43" s="76"/>
      <c r="BV43" s="76"/>
      <c r="BW43" s="76"/>
      <c r="BX43" s="76"/>
      <c r="BY43" s="76"/>
      <c r="BZ43" s="7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5"/>
      <c r="BM44" s="76"/>
      <c r="BN44" s="76"/>
      <c r="BO44" s="76"/>
      <c r="BP44" s="76"/>
      <c r="BQ44" s="76"/>
      <c r="BR44" s="76"/>
      <c r="BS44" s="76"/>
      <c r="BT44" s="76"/>
      <c r="BU44" s="76"/>
      <c r="BV44" s="76"/>
      <c r="BW44" s="76"/>
      <c r="BX44" s="76"/>
      <c r="BY44" s="76"/>
      <c r="BZ44" s="77"/>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8" t="s">
        <v>26</v>
      </c>
      <c r="BM45" s="69"/>
      <c r="BN45" s="69"/>
      <c r="BO45" s="69"/>
      <c r="BP45" s="69"/>
      <c r="BQ45" s="69"/>
      <c r="BR45" s="69"/>
      <c r="BS45" s="69"/>
      <c r="BT45" s="69"/>
      <c r="BU45" s="69"/>
      <c r="BV45" s="69"/>
      <c r="BW45" s="69"/>
      <c r="BX45" s="69"/>
      <c r="BY45" s="69"/>
      <c r="BZ45" s="7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1"/>
      <c r="BM46" s="72"/>
      <c r="BN46" s="72"/>
      <c r="BO46" s="72"/>
      <c r="BP46" s="72"/>
      <c r="BQ46" s="72"/>
      <c r="BR46" s="72"/>
      <c r="BS46" s="72"/>
      <c r="BT46" s="72"/>
      <c r="BU46" s="72"/>
      <c r="BV46" s="72"/>
      <c r="BW46" s="72"/>
      <c r="BX46" s="72"/>
      <c r="BY46" s="72"/>
      <c r="BZ46" s="7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5" t="s">
        <v>110</v>
      </c>
      <c r="BM47" s="76"/>
      <c r="BN47" s="76"/>
      <c r="BO47" s="76"/>
      <c r="BP47" s="76"/>
      <c r="BQ47" s="76"/>
      <c r="BR47" s="76"/>
      <c r="BS47" s="76"/>
      <c r="BT47" s="76"/>
      <c r="BU47" s="76"/>
      <c r="BV47" s="76"/>
      <c r="BW47" s="76"/>
      <c r="BX47" s="76"/>
      <c r="BY47" s="76"/>
      <c r="BZ47" s="7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5"/>
      <c r="BM48" s="76"/>
      <c r="BN48" s="76"/>
      <c r="BO48" s="76"/>
      <c r="BP48" s="76"/>
      <c r="BQ48" s="76"/>
      <c r="BR48" s="76"/>
      <c r="BS48" s="76"/>
      <c r="BT48" s="76"/>
      <c r="BU48" s="76"/>
      <c r="BV48" s="76"/>
      <c r="BW48" s="76"/>
      <c r="BX48" s="76"/>
      <c r="BY48" s="76"/>
      <c r="BZ48" s="7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5"/>
      <c r="BM49" s="76"/>
      <c r="BN49" s="76"/>
      <c r="BO49" s="76"/>
      <c r="BP49" s="76"/>
      <c r="BQ49" s="76"/>
      <c r="BR49" s="76"/>
      <c r="BS49" s="76"/>
      <c r="BT49" s="76"/>
      <c r="BU49" s="76"/>
      <c r="BV49" s="76"/>
      <c r="BW49" s="76"/>
      <c r="BX49" s="76"/>
      <c r="BY49" s="76"/>
      <c r="BZ49" s="7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5"/>
      <c r="BM50" s="76"/>
      <c r="BN50" s="76"/>
      <c r="BO50" s="76"/>
      <c r="BP50" s="76"/>
      <c r="BQ50" s="76"/>
      <c r="BR50" s="76"/>
      <c r="BS50" s="76"/>
      <c r="BT50" s="76"/>
      <c r="BU50" s="76"/>
      <c r="BV50" s="76"/>
      <c r="BW50" s="76"/>
      <c r="BX50" s="76"/>
      <c r="BY50" s="76"/>
      <c r="BZ50" s="7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5"/>
      <c r="BM51" s="76"/>
      <c r="BN51" s="76"/>
      <c r="BO51" s="76"/>
      <c r="BP51" s="76"/>
      <c r="BQ51" s="76"/>
      <c r="BR51" s="76"/>
      <c r="BS51" s="76"/>
      <c r="BT51" s="76"/>
      <c r="BU51" s="76"/>
      <c r="BV51" s="76"/>
      <c r="BW51" s="76"/>
      <c r="BX51" s="76"/>
      <c r="BY51" s="76"/>
      <c r="BZ51" s="7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5"/>
      <c r="BM52" s="76"/>
      <c r="BN52" s="76"/>
      <c r="BO52" s="76"/>
      <c r="BP52" s="76"/>
      <c r="BQ52" s="76"/>
      <c r="BR52" s="76"/>
      <c r="BS52" s="76"/>
      <c r="BT52" s="76"/>
      <c r="BU52" s="76"/>
      <c r="BV52" s="76"/>
      <c r="BW52" s="76"/>
      <c r="BX52" s="76"/>
      <c r="BY52" s="76"/>
      <c r="BZ52" s="7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5"/>
      <c r="BM53" s="76"/>
      <c r="BN53" s="76"/>
      <c r="BO53" s="76"/>
      <c r="BP53" s="76"/>
      <c r="BQ53" s="76"/>
      <c r="BR53" s="76"/>
      <c r="BS53" s="76"/>
      <c r="BT53" s="76"/>
      <c r="BU53" s="76"/>
      <c r="BV53" s="76"/>
      <c r="BW53" s="76"/>
      <c r="BX53" s="76"/>
      <c r="BY53" s="76"/>
      <c r="BZ53" s="7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5"/>
      <c r="BM54" s="76"/>
      <c r="BN54" s="76"/>
      <c r="BO54" s="76"/>
      <c r="BP54" s="76"/>
      <c r="BQ54" s="76"/>
      <c r="BR54" s="76"/>
      <c r="BS54" s="76"/>
      <c r="BT54" s="76"/>
      <c r="BU54" s="76"/>
      <c r="BV54" s="76"/>
      <c r="BW54" s="76"/>
      <c r="BX54" s="76"/>
      <c r="BY54" s="76"/>
      <c r="BZ54" s="7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5"/>
      <c r="BM55" s="76"/>
      <c r="BN55" s="76"/>
      <c r="BO55" s="76"/>
      <c r="BP55" s="76"/>
      <c r="BQ55" s="76"/>
      <c r="BR55" s="76"/>
      <c r="BS55" s="76"/>
      <c r="BT55" s="76"/>
      <c r="BU55" s="76"/>
      <c r="BV55" s="76"/>
      <c r="BW55" s="76"/>
      <c r="BX55" s="76"/>
      <c r="BY55" s="76"/>
      <c r="BZ55" s="7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5"/>
      <c r="BM56" s="76"/>
      <c r="BN56" s="76"/>
      <c r="BO56" s="76"/>
      <c r="BP56" s="76"/>
      <c r="BQ56" s="76"/>
      <c r="BR56" s="76"/>
      <c r="BS56" s="76"/>
      <c r="BT56" s="76"/>
      <c r="BU56" s="76"/>
      <c r="BV56" s="76"/>
      <c r="BW56" s="76"/>
      <c r="BX56" s="76"/>
      <c r="BY56" s="76"/>
      <c r="BZ56" s="7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5"/>
      <c r="BM57" s="76"/>
      <c r="BN57" s="76"/>
      <c r="BO57" s="76"/>
      <c r="BP57" s="76"/>
      <c r="BQ57" s="76"/>
      <c r="BR57" s="76"/>
      <c r="BS57" s="76"/>
      <c r="BT57" s="76"/>
      <c r="BU57" s="76"/>
      <c r="BV57" s="76"/>
      <c r="BW57" s="76"/>
      <c r="BX57" s="76"/>
      <c r="BY57" s="76"/>
      <c r="BZ57" s="7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5"/>
      <c r="BM58" s="76"/>
      <c r="BN58" s="76"/>
      <c r="BO58" s="76"/>
      <c r="BP58" s="76"/>
      <c r="BQ58" s="76"/>
      <c r="BR58" s="76"/>
      <c r="BS58" s="76"/>
      <c r="BT58" s="76"/>
      <c r="BU58" s="76"/>
      <c r="BV58" s="76"/>
      <c r="BW58" s="76"/>
      <c r="BX58" s="76"/>
      <c r="BY58" s="76"/>
      <c r="BZ58" s="7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5"/>
      <c r="BM59" s="76"/>
      <c r="BN59" s="76"/>
      <c r="BO59" s="76"/>
      <c r="BP59" s="76"/>
      <c r="BQ59" s="76"/>
      <c r="BR59" s="76"/>
      <c r="BS59" s="76"/>
      <c r="BT59" s="76"/>
      <c r="BU59" s="76"/>
      <c r="BV59" s="76"/>
      <c r="BW59" s="76"/>
      <c r="BX59" s="76"/>
      <c r="BY59" s="76"/>
      <c r="BZ59" s="77"/>
    </row>
    <row r="60" spans="1:78" ht="13.5" customHeight="1" x14ac:dyDescent="0.2">
      <c r="A60" s="2"/>
      <c r="B60" s="65" t="s">
        <v>27</v>
      </c>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7"/>
      <c r="BK60" s="2"/>
      <c r="BL60" s="75"/>
      <c r="BM60" s="76"/>
      <c r="BN60" s="76"/>
      <c r="BO60" s="76"/>
      <c r="BP60" s="76"/>
      <c r="BQ60" s="76"/>
      <c r="BR60" s="76"/>
      <c r="BS60" s="76"/>
      <c r="BT60" s="76"/>
      <c r="BU60" s="76"/>
      <c r="BV60" s="76"/>
      <c r="BW60" s="76"/>
      <c r="BX60" s="76"/>
      <c r="BY60" s="76"/>
      <c r="BZ60" s="77"/>
    </row>
    <row r="61" spans="1:78" ht="13.5" customHeight="1" x14ac:dyDescent="0.2">
      <c r="A61" s="2"/>
      <c r="B61" s="65"/>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7"/>
      <c r="BK61" s="2"/>
      <c r="BL61" s="75"/>
      <c r="BM61" s="76"/>
      <c r="BN61" s="76"/>
      <c r="BO61" s="76"/>
      <c r="BP61" s="76"/>
      <c r="BQ61" s="76"/>
      <c r="BR61" s="76"/>
      <c r="BS61" s="76"/>
      <c r="BT61" s="76"/>
      <c r="BU61" s="76"/>
      <c r="BV61" s="76"/>
      <c r="BW61" s="76"/>
      <c r="BX61" s="76"/>
      <c r="BY61" s="76"/>
      <c r="BZ61" s="7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5"/>
      <c r="BM62" s="76"/>
      <c r="BN62" s="76"/>
      <c r="BO62" s="76"/>
      <c r="BP62" s="76"/>
      <c r="BQ62" s="76"/>
      <c r="BR62" s="76"/>
      <c r="BS62" s="76"/>
      <c r="BT62" s="76"/>
      <c r="BU62" s="76"/>
      <c r="BV62" s="76"/>
      <c r="BW62" s="76"/>
      <c r="BX62" s="76"/>
      <c r="BY62" s="76"/>
      <c r="BZ62" s="7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5"/>
      <c r="BM63" s="76"/>
      <c r="BN63" s="76"/>
      <c r="BO63" s="76"/>
      <c r="BP63" s="76"/>
      <c r="BQ63" s="76"/>
      <c r="BR63" s="76"/>
      <c r="BS63" s="76"/>
      <c r="BT63" s="76"/>
      <c r="BU63" s="76"/>
      <c r="BV63" s="76"/>
      <c r="BW63" s="76"/>
      <c r="BX63" s="76"/>
      <c r="BY63" s="76"/>
      <c r="BZ63" s="77"/>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8" t="s">
        <v>28</v>
      </c>
      <c r="BM64" s="69"/>
      <c r="BN64" s="69"/>
      <c r="BO64" s="69"/>
      <c r="BP64" s="69"/>
      <c r="BQ64" s="69"/>
      <c r="BR64" s="69"/>
      <c r="BS64" s="69"/>
      <c r="BT64" s="69"/>
      <c r="BU64" s="69"/>
      <c r="BV64" s="69"/>
      <c r="BW64" s="69"/>
      <c r="BX64" s="69"/>
      <c r="BY64" s="69"/>
      <c r="BZ64" s="7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1"/>
      <c r="BM65" s="72"/>
      <c r="BN65" s="72"/>
      <c r="BO65" s="72"/>
      <c r="BP65" s="72"/>
      <c r="BQ65" s="72"/>
      <c r="BR65" s="72"/>
      <c r="BS65" s="72"/>
      <c r="BT65" s="72"/>
      <c r="BU65" s="72"/>
      <c r="BV65" s="72"/>
      <c r="BW65" s="72"/>
      <c r="BX65" s="72"/>
      <c r="BY65" s="72"/>
      <c r="BZ65" s="7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5" t="s">
        <v>111</v>
      </c>
      <c r="BM66" s="76"/>
      <c r="BN66" s="76"/>
      <c r="BO66" s="76"/>
      <c r="BP66" s="76"/>
      <c r="BQ66" s="76"/>
      <c r="BR66" s="76"/>
      <c r="BS66" s="76"/>
      <c r="BT66" s="76"/>
      <c r="BU66" s="76"/>
      <c r="BV66" s="76"/>
      <c r="BW66" s="76"/>
      <c r="BX66" s="76"/>
      <c r="BY66" s="76"/>
      <c r="BZ66" s="7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5"/>
      <c r="BM67" s="76"/>
      <c r="BN67" s="76"/>
      <c r="BO67" s="76"/>
      <c r="BP67" s="76"/>
      <c r="BQ67" s="76"/>
      <c r="BR67" s="76"/>
      <c r="BS67" s="76"/>
      <c r="BT67" s="76"/>
      <c r="BU67" s="76"/>
      <c r="BV67" s="76"/>
      <c r="BW67" s="76"/>
      <c r="BX67" s="76"/>
      <c r="BY67" s="76"/>
      <c r="BZ67" s="7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5"/>
      <c r="BM68" s="76"/>
      <c r="BN68" s="76"/>
      <c r="BO68" s="76"/>
      <c r="BP68" s="76"/>
      <c r="BQ68" s="76"/>
      <c r="BR68" s="76"/>
      <c r="BS68" s="76"/>
      <c r="BT68" s="76"/>
      <c r="BU68" s="76"/>
      <c r="BV68" s="76"/>
      <c r="BW68" s="76"/>
      <c r="BX68" s="76"/>
      <c r="BY68" s="76"/>
      <c r="BZ68" s="7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5"/>
      <c r="BM69" s="76"/>
      <c r="BN69" s="76"/>
      <c r="BO69" s="76"/>
      <c r="BP69" s="76"/>
      <c r="BQ69" s="76"/>
      <c r="BR69" s="76"/>
      <c r="BS69" s="76"/>
      <c r="BT69" s="76"/>
      <c r="BU69" s="76"/>
      <c r="BV69" s="76"/>
      <c r="BW69" s="76"/>
      <c r="BX69" s="76"/>
      <c r="BY69" s="76"/>
      <c r="BZ69" s="7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5"/>
      <c r="BM70" s="76"/>
      <c r="BN70" s="76"/>
      <c r="BO70" s="76"/>
      <c r="BP70" s="76"/>
      <c r="BQ70" s="76"/>
      <c r="BR70" s="76"/>
      <c r="BS70" s="76"/>
      <c r="BT70" s="76"/>
      <c r="BU70" s="76"/>
      <c r="BV70" s="76"/>
      <c r="BW70" s="76"/>
      <c r="BX70" s="76"/>
      <c r="BY70" s="76"/>
      <c r="BZ70" s="7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5"/>
      <c r="BM71" s="76"/>
      <c r="BN71" s="76"/>
      <c r="BO71" s="76"/>
      <c r="BP71" s="76"/>
      <c r="BQ71" s="76"/>
      <c r="BR71" s="76"/>
      <c r="BS71" s="76"/>
      <c r="BT71" s="76"/>
      <c r="BU71" s="76"/>
      <c r="BV71" s="76"/>
      <c r="BW71" s="76"/>
      <c r="BX71" s="76"/>
      <c r="BY71" s="76"/>
      <c r="BZ71" s="7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5"/>
      <c r="BM72" s="76"/>
      <c r="BN72" s="76"/>
      <c r="BO72" s="76"/>
      <c r="BP72" s="76"/>
      <c r="BQ72" s="76"/>
      <c r="BR72" s="76"/>
      <c r="BS72" s="76"/>
      <c r="BT72" s="76"/>
      <c r="BU72" s="76"/>
      <c r="BV72" s="76"/>
      <c r="BW72" s="76"/>
      <c r="BX72" s="76"/>
      <c r="BY72" s="76"/>
      <c r="BZ72" s="7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5"/>
      <c r="BM73" s="76"/>
      <c r="BN73" s="76"/>
      <c r="BO73" s="76"/>
      <c r="BP73" s="76"/>
      <c r="BQ73" s="76"/>
      <c r="BR73" s="76"/>
      <c r="BS73" s="76"/>
      <c r="BT73" s="76"/>
      <c r="BU73" s="76"/>
      <c r="BV73" s="76"/>
      <c r="BW73" s="76"/>
      <c r="BX73" s="76"/>
      <c r="BY73" s="76"/>
      <c r="BZ73" s="7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5"/>
      <c r="BM74" s="76"/>
      <c r="BN74" s="76"/>
      <c r="BO74" s="76"/>
      <c r="BP74" s="76"/>
      <c r="BQ74" s="76"/>
      <c r="BR74" s="76"/>
      <c r="BS74" s="76"/>
      <c r="BT74" s="76"/>
      <c r="BU74" s="76"/>
      <c r="BV74" s="76"/>
      <c r="BW74" s="76"/>
      <c r="BX74" s="76"/>
      <c r="BY74" s="76"/>
      <c r="BZ74" s="7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5"/>
      <c r="BM75" s="76"/>
      <c r="BN75" s="76"/>
      <c r="BO75" s="76"/>
      <c r="BP75" s="76"/>
      <c r="BQ75" s="76"/>
      <c r="BR75" s="76"/>
      <c r="BS75" s="76"/>
      <c r="BT75" s="76"/>
      <c r="BU75" s="76"/>
      <c r="BV75" s="76"/>
      <c r="BW75" s="76"/>
      <c r="BX75" s="76"/>
      <c r="BY75" s="76"/>
      <c r="BZ75" s="7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5"/>
      <c r="BM76" s="76"/>
      <c r="BN76" s="76"/>
      <c r="BO76" s="76"/>
      <c r="BP76" s="76"/>
      <c r="BQ76" s="76"/>
      <c r="BR76" s="76"/>
      <c r="BS76" s="76"/>
      <c r="BT76" s="76"/>
      <c r="BU76" s="76"/>
      <c r="BV76" s="76"/>
      <c r="BW76" s="76"/>
      <c r="BX76" s="76"/>
      <c r="BY76" s="76"/>
      <c r="BZ76" s="7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5"/>
      <c r="BM77" s="76"/>
      <c r="BN77" s="76"/>
      <c r="BO77" s="76"/>
      <c r="BP77" s="76"/>
      <c r="BQ77" s="76"/>
      <c r="BR77" s="76"/>
      <c r="BS77" s="76"/>
      <c r="BT77" s="76"/>
      <c r="BU77" s="76"/>
      <c r="BV77" s="76"/>
      <c r="BW77" s="76"/>
      <c r="BX77" s="76"/>
      <c r="BY77" s="76"/>
      <c r="BZ77" s="7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5"/>
      <c r="BM78" s="76"/>
      <c r="BN78" s="76"/>
      <c r="BO78" s="76"/>
      <c r="BP78" s="76"/>
      <c r="BQ78" s="76"/>
      <c r="BR78" s="76"/>
      <c r="BS78" s="76"/>
      <c r="BT78" s="76"/>
      <c r="BU78" s="76"/>
      <c r="BV78" s="76"/>
      <c r="BW78" s="76"/>
      <c r="BX78" s="76"/>
      <c r="BY78" s="76"/>
      <c r="BZ78" s="7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5"/>
      <c r="BM79" s="76"/>
      <c r="BN79" s="76"/>
      <c r="BO79" s="76"/>
      <c r="BP79" s="76"/>
      <c r="BQ79" s="76"/>
      <c r="BR79" s="76"/>
      <c r="BS79" s="76"/>
      <c r="BT79" s="76"/>
      <c r="BU79" s="76"/>
      <c r="BV79" s="76"/>
      <c r="BW79" s="76"/>
      <c r="BX79" s="76"/>
      <c r="BY79" s="76"/>
      <c r="BZ79" s="7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5"/>
      <c r="BM80" s="76"/>
      <c r="BN80" s="76"/>
      <c r="BO80" s="76"/>
      <c r="BP80" s="76"/>
      <c r="BQ80" s="76"/>
      <c r="BR80" s="76"/>
      <c r="BS80" s="76"/>
      <c r="BT80" s="76"/>
      <c r="BU80" s="76"/>
      <c r="BV80" s="76"/>
      <c r="BW80" s="76"/>
      <c r="BX80" s="76"/>
      <c r="BY80" s="76"/>
      <c r="BZ80" s="7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5"/>
      <c r="BM81" s="76"/>
      <c r="BN81" s="76"/>
      <c r="BO81" s="76"/>
      <c r="BP81" s="76"/>
      <c r="BQ81" s="76"/>
      <c r="BR81" s="76"/>
      <c r="BS81" s="76"/>
      <c r="BT81" s="76"/>
      <c r="BU81" s="76"/>
      <c r="BV81" s="76"/>
      <c r="BW81" s="76"/>
      <c r="BX81" s="76"/>
      <c r="BY81" s="76"/>
      <c r="BZ81" s="7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6"/>
      <c r="BM82" s="87"/>
      <c r="BN82" s="87"/>
      <c r="BO82" s="87"/>
      <c r="BP82" s="87"/>
      <c r="BQ82" s="87"/>
      <c r="BR82" s="87"/>
      <c r="BS82" s="87"/>
      <c r="BT82" s="87"/>
      <c r="BU82" s="87"/>
      <c r="BV82" s="87"/>
      <c r="BW82" s="87"/>
      <c r="BX82" s="87"/>
      <c r="BY82" s="87"/>
      <c r="BZ82" s="88"/>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uBiVeusKHQQpLGl6LRUQA4p7aTEl3jeug879pgN4VrDhR8flxXksZGLRC7MrR47xWqVbvvasR6XONfnXsx6uwQ==" saltValue="BLytVOiEew32mUZ5Q9lQJ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79" t="s">
        <v>50</v>
      </c>
      <c r="I3" s="80"/>
      <c r="J3" s="80"/>
      <c r="K3" s="80"/>
      <c r="L3" s="80"/>
      <c r="M3" s="80"/>
      <c r="N3" s="80"/>
      <c r="O3" s="80"/>
      <c r="P3" s="80"/>
      <c r="Q3" s="80"/>
      <c r="R3" s="80"/>
      <c r="S3" s="80"/>
      <c r="T3" s="80"/>
      <c r="U3" s="80"/>
      <c r="V3" s="80"/>
      <c r="W3" s="81"/>
      <c r="X3" s="85" t="s">
        <v>51</v>
      </c>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t="s">
        <v>52</v>
      </c>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row>
    <row r="4" spans="1:144" x14ac:dyDescent="0.2">
      <c r="A4" s="15" t="s">
        <v>53</v>
      </c>
      <c r="B4" s="17"/>
      <c r="C4" s="17"/>
      <c r="D4" s="17"/>
      <c r="E4" s="17"/>
      <c r="F4" s="17"/>
      <c r="G4" s="17"/>
      <c r="H4" s="82"/>
      <c r="I4" s="83"/>
      <c r="J4" s="83"/>
      <c r="K4" s="83"/>
      <c r="L4" s="83"/>
      <c r="M4" s="83"/>
      <c r="N4" s="83"/>
      <c r="O4" s="83"/>
      <c r="P4" s="83"/>
      <c r="Q4" s="83"/>
      <c r="R4" s="83"/>
      <c r="S4" s="83"/>
      <c r="T4" s="83"/>
      <c r="U4" s="83"/>
      <c r="V4" s="83"/>
      <c r="W4" s="84"/>
      <c r="X4" s="78" t="s">
        <v>54</v>
      </c>
      <c r="Y4" s="78"/>
      <c r="Z4" s="78"/>
      <c r="AA4" s="78"/>
      <c r="AB4" s="78"/>
      <c r="AC4" s="78"/>
      <c r="AD4" s="78"/>
      <c r="AE4" s="78"/>
      <c r="AF4" s="78"/>
      <c r="AG4" s="78"/>
      <c r="AH4" s="78"/>
      <c r="AI4" s="78" t="s">
        <v>55</v>
      </c>
      <c r="AJ4" s="78"/>
      <c r="AK4" s="78"/>
      <c r="AL4" s="78"/>
      <c r="AM4" s="78"/>
      <c r="AN4" s="78"/>
      <c r="AO4" s="78"/>
      <c r="AP4" s="78"/>
      <c r="AQ4" s="78"/>
      <c r="AR4" s="78"/>
      <c r="AS4" s="78"/>
      <c r="AT4" s="78" t="s">
        <v>56</v>
      </c>
      <c r="AU4" s="78"/>
      <c r="AV4" s="78"/>
      <c r="AW4" s="78"/>
      <c r="AX4" s="78"/>
      <c r="AY4" s="78"/>
      <c r="AZ4" s="78"/>
      <c r="BA4" s="78"/>
      <c r="BB4" s="78"/>
      <c r="BC4" s="78"/>
      <c r="BD4" s="78"/>
      <c r="BE4" s="78" t="s">
        <v>57</v>
      </c>
      <c r="BF4" s="78"/>
      <c r="BG4" s="78"/>
      <c r="BH4" s="78"/>
      <c r="BI4" s="78"/>
      <c r="BJ4" s="78"/>
      <c r="BK4" s="78"/>
      <c r="BL4" s="78"/>
      <c r="BM4" s="78"/>
      <c r="BN4" s="78"/>
      <c r="BO4" s="78"/>
      <c r="BP4" s="78" t="s">
        <v>58</v>
      </c>
      <c r="BQ4" s="78"/>
      <c r="BR4" s="78"/>
      <c r="BS4" s="78"/>
      <c r="BT4" s="78"/>
      <c r="BU4" s="78"/>
      <c r="BV4" s="78"/>
      <c r="BW4" s="78"/>
      <c r="BX4" s="78"/>
      <c r="BY4" s="78"/>
      <c r="BZ4" s="78"/>
      <c r="CA4" s="78" t="s">
        <v>59</v>
      </c>
      <c r="CB4" s="78"/>
      <c r="CC4" s="78"/>
      <c r="CD4" s="78"/>
      <c r="CE4" s="78"/>
      <c r="CF4" s="78"/>
      <c r="CG4" s="78"/>
      <c r="CH4" s="78"/>
      <c r="CI4" s="78"/>
      <c r="CJ4" s="78"/>
      <c r="CK4" s="78"/>
      <c r="CL4" s="78" t="s">
        <v>60</v>
      </c>
      <c r="CM4" s="78"/>
      <c r="CN4" s="78"/>
      <c r="CO4" s="78"/>
      <c r="CP4" s="78"/>
      <c r="CQ4" s="78"/>
      <c r="CR4" s="78"/>
      <c r="CS4" s="78"/>
      <c r="CT4" s="78"/>
      <c r="CU4" s="78"/>
      <c r="CV4" s="78"/>
      <c r="CW4" s="78" t="s">
        <v>61</v>
      </c>
      <c r="CX4" s="78"/>
      <c r="CY4" s="78"/>
      <c r="CZ4" s="78"/>
      <c r="DA4" s="78"/>
      <c r="DB4" s="78"/>
      <c r="DC4" s="78"/>
      <c r="DD4" s="78"/>
      <c r="DE4" s="78"/>
      <c r="DF4" s="78"/>
      <c r="DG4" s="78"/>
      <c r="DH4" s="78" t="s">
        <v>62</v>
      </c>
      <c r="DI4" s="78"/>
      <c r="DJ4" s="78"/>
      <c r="DK4" s="78"/>
      <c r="DL4" s="78"/>
      <c r="DM4" s="78"/>
      <c r="DN4" s="78"/>
      <c r="DO4" s="78"/>
      <c r="DP4" s="78"/>
      <c r="DQ4" s="78"/>
      <c r="DR4" s="78"/>
      <c r="DS4" s="78" t="s">
        <v>63</v>
      </c>
      <c r="DT4" s="78"/>
      <c r="DU4" s="78"/>
      <c r="DV4" s="78"/>
      <c r="DW4" s="78"/>
      <c r="DX4" s="78"/>
      <c r="DY4" s="78"/>
      <c r="DZ4" s="78"/>
      <c r="EA4" s="78"/>
      <c r="EB4" s="78"/>
      <c r="EC4" s="78"/>
      <c r="ED4" s="78" t="s">
        <v>64</v>
      </c>
      <c r="EE4" s="78"/>
      <c r="EF4" s="78"/>
      <c r="EG4" s="78"/>
      <c r="EH4" s="78"/>
      <c r="EI4" s="78"/>
      <c r="EJ4" s="78"/>
      <c r="EK4" s="78"/>
      <c r="EL4" s="78"/>
      <c r="EM4" s="78"/>
      <c r="EN4" s="78"/>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234419</v>
      </c>
      <c r="D6" s="20">
        <f t="shared" si="3"/>
        <v>46</v>
      </c>
      <c r="E6" s="20">
        <f t="shared" si="3"/>
        <v>1</v>
      </c>
      <c r="F6" s="20">
        <f t="shared" si="3"/>
        <v>0</v>
      </c>
      <c r="G6" s="20">
        <f t="shared" si="3"/>
        <v>1</v>
      </c>
      <c r="H6" s="20" t="str">
        <f t="shared" si="3"/>
        <v>愛知県　阿久比町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92.14</v>
      </c>
      <c r="P6" s="21">
        <f t="shared" si="3"/>
        <v>99.69</v>
      </c>
      <c r="Q6" s="21">
        <f t="shared" si="3"/>
        <v>2805</v>
      </c>
      <c r="R6" s="21">
        <f t="shared" si="3"/>
        <v>28318</v>
      </c>
      <c r="S6" s="21">
        <f t="shared" si="3"/>
        <v>23.8</v>
      </c>
      <c r="T6" s="21">
        <f t="shared" si="3"/>
        <v>1189.83</v>
      </c>
      <c r="U6" s="21">
        <f t="shared" si="3"/>
        <v>28116</v>
      </c>
      <c r="V6" s="21">
        <f t="shared" si="3"/>
        <v>23.8</v>
      </c>
      <c r="W6" s="21">
        <f t="shared" si="3"/>
        <v>1181.3399999999999</v>
      </c>
      <c r="X6" s="22">
        <f>IF(X7="",NA(),X7)</f>
        <v>112.51</v>
      </c>
      <c r="Y6" s="22">
        <f t="shared" ref="Y6:AG6" si="4">IF(Y7="",NA(),Y7)</f>
        <v>105.79</v>
      </c>
      <c r="Z6" s="22">
        <f t="shared" si="4"/>
        <v>119.79</v>
      </c>
      <c r="AA6" s="22">
        <f t="shared" si="4"/>
        <v>113.86</v>
      </c>
      <c r="AB6" s="22">
        <f t="shared" si="4"/>
        <v>112.57</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841.08</v>
      </c>
      <c r="AU6" s="22">
        <f t="shared" ref="AU6:BC6" si="6">IF(AU7="",NA(),AU7)</f>
        <v>1013.96</v>
      </c>
      <c r="AV6" s="22">
        <f t="shared" si="6"/>
        <v>1236.6600000000001</v>
      </c>
      <c r="AW6" s="22">
        <f t="shared" si="6"/>
        <v>994.77</v>
      </c>
      <c r="AX6" s="22">
        <f t="shared" si="6"/>
        <v>473.29</v>
      </c>
      <c r="AY6" s="22">
        <f t="shared" si="6"/>
        <v>379.08</v>
      </c>
      <c r="AZ6" s="22">
        <f t="shared" si="6"/>
        <v>367.55</v>
      </c>
      <c r="BA6" s="22">
        <f t="shared" si="6"/>
        <v>378.56</v>
      </c>
      <c r="BB6" s="22">
        <f t="shared" si="6"/>
        <v>364.46</v>
      </c>
      <c r="BC6" s="22">
        <f t="shared" si="6"/>
        <v>338.89</v>
      </c>
      <c r="BD6" s="21" t="str">
        <f>IF(BD7="","",IF(BD7="-","【-】","【"&amp;SUBSTITUTE(TEXT(BD7,"#,##0.00"),"-","△")&amp;"】"))</f>
        <v>【243.36】</v>
      </c>
      <c r="BE6" s="22">
        <f>IF(BE7="",NA(),BE7)</f>
        <v>56.37</v>
      </c>
      <c r="BF6" s="22">
        <f t="shared" ref="BF6:BN6" si="7">IF(BF7="",NA(),BF7)</f>
        <v>55.29</v>
      </c>
      <c r="BG6" s="22">
        <f t="shared" si="7"/>
        <v>49.5</v>
      </c>
      <c r="BH6" s="22">
        <f t="shared" si="7"/>
        <v>52.16</v>
      </c>
      <c r="BI6" s="22">
        <f t="shared" si="7"/>
        <v>42.79</v>
      </c>
      <c r="BJ6" s="22">
        <f t="shared" si="7"/>
        <v>398.98</v>
      </c>
      <c r="BK6" s="22">
        <f t="shared" si="7"/>
        <v>418.68</v>
      </c>
      <c r="BL6" s="22">
        <f t="shared" si="7"/>
        <v>395.68</v>
      </c>
      <c r="BM6" s="22">
        <f t="shared" si="7"/>
        <v>403.72</v>
      </c>
      <c r="BN6" s="22">
        <f t="shared" si="7"/>
        <v>400.21</v>
      </c>
      <c r="BO6" s="21" t="str">
        <f>IF(BO7="","",IF(BO7="-","【-】","【"&amp;SUBSTITUTE(TEXT(BO7,"#,##0.00"),"-","△")&amp;"】"))</f>
        <v>【265.93】</v>
      </c>
      <c r="BP6" s="22">
        <f>IF(BP7="",NA(),BP7)</f>
        <v>110.15</v>
      </c>
      <c r="BQ6" s="22">
        <f t="shared" ref="BQ6:BY6" si="8">IF(BQ7="",NA(),BQ7)</f>
        <v>95.38</v>
      </c>
      <c r="BR6" s="22">
        <f t="shared" si="8"/>
        <v>118.64</v>
      </c>
      <c r="BS6" s="22">
        <f t="shared" si="8"/>
        <v>97.1</v>
      </c>
      <c r="BT6" s="22">
        <f t="shared" si="8"/>
        <v>110.44</v>
      </c>
      <c r="BU6" s="22">
        <f t="shared" si="8"/>
        <v>98.64</v>
      </c>
      <c r="BV6" s="22">
        <f t="shared" si="8"/>
        <v>94.78</v>
      </c>
      <c r="BW6" s="22">
        <f t="shared" si="8"/>
        <v>97.59</v>
      </c>
      <c r="BX6" s="22">
        <f t="shared" si="8"/>
        <v>92.17</v>
      </c>
      <c r="BY6" s="22">
        <f t="shared" si="8"/>
        <v>92.83</v>
      </c>
      <c r="BZ6" s="21" t="str">
        <f>IF(BZ7="","",IF(BZ7="-","【-】","【"&amp;SUBSTITUTE(TEXT(BZ7,"#,##0.00"),"-","△")&amp;"】"))</f>
        <v>【97.82】</v>
      </c>
      <c r="CA6" s="22">
        <f>IF(CA7="",NA(),CA7)</f>
        <v>139.72999999999999</v>
      </c>
      <c r="CB6" s="22">
        <f t="shared" ref="CB6:CJ6" si="9">IF(CB7="",NA(),CB7)</f>
        <v>150.86000000000001</v>
      </c>
      <c r="CC6" s="22">
        <f t="shared" si="9"/>
        <v>129.01</v>
      </c>
      <c r="CD6" s="22">
        <f t="shared" si="9"/>
        <v>139.49</v>
      </c>
      <c r="CE6" s="22">
        <f t="shared" si="9"/>
        <v>139.66</v>
      </c>
      <c r="CF6" s="22">
        <f t="shared" si="9"/>
        <v>178.92</v>
      </c>
      <c r="CG6" s="22">
        <f t="shared" si="9"/>
        <v>181.3</v>
      </c>
      <c r="CH6" s="22">
        <f t="shared" si="9"/>
        <v>181.71</v>
      </c>
      <c r="CI6" s="22">
        <f t="shared" si="9"/>
        <v>188.51</v>
      </c>
      <c r="CJ6" s="22">
        <f t="shared" si="9"/>
        <v>189.43</v>
      </c>
      <c r="CK6" s="21" t="str">
        <f>IF(CK7="","",IF(CK7="-","【-】","【"&amp;SUBSTITUTE(TEXT(CK7,"#,##0.00"),"-","△")&amp;"】"))</f>
        <v>【177.56】</v>
      </c>
      <c r="CL6" s="22">
        <f>IF(CL7="",NA(),CL7)</f>
        <v>59.54</v>
      </c>
      <c r="CM6" s="22">
        <f t="shared" ref="CM6:CU6" si="10">IF(CM7="",NA(),CM7)</f>
        <v>61.22</v>
      </c>
      <c r="CN6" s="22">
        <f t="shared" si="10"/>
        <v>59.76</v>
      </c>
      <c r="CO6" s="22">
        <f t="shared" si="10"/>
        <v>59.8</v>
      </c>
      <c r="CP6" s="22">
        <f t="shared" si="10"/>
        <v>59.51</v>
      </c>
      <c r="CQ6" s="22">
        <f t="shared" si="10"/>
        <v>55.14</v>
      </c>
      <c r="CR6" s="22">
        <f t="shared" si="10"/>
        <v>55.89</v>
      </c>
      <c r="CS6" s="22">
        <f t="shared" si="10"/>
        <v>55.72</v>
      </c>
      <c r="CT6" s="22">
        <f t="shared" si="10"/>
        <v>55.31</v>
      </c>
      <c r="CU6" s="22">
        <f t="shared" si="10"/>
        <v>55.14</v>
      </c>
      <c r="CV6" s="21" t="str">
        <f>IF(CV7="","",IF(CV7="-","【-】","【"&amp;SUBSTITUTE(TEXT(CV7,"#,##0.00"),"-","△")&amp;"】"))</f>
        <v>【59.81】</v>
      </c>
      <c r="CW6" s="22">
        <f>IF(CW7="",NA(),CW7)</f>
        <v>97.03</v>
      </c>
      <c r="CX6" s="22">
        <f t="shared" ref="CX6:DF6" si="11">IF(CX7="",NA(),CX7)</f>
        <v>97.16</v>
      </c>
      <c r="CY6" s="22">
        <f t="shared" si="11"/>
        <v>97.89</v>
      </c>
      <c r="CZ6" s="22">
        <f t="shared" si="11"/>
        <v>97.71</v>
      </c>
      <c r="DA6" s="22">
        <f t="shared" si="11"/>
        <v>96.94</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48.42</v>
      </c>
      <c r="DI6" s="22">
        <f t="shared" ref="DI6:DQ6" si="12">IF(DI7="",NA(),DI7)</f>
        <v>49.81</v>
      </c>
      <c r="DJ6" s="22">
        <f t="shared" si="12"/>
        <v>51.23</v>
      </c>
      <c r="DK6" s="22">
        <f t="shared" si="12"/>
        <v>52.25</v>
      </c>
      <c r="DL6" s="22">
        <f t="shared" si="12"/>
        <v>52.29</v>
      </c>
      <c r="DM6" s="22">
        <f t="shared" si="12"/>
        <v>49.92</v>
      </c>
      <c r="DN6" s="22">
        <f t="shared" si="12"/>
        <v>50.63</v>
      </c>
      <c r="DO6" s="22">
        <f t="shared" si="12"/>
        <v>51.29</v>
      </c>
      <c r="DP6" s="22">
        <f t="shared" si="12"/>
        <v>52.2</v>
      </c>
      <c r="DQ6" s="22">
        <f t="shared" si="12"/>
        <v>52.7</v>
      </c>
      <c r="DR6" s="21" t="str">
        <f>IF(DR7="","",IF(DR7="-","【-】","【"&amp;SUBSTITUTE(TEXT(DR7,"#,##0.00"),"-","△")&amp;"】"))</f>
        <v>【52.02】</v>
      </c>
      <c r="DS6" s="22">
        <f>IF(DS7="",NA(),DS7)</f>
        <v>5.59</v>
      </c>
      <c r="DT6" s="22">
        <f t="shared" ref="DT6:EB6" si="13">IF(DT7="",NA(),DT7)</f>
        <v>8.73</v>
      </c>
      <c r="DU6" s="22">
        <f t="shared" si="13"/>
        <v>10.8</v>
      </c>
      <c r="DV6" s="22">
        <f t="shared" si="13"/>
        <v>14.06</v>
      </c>
      <c r="DW6" s="22">
        <f t="shared" si="13"/>
        <v>16.23</v>
      </c>
      <c r="DX6" s="22">
        <f t="shared" si="13"/>
        <v>16.88</v>
      </c>
      <c r="DY6" s="22">
        <f t="shared" si="13"/>
        <v>18.28</v>
      </c>
      <c r="DZ6" s="22">
        <f t="shared" si="13"/>
        <v>19.61</v>
      </c>
      <c r="EA6" s="22">
        <f t="shared" si="13"/>
        <v>20.73</v>
      </c>
      <c r="EB6" s="22">
        <f t="shared" si="13"/>
        <v>22.86</v>
      </c>
      <c r="EC6" s="21" t="str">
        <f>IF(EC7="","",IF(EC7="-","【-】","【"&amp;SUBSTITUTE(TEXT(EC7,"#,##0.00"),"-","△")&amp;"】"))</f>
        <v>【25.37】</v>
      </c>
      <c r="ED6" s="22">
        <f>IF(ED7="",NA(),ED7)</f>
        <v>0.56000000000000005</v>
      </c>
      <c r="EE6" s="22">
        <f t="shared" ref="EE6:EM6" si="14">IF(EE7="",NA(),EE7)</f>
        <v>0.56000000000000005</v>
      </c>
      <c r="EF6" s="22">
        <f t="shared" si="14"/>
        <v>0.21</v>
      </c>
      <c r="EG6" s="22">
        <f t="shared" si="14"/>
        <v>0.21</v>
      </c>
      <c r="EH6" s="22">
        <f t="shared" si="14"/>
        <v>0.27</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2">
      <c r="A7" s="15"/>
      <c r="B7" s="24">
        <v>2023</v>
      </c>
      <c r="C7" s="24">
        <v>234419</v>
      </c>
      <c r="D7" s="24">
        <v>46</v>
      </c>
      <c r="E7" s="24">
        <v>1</v>
      </c>
      <c r="F7" s="24">
        <v>0</v>
      </c>
      <c r="G7" s="24">
        <v>1</v>
      </c>
      <c r="H7" s="24" t="s">
        <v>93</v>
      </c>
      <c r="I7" s="24" t="s">
        <v>94</v>
      </c>
      <c r="J7" s="24" t="s">
        <v>95</v>
      </c>
      <c r="K7" s="24" t="s">
        <v>96</v>
      </c>
      <c r="L7" s="24" t="s">
        <v>97</v>
      </c>
      <c r="M7" s="24" t="s">
        <v>98</v>
      </c>
      <c r="N7" s="25" t="s">
        <v>99</v>
      </c>
      <c r="O7" s="25">
        <v>92.14</v>
      </c>
      <c r="P7" s="25">
        <v>99.69</v>
      </c>
      <c r="Q7" s="25">
        <v>2805</v>
      </c>
      <c r="R7" s="25">
        <v>28318</v>
      </c>
      <c r="S7" s="25">
        <v>23.8</v>
      </c>
      <c r="T7" s="25">
        <v>1189.83</v>
      </c>
      <c r="U7" s="25">
        <v>28116</v>
      </c>
      <c r="V7" s="25">
        <v>23.8</v>
      </c>
      <c r="W7" s="25">
        <v>1181.3399999999999</v>
      </c>
      <c r="X7" s="25">
        <v>112.51</v>
      </c>
      <c r="Y7" s="25">
        <v>105.79</v>
      </c>
      <c r="Z7" s="25">
        <v>119.79</v>
      </c>
      <c r="AA7" s="25">
        <v>113.86</v>
      </c>
      <c r="AB7" s="25">
        <v>112.57</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841.08</v>
      </c>
      <c r="AU7" s="25">
        <v>1013.96</v>
      </c>
      <c r="AV7" s="25">
        <v>1236.6600000000001</v>
      </c>
      <c r="AW7" s="25">
        <v>994.77</v>
      </c>
      <c r="AX7" s="25">
        <v>473.29</v>
      </c>
      <c r="AY7" s="25">
        <v>379.08</v>
      </c>
      <c r="AZ7" s="25">
        <v>367.55</v>
      </c>
      <c r="BA7" s="25">
        <v>378.56</v>
      </c>
      <c r="BB7" s="25">
        <v>364.46</v>
      </c>
      <c r="BC7" s="25">
        <v>338.89</v>
      </c>
      <c r="BD7" s="25">
        <v>243.36</v>
      </c>
      <c r="BE7" s="25">
        <v>56.37</v>
      </c>
      <c r="BF7" s="25">
        <v>55.29</v>
      </c>
      <c r="BG7" s="25">
        <v>49.5</v>
      </c>
      <c r="BH7" s="25">
        <v>52.16</v>
      </c>
      <c r="BI7" s="25">
        <v>42.79</v>
      </c>
      <c r="BJ7" s="25">
        <v>398.98</v>
      </c>
      <c r="BK7" s="25">
        <v>418.68</v>
      </c>
      <c r="BL7" s="25">
        <v>395.68</v>
      </c>
      <c r="BM7" s="25">
        <v>403.72</v>
      </c>
      <c r="BN7" s="25">
        <v>400.21</v>
      </c>
      <c r="BO7" s="25">
        <v>265.93</v>
      </c>
      <c r="BP7" s="25">
        <v>110.15</v>
      </c>
      <c r="BQ7" s="25">
        <v>95.38</v>
      </c>
      <c r="BR7" s="25">
        <v>118.64</v>
      </c>
      <c r="BS7" s="25">
        <v>97.1</v>
      </c>
      <c r="BT7" s="25">
        <v>110.44</v>
      </c>
      <c r="BU7" s="25">
        <v>98.64</v>
      </c>
      <c r="BV7" s="25">
        <v>94.78</v>
      </c>
      <c r="BW7" s="25">
        <v>97.59</v>
      </c>
      <c r="BX7" s="25">
        <v>92.17</v>
      </c>
      <c r="BY7" s="25">
        <v>92.83</v>
      </c>
      <c r="BZ7" s="25">
        <v>97.82</v>
      </c>
      <c r="CA7" s="25">
        <v>139.72999999999999</v>
      </c>
      <c r="CB7" s="25">
        <v>150.86000000000001</v>
      </c>
      <c r="CC7" s="25">
        <v>129.01</v>
      </c>
      <c r="CD7" s="25">
        <v>139.49</v>
      </c>
      <c r="CE7" s="25">
        <v>139.66</v>
      </c>
      <c r="CF7" s="25">
        <v>178.92</v>
      </c>
      <c r="CG7" s="25">
        <v>181.3</v>
      </c>
      <c r="CH7" s="25">
        <v>181.71</v>
      </c>
      <c r="CI7" s="25">
        <v>188.51</v>
      </c>
      <c r="CJ7" s="25">
        <v>189.43</v>
      </c>
      <c r="CK7" s="25">
        <v>177.56</v>
      </c>
      <c r="CL7" s="25">
        <v>59.54</v>
      </c>
      <c r="CM7" s="25">
        <v>61.22</v>
      </c>
      <c r="CN7" s="25">
        <v>59.76</v>
      </c>
      <c r="CO7" s="25">
        <v>59.8</v>
      </c>
      <c r="CP7" s="25">
        <v>59.51</v>
      </c>
      <c r="CQ7" s="25">
        <v>55.14</v>
      </c>
      <c r="CR7" s="25">
        <v>55.89</v>
      </c>
      <c r="CS7" s="25">
        <v>55.72</v>
      </c>
      <c r="CT7" s="25">
        <v>55.31</v>
      </c>
      <c r="CU7" s="25">
        <v>55.14</v>
      </c>
      <c r="CV7" s="25">
        <v>59.81</v>
      </c>
      <c r="CW7" s="25">
        <v>97.03</v>
      </c>
      <c r="CX7" s="25">
        <v>97.16</v>
      </c>
      <c r="CY7" s="25">
        <v>97.89</v>
      </c>
      <c r="CZ7" s="25">
        <v>97.71</v>
      </c>
      <c r="DA7" s="25">
        <v>96.94</v>
      </c>
      <c r="DB7" s="25">
        <v>81.39</v>
      </c>
      <c r="DC7" s="25">
        <v>81.27</v>
      </c>
      <c r="DD7" s="25">
        <v>81.260000000000005</v>
      </c>
      <c r="DE7" s="25">
        <v>80.36</v>
      </c>
      <c r="DF7" s="25">
        <v>80.13</v>
      </c>
      <c r="DG7" s="25">
        <v>89.42</v>
      </c>
      <c r="DH7" s="25">
        <v>48.42</v>
      </c>
      <c r="DI7" s="25">
        <v>49.81</v>
      </c>
      <c r="DJ7" s="25">
        <v>51.23</v>
      </c>
      <c r="DK7" s="25">
        <v>52.25</v>
      </c>
      <c r="DL7" s="25">
        <v>52.29</v>
      </c>
      <c r="DM7" s="25">
        <v>49.92</v>
      </c>
      <c r="DN7" s="25">
        <v>50.63</v>
      </c>
      <c r="DO7" s="25">
        <v>51.29</v>
      </c>
      <c r="DP7" s="25">
        <v>52.2</v>
      </c>
      <c r="DQ7" s="25">
        <v>52.7</v>
      </c>
      <c r="DR7" s="25">
        <v>52.02</v>
      </c>
      <c r="DS7" s="25">
        <v>5.59</v>
      </c>
      <c r="DT7" s="25">
        <v>8.73</v>
      </c>
      <c r="DU7" s="25">
        <v>10.8</v>
      </c>
      <c r="DV7" s="25">
        <v>14.06</v>
      </c>
      <c r="DW7" s="25">
        <v>16.23</v>
      </c>
      <c r="DX7" s="25">
        <v>16.88</v>
      </c>
      <c r="DY7" s="25">
        <v>18.28</v>
      </c>
      <c r="DZ7" s="25">
        <v>19.61</v>
      </c>
      <c r="EA7" s="25">
        <v>20.73</v>
      </c>
      <c r="EB7" s="25">
        <v>22.86</v>
      </c>
      <c r="EC7" s="25">
        <v>25.37</v>
      </c>
      <c r="ED7" s="25">
        <v>0.56000000000000005</v>
      </c>
      <c r="EE7" s="25">
        <v>0.56000000000000005</v>
      </c>
      <c r="EF7" s="25">
        <v>0.21</v>
      </c>
      <c r="EG7" s="25">
        <v>0.21</v>
      </c>
      <c r="EH7" s="25">
        <v>0.27</v>
      </c>
      <c r="EI7" s="25">
        <v>0.52</v>
      </c>
      <c r="EJ7" s="25">
        <v>0.53</v>
      </c>
      <c r="EK7" s="25">
        <v>0.48</v>
      </c>
      <c r="EL7" s="25">
        <v>0.5</v>
      </c>
      <c r="EM7" s="25">
        <v>0.41</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2025-02-13T05:21:37Z</cp:lastPrinted>
  <dcterms:created xsi:type="dcterms:W3CDTF">2025-01-24T06:50:45Z</dcterms:created>
  <dcterms:modified xsi:type="dcterms:W3CDTF">2025-02-13T05:21:38Z</dcterms:modified>
  <cp:category/>
</cp:coreProperties>
</file>