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6_公開用データ\01 水道〇\"/>
    </mc:Choice>
  </mc:AlternateContent>
  <xr:revisionPtr revIDLastSave="0" documentId="13_ncr:1_{0837D575-4595-4D1F-9785-A2D25C2FDCFA}" xr6:coauthVersionLast="47" xr6:coauthVersionMax="47" xr10:uidLastSave="{00000000-0000-0000-0000-000000000000}"/>
  <workbookProtection workbookAlgorithmName="SHA-512" workbookHashValue="tK0xeF3ABnp3MjMeCN0B5EP6VULGEJ6gyRrsc6wkMkY60qegBKmReI6b/WCGFO7+2T3ifw7sWLpitOw8ePBBVg==" workbookSaltValue="rFbNOSGPOf2SY0PfpEqC6w==" workbookSpinCount="100000" lockStructure="1"/>
  <bookViews>
    <workbookView xWindow="-110" yWindow="-110" windowWidth="22780" windowHeight="146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P10" i="4" s="1"/>
  <c r="O6" i="5"/>
  <c r="N6" i="5"/>
  <c r="B10" i="4" s="1"/>
  <c r="M6" i="5"/>
  <c r="L6" i="5"/>
  <c r="W8" i="4" s="1"/>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L85" i="4"/>
  <c r="I85" i="4"/>
  <c r="H85" i="4"/>
  <c r="F85" i="4"/>
  <c r="BB10" i="4"/>
  <c r="AT10" i="4"/>
  <c r="AL10" i="4"/>
  <c r="I10" i="4"/>
  <c r="BB8" i="4"/>
  <c r="AT8" i="4"/>
  <c r="AL8" i="4"/>
  <c r="AD8" i="4"/>
  <c r="P8" i="4"/>
  <c r="B8"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<sst xmlns="http://schemas.openxmlformats.org/spreadsheetml/2006/main" count="228" uniqueCount="112">
  <si>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</si>
  <si>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</si>
  <si>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</si>
  <si>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</si>
  <si>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</si>
  <si>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</si>
  <si>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</si>
  <si>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</si>
  <si>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</si>
  <si>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</si>
  <si>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</si>
  <si>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</si>
  <si>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</si>
  <si>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</si>
  <si>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</si>
  <si>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</si>
  <si>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</si>
  <si>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</si>
  <si>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</si>
  <si>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</si>
  <si>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</si>
  <si>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</si>
  <si>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</si>
  <si>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</si>
  <si>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</si>
  <si>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</si>
  <si>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</si>
  <si>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</si>
  <si>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</si>
  <si>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</si>
  <si>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</si>
  <si>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</si>
  <si>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</si>
  <si>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</si>
  <si>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</si>
  <si>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</si>
  <si>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</si>
  <si>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</si>
  <si>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</si>
  <si>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</si>
  <si>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</si>
  <si>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</si>
  <si>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</si>
  <si>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</si>
  <si>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</si>
  <si>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</si>
  <si>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</si>
  <si>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</si>
  <si>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</si>
  <si>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</si>
  <si>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</si>
  <si>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</si>
  <si>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</si>
  <si>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</si>
  <si>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</si>
  <si>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</si>
  <si>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</si>
  <si>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</si>
  <si>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</si>
  <si>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</si>
  <si>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</si>
  <si>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</si>
  <si>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</si>
  <si>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</si>
  <si>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</si>
  <si>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</si>
  <si>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</si>
  <si>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</si>
  <si>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</si>
  <si>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</si>
  <si>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</si>
  <si>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</si>
  <si>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</si>
  <si>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</si>
  <si>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</si>
  <si>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</si>
  <si>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</si>
  <si>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</si>
  <si>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</si>
  <si>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</si>
  <si>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</si>
  <si>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</si>
  <si>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</si>
  <si>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</si>
  <si>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</si>
  <si>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</si>
  <si>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</si>
  <si>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</si>
  <si>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</si>
  <si>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</si>
  <si>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</si>
  <si>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</si>
  <si>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</si>
  <si>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東浦町</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</si>
  <si>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</si>
  <si>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</si>
  <si>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</si>
  <si>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</si>
  <si>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</si>
  <si>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</si>
  <si>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</si>
  <si>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</si>
  <si>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</si>
  <si>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</si>
  <si>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</si>
  <si>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</si>
  <si>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</si>
  <si>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</si>
  <si>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</si>
  <si>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xml:space="preserve">①経常収支比率は100％以上かつ全国平均及び類似団体の平均値を上回っていますが減少傾向にあります。
②累積欠損金はありません。
③流動比率は令和４年度及び５年度に固定資産への投資額を増やしたことにより減少しました。
④企業債残高対給水収益比率は平成10年度以降企業債の借り入れを行っていないため減少しています。
⑤料金回収率は100％以上かつ全国平均及び類似団体の平均値を上回っていますが減少傾向にあります。また、令和４年度に水道基本料金減免を行ったことにより大きく減少しましたが、令和５年度は110％以上に戻っています。
⑥給水原価は、類似団体と比較すると良好ではありますが、有収水量の減少、維持管理費の増加を見込んでおり、より経費削減に取り組む必要があります。
⑦施設利用率は全国平均及び類似団体の平均値を上回っており、良好な水準を維持しています。
⑧有収率は95％以上となっており良好な水準を維持しています。
</t>
    <rPh sb="20" eb="22">
      <t>イジョウ</t>
    </rPh>
    <rPh sb="51" eb="56">
      <t>ルイセキケッソンキン</t>
    </rPh>
    <rPh sb="65" eb="69">
      <t>リュウドウヒリツ</t>
    </rPh>
    <rPh sb="70" eb="72">
      <t>レイワ</t>
    </rPh>
    <rPh sb="73" eb="75">
      <t>ネンド</t>
    </rPh>
    <rPh sb="75" eb="76">
      <t>オヨ</t>
    </rPh>
    <rPh sb="78" eb="80">
      <t>ネンド</t>
    </rPh>
    <rPh sb="81" eb="85">
      <t>コテイシサン</t>
    </rPh>
    <rPh sb="87" eb="89">
      <t>トウシ</t>
    </rPh>
    <rPh sb="89" eb="90">
      <t>ガク</t>
    </rPh>
    <rPh sb="100" eb="102">
      <t>ゲンショウ</t>
    </rPh>
    <rPh sb="109" eb="112">
      <t>キギョウサイ</t>
    </rPh>
    <rPh sb="112" eb="114">
      <t>ザンダカ</t>
    </rPh>
    <rPh sb="114" eb="115">
      <t>タイ</t>
    </rPh>
    <rPh sb="115" eb="117">
      <t>キュウスイ</t>
    </rPh>
    <rPh sb="117" eb="119">
      <t>シュウエキ</t>
    </rPh>
    <rPh sb="119" eb="121">
      <t>ヒリツ</t>
    </rPh>
    <rPh sb="122" eb="124">
      <t>ヘイセイ</t>
    </rPh>
    <rPh sb="126" eb="128">
      <t>ネンド</t>
    </rPh>
    <rPh sb="128" eb="130">
      <t>イコウ</t>
    </rPh>
    <rPh sb="130" eb="133">
      <t>キギョウサイ</t>
    </rPh>
    <rPh sb="134" eb="135">
      <t>カ</t>
    </rPh>
    <rPh sb="136" eb="137">
      <t>イ</t>
    </rPh>
    <rPh sb="139" eb="140">
      <t>オコナ</t>
    </rPh>
    <rPh sb="147" eb="149">
      <t>ゲンショウ</t>
    </rPh>
    <rPh sb="157" eb="162">
      <t>リョウキンカイシュウリツ</t>
    </rPh>
    <rPh sb="213" eb="219">
      <t>スイドウキホンリョウキン</t>
    </rPh>
    <rPh sb="219" eb="221">
      <t>ゲンメン</t>
    </rPh>
    <rPh sb="222" eb="223">
      <t>オコナ</t>
    </rPh>
    <rPh sb="230" eb="231">
      <t>オオ</t>
    </rPh>
    <rPh sb="233" eb="235">
      <t>ゲンショウ</t>
    </rPh>
    <rPh sb="241" eb="243">
      <t>レイワ</t>
    </rPh>
    <rPh sb="244" eb="246">
      <t>ネンド</t>
    </rPh>
    <rPh sb="251" eb="253">
      <t>イジョウ</t>
    </rPh>
    <rPh sb="254" eb="255">
      <t>モド</t>
    </rPh>
    <rPh sb="263" eb="265">
      <t>キュウスイ</t>
    </rPh>
    <rPh sb="265" eb="267">
      <t>ゲンカ</t>
    </rPh>
    <rPh sb="289" eb="293">
      <t>ユウシュウスイリョウ</t>
    </rPh>
    <rPh sb="294" eb="296">
      <t>ゲンショウ</t>
    </rPh>
    <rPh sb="297" eb="302">
      <t>イジカンリヒ</t>
    </rPh>
    <rPh sb="303" eb="305">
      <t>ゾウカ</t>
    </rPh>
    <rPh sb="306" eb="308">
      <t>ミコ</t>
    </rPh>
    <rPh sb="362" eb="364">
      <t>リョウコウ</t>
    </rPh>
    <rPh sb="365" eb="367">
      <t>スイジュン</t>
    </rPh>
    <rPh sb="368" eb="370">
      <t>イジ</t>
    </rPh>
    <rPh sb="385" eb="387">
      <t>イジョウ</t>
    </rPh>
    <rPh sb="393" eb="395">
      <t>リョウコウ</t>
    </rPh>
    <rPh sb="396" eb="398">
      <t>スイジュン</t>
    </rPh>
    <rPh sb="399" eb="401">
      <t>イジ</t>
    </rPh>
    <phoneticPr fontId="4"/>
  </si>
  <si>
    <t>①有形固定資産減価償却率は類似団体と比べ低い値になっていますが、管路更新により年々増加しています。
②管路経年化率は類似団体と比べ低い値になっており、特に50年を超える管路の更新を進めていく必要があります。
③管路更新率は類似団体と比べ低い値になっており、経営状況を考慮しつつ更新率を高めていく必要があります。
　事業開始後50年以上が経過しており、今後も耐用年数を迎える管路が増加する傾向にあることから、更新率を高めていく必要があると考えています。</t>
    <rPh sb="13" eb="17">
      <t>ルイジダンタイ</t>
    </rPh>
    <rPh sb="18" eb="19">
      <t>クラ</t>
    </rPh>
    <rPh sb="39" eb="41">
      <t>ネンネン</t>
    </rPh>
    <rPh sb="63" eb="64">
      <t>クラ</t>
    </rPh>
    <rPh sb="75" eb="76">
      <t>トク</t>
    </rPh>
    <rPh sb="79" eb="80">
      <t>ネン</t>
    </rPh>
    <rPh sb="81" eb="82">
      <t>コ</t>
    </rPh>
    <rPh sb="84" eb="86">
      <t>カンロ</t>
    </rPh>
    <rPh sb="87" eb="89">
      <t>コウシン</t>
    </rPh>
    <rPh sb="90" eb="91">
      <t>スス</t>
    </rPh>
    <rPh sb="95" eb="97">
      <t>ヒツヨウ</t>
    </rPh>
    <rPh sb="116" eb="117">
      <t>クラ</t>
    </rPh>
    <rPh sb="128" eb="130">
      <t>ケイエイ</t>
    </rPh>
    <rPh sb="130" eb="132">
      <t>ジョウキョウ</t>
    </rPh>
    <rPh sb="133" eb="135">
      <t>コウリョ</t>
    </rPh>
    <rPh sb="138" eb="141">
      <t>コウシンリツ</t>
    </rPh>
    <rPh sb="142" eb="143">
      <t>タカ</t>
    </rPh>
    <rPh sb="147" eb="149">
      <t>ヒツヨウ</t>
    </rPh>
    <rPh sb="203" eb="205">
      <t>コウシン</t>
    </rPh>
    <rPh sb="205" eb="206">
      <t>リツ</t>
    </rPh>
    <rPh sb="207" eb="208">
      <t>タカ</t>
    </rPh>
    <rPh sb="212" eb="214">
      <t>ヒツヨウ</t>
    </rPh>
    <rPh sb="218" eb="219">
      <t>カンガ</t>
    </rPh>
    <phoneticPr fontId="4"/>
  </si>
  <si>
    <t>　人口減少や節水機器の普及等の影響で水需要の増加を期待することは難しくなってきている一方で、施設の維持管理費や大規模災害に備えるための耐震化等の経費は増加する見込みです。
　こうした将来の事業環境を見据え、投資有価証券利息による営業外収益の確保、アウトソーシングによる業務の見直し等、より効率的な事業運営に努めるとともに、水道料金の見直しについても検討する必要があります。
　引き続き令和２年度策定の水道事業ビジョン、令和６年度に見直しを行っている経営戦略に定めた計画を着実に実行し、安定的かつ持続的な事業運営に努めます。</t>
    <rPh sb="8" eb="10">
      <t>キキ</t>
    </rPh>
    <rPh sb="22" eb="24">
      <t>ゾウカ</t>
    </rPh>
    <rPh sb="42" eb="44">
      <t>イッポウ</t>
    </rPh>
    <rPh sb="46" eb="48">
      <t>シセツ</t>
    </rPh>
    <rPh sb="49" eb="54">
      <t>イジカンリヒ</t>
    </rPh>
    <rPh sb="55" eb="60">
      <t>ダイキボサイガイ</t>
    </rPh>
    <rPh sb="61" eb="62">
      <t>ソナ</t>
    </rPh>
    <rPh sb="67" eb="70">
      <t>タイシンカ</t>
    </rPh>
    <rPh sb="70" eb="71">
      <t>ナド</t>
    </rPh>
    <rPh sb="72" eb="74">
      <t>ケイヒ</t>
    </rPh>
    <rPh sb="75" eb="77">
      <t>ゾウカ</t>
    </rPh>
    <rPh sb="79" eb="81">
      <t>ミコ</t>
    </rPh>
    <rPh sb="91" eb="93">
      <t>ショウライ</t>
    </rPh>
    <rPh sb="94" eb="98">
      <t>ジギョウカンキョウ</t>
    </rPh>
    <rPh sb="99" eb="101">
      <t>ミス</t>
    </rPh>
    <rPh sb="134" eb="136">
      <t>ギョウム</t>
    </rPh>
    <rPh sb="137" eb="139">
      <t>ミナオ</t>
    </rPh>
    <rPh sb="140" eb="141">
      <t>ナド</t>
    </rPh>
    <rPh sb="153" eb="154">
      <t>ツト</t>
    </rPh>
    <rPh sb="161" eb="163">
      <t>スイドウ</t>
    </rPh>
    <rPh sb="163" eb="165">
      <t>リョウキン</t>
    </rPh>
    <rPh sb="166" eb="168">
      <t>ミナオ</t>
    </rPh>
    <rPh sb="174" eb="176">
      <t>ケントウ</t>
    </rPh>
    <rPh sb="178" eb="180">
      <t>ヒツヨウ</t>
    </rPh>
    <rPh sb="188" eb="189">
      <t>ヒ</t>
    </rPh>
    <rPh sb="190" eb="191">
      <t>ツヅ</t>
    </rPh>
    <rPh sb="192" eb="194">
      <t>レイワ</t>
    </rPh>
    <rPh sb="195" eb="197">
      <t>ネンド</t>
    </rPh>
    <rPh sb="197" eb="199">
      <t>サクテイ</t>
    </rPh>
    <rPh sb="200" eb="204">
      <t>スイドウジギョウ</t>
    </rPh>
    <rPh sb="209" eb="211">
      <t>レイワ</t>
    </rPh>
    <rPh sb="212" eb="214">
      <t>ネンド</t>
    </rPh>
    <rPh sb="215" eb="217">
      <t>ミナオ</t>
    </rPh>
    <rPh sb="219" eb="220">
      <t>オコナ</t>
    </rPh>
    <rPh sb="224" eb="228">
      <t>ケイエイセンリャク</t>
    </rPh>
    <rPh sb="229" eb="230">
      <t>サダ</t>
    </rPh>
    <rPh sb="232" eb="234">
      <t>ケイカク</t>
    </rPh>
    <rPh sb="235" eb="237">
      <t>チャクジツ</t>
    </rPh>
    <rPh sb="238" eb="240">
      <t>ジッコウ</t>
    </rPh>
    <rPh sb="242" eb="245">
      <t>アンテイテキ</t>
    </rPh>
    <rPh sb="247" eb="250">
      <t>ジゾクテキ</t>
    </rPh>
    <rPh sb="251" eb="255">
      <t>ジギョウウンエイ</t>
    </rPh>
    <rPh sb="256" eb="257">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</si>
</sst>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2"/>
      <color theme="1"/>
      <name val="ＭＳ ゴシック"/>
      <family val="3"/>
      <charset val="128"/>
    </font>
    <font>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7" fillId="0" borderId="9"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0.52</c:v>
                </c:pt>
                <c:pt idx="1">
                  <c:v>0.5</c:v>
                </c:pt>
                <c:pt idx="2">
                  <c:v>0.48</c:v>
                </c:pt>
                <c:pt idx="3">
                  <c:v>0.41</c:v>
                </c:pt>
                <c:pt idx="4">
                  <c:v>0.38</c:v>
                </c:pt>
              </c:numCache>
            </c:numRef>
          </c:val>
          <c:extLst>
            <c:ext xmlns:c16="http://schemas.microsoft.com/office/drawing/2014/chart" uri="{C3380CC4-5D6E-409C-BE32-E72D297353CC}">
              <c16:uniqueId val="{00000000-0AE3-41C8-90C9-6A485DBCBBB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0.6</c:v>
                </c:pt>
                <c:pt idx="2">
                  <c:v>0.56000000000000005</c:v>
                </c:pt>
                <c:pt idx="3">
                  <c:v>0.6</c:v>
                </c:pt>
                <c:pt idx="4">
                  <c:v>0.53</c:v>
                </c:pt>
              </c:numCache>
            </c:numRef>
          </c:val>
          <c:smooth val="0"/>
          <c:extLst>
            <c:ext xmlns:c16="http://schemas.microsoft.com/office/drawing/2014/chart" uri="{C3380CC4-5D6E-409C-BE32-E72D297353CC}">
              <c16:uniqueId val="{00000001-0AE3-41C8-90C9-6A485DBCBBB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122.42</c:v>
                </c:pt>
                <c:pt idx="1">
                  <c:v>121.84</c:v>
                </c:pt>
                <c:pt idx="2">
                  <c:v>120</c:v>
                </c:pt>
                <c:pt idx="3">
                  <c:v>117.39</c:v>
                </c:pt>
                <c:pt idx="4">
                  <c:v>116.55</c:v>
                </c:pt>
              </c:numCache>
            </c:numRef>
          </c:val>
          <c:extLst>
            <c:ext xmlns:c16="http://schemas.microsoft.com/office/drawing/2014/chart" uri="{C3380CC4-5D6E-409C-BE32-E72D297353CC}">
              <c16:uniqueId val="{00000000-C1C4-479B-BBB6-29546860862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109.01</c:v>
                </c:pt>
                <c:pt idx="1">
                  <c:v>110.91</c:v>
                </c:pt>
                <c:pt idx="2">
                  <c:v>111.49</c:v>
                </c:pt>
                <c:pt idx="3">
                  <c:v>109.09</c:v>
                </c:pt>
                <c:pt idx="4">
                  <c:v>109.05</c:v>
                </c:pt>
              </c:numCache>
            </c:numRef>
          </c:val>
          <c:smooth val="0"/>
          <c:extLst>
            <c:ext xmlns:c16="http://schemas.microsoft.com/office/drawing/2014/chart" uri="{C3380CC4-5D6E-409C-BE32-E72D297353CC}">
              <c16:uniqueId val="{00000001-C1C4-479B-BBB6-29546860862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45.27</c:v>
                </c:pt>
                <c:pt idx="1">
                  <c:v>46.39</c:v>
                </c:pt>
                <c:pt idx="2">
                  <c:v>47.61</c:v>
                </c:pt>
                <c:pt idx="3">
                  <c:v>48.18</c:v>
                </c:pt>
                <c:pt idx="4">
                  <c:v>49.02</c:v>
                </c:pt>
              </c:numCache>
            </c:numRef>
          </c:val>
          <c:extLst>
            <c:ext xmlns:c16="http://schemas.microsoft.com/office/drawing/2014/chart" uri="{C3380CC4-5D6E-409C-BE32-E72D297353CC}">
              <c16:uniqueId val="{00000000-00A1-486D-BD14-5EA07A51762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48.17</c:v>
                </c:pt>
                <c:pt idx="1">
                  <c:v>49.2</c:v>
                </c:pt>
                <c:pt idx="2">
                  <c:v>50.01</c:v>
                </c:pt>
                <c:pt idx="3">
                  <c:v>50.99</c:v>
                </c:pt>
                <c:pt idx="4">
                  <c:v>51.79</c:v>
                </c:pt>
              </c:numCache>
            </c:numRef>
          </c:val>
          <c:smooth val="0"/>
          <c:extLst>
            <c:ext xmlns:c16="http://schemas.microsoft.com/office/drawing/2014/chart" uri="{C3380CC4-5D6E-409C-BE32-E72D297353CC}">
              <c16:uniqueId val="{00000001-00A1-486D-BD14-5EA07A51762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15.72</c:v>
                </c:pt>
                <c:pt idx="1">
                  <c:v>17.559999999999999</c:v>
                </c:pt>
                <c:pt idx="2">
                  <c:v>19.12</c:v>
                </c:pt>
                <c:pt idx="3">
                  <c:v>20.36</c:v>
                </c:pt>
                <c:pt idx="4">
                  <c:v>22.57</c:v>
                </c:pt>
              </c:numCache>
            </c:numRef>
          </c:val>
          <c:extLst>
            <c:ext xmlns:c16="http://schemas.microsoft.com/office/drawing/2014/chart" uri="{C3380CC4-5D6E-409C-BE32-E72D297353CC}">
              <c16:uniqueId val="{00000000-468A-4FD7-B2D6-9AA58E7C3F4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17.12</c:v>
                </c:pt>
                <c:pt idx="1">
                  <c:v>18.329999999999998</c:v>
                </c:pt>
                <c:pt idx="2">
                  <c:v>20.27</c:v>
                </c:pt>
                <c:pt idx="3">
                  <c:v>21.69</c:v>
                </c:pt>
                <c:pt idx="4">
                  <c:v>23.19</c:v>
                </c:pt>
              </c:numCache>
            </c:numRef>
          </c:val>
          <c:smooth val="0"/>
          <c:extLst>
            <c:ext xmlns:c16="http://schemas.microsoft.com/office/drawing/2014/chart" uri="{C3380CC4-5D6E-409C-BE32-E72D297353CC}">
              <c16:uniqueId val="{00000001-468A-4FD7-B2D6-9AA58E7C3F4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2AB-4EAE-BCE0-47279463C83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c:v>
                </c:pt>
                <c:pt idx="1">
                  <c:v>0.92</c:v>
                </c:pt>
                <c:pt idx="2">
                  <c:v>0.87</c:v>
                </c:pt>
                <c:pt idx="3">
                  <c:v>0.93</c:v>
                </c:pt>
                <c:pt idx="4">
                  <c:v>1.02</c:v>
                </c:pt>
              </c:numCache>
            </c:numRef>
          </c:val>
          <c:smooth val="0"/>
          <c:extLst>
            <c:ext xmlns:c16="http://schemas.microsoft.com/office/drawing/2014/chart" uri="{C3380CC4-5D6E-409C-BE32-E72D297353CC}">
              <c16:uniqueId val="{00000001-52AB-4EAE-BCE0-47279463C83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1228.1600000000001</c:v>
                </c:pt>
                <c:pt idx="1">
                  <c:v>1938.09</c:v>
                </c:pt>
                <c:pt idx="2">
                  <c:v>2121.94</c:v>
                </c:pt>
                <c:pt idx="3">
                  <c:v>765.52</c:v>
                </c:pt>
                <c:pt idx="4">
                  <c:v>839.77</c:v>
                </c:pt>
              </c:numCache>
            </c:numRef>
          </c:val>
          <c:extLst>
            <c:ext xmlns:c16="http://schemas.microsoft.com/office/drawing/2014/chart" uri="{C3380CC4-5D6E-409C-BE32-E72D297353CC}">
              <c16:uniqueId val="{00000000-D92E-4C30-A0B9-8E064FC6606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365.18</c:v>
                </c:pt>
                <c:pt idx="1">
                  <c:v>350.79</c:v>
                </c:pt>
                <c:pt idx="2">
                  <c:v>354.57</c:v>
                </c:pt>
                <c:pt idx="3">
                  <c:v>357.74</c:v>
                </c:pt>
                <c:pt idx="4">
                  <c:v>344.88</c:v>
                </c:pt>
              </c:numCache>
            </c:numRef>
          </c:val>
          <c:smooth val="0"/>
          <c:extLst>
            <c:ext xmlns:c16="http://schemas.microsoft.com/office/drawing/2014/chart" uri="{C3380CC4-5D6E-409C-BE32-E72D297353CC}">
              <c16:uniqueId val="{00000001-D92E-4C30-A0B9-8E064FC6606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2.56</c:v>
                </c:pt>
                <c:pt idx="1">
                  <c:v>2.2400000000000002</c:v>
                </c:pt>
                <c:pt idx="2">
                  <c:v>1.96</c:v>
                </c:pt>
                <c:pt idx="3">
                  <c:v>1.86</c:v>
                </c:pt>
                <c:pt idx="4">
                  <c:v>1.41</c:v>
                </c:pt>
              </c:numCache>
            </c:numRef>
          </c:val>
          <c:extLst>
            <c:ext xmlns:c16="http://schemas.microsoft.com/office/drawing/2014/chart" uri="{C3380CC4-5D6E-409C-BE32-E72D297353CC}">
              <c16:uniqueId val="{00000000-CA90-4801-8C72-D7C4FE2C515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371.65</c:v>
                </c:pt>
                <c:pt idx="1">
                  <c:v>322.92</c:v>
                </c:pt>
                <c:pt idx="2">
                  <c:v>303.45999999999998</c:v>
                </c:pt>
                <c:pt idx="3">
                  <c:v>307.27999999999997</c:v>
                </c:pt>
                <c:pt idx="4">
                  <c:v>304.02</c:v>
                </c:pt>
              </c:numCache>
            </c:numRef>
          </c:val>
          <c:smooth val="0"/>
          <c:extLst>
            <c:ext xmlns:c16="http://schemas.microsoft.com/office/drawing/2014/chart" uri="{C3380CC4-5D6E-409C-BE32-E72D297353CC}">
              <c16:uniqueId val="{00000001-CA90-4801-8C72-D7C4FE2C515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119.81</c:v>
                </c:pt>
                <c:pt idx="1">
                  <c:v>118.98</c:v>
                </c:pt>
                <c:pt idx="2">
                  <c:v>116.56</c:v>
                </c:pt>
                <c:pt idx="3">
                  <c:v>102.24</c:v>
                </c:pt>
                <c:pt idx="4">
                  <c:v>111.26</c:v>
                </c:pt>
              </c:numCache>
            </c:numRef>
          </c:val>
          <c:extLst>
            <c:ext xmlns:c16="http://schemas.microsoft.com/office/drawing/2014/chart" uri="{C3380CC4-5D6E-409C-BE32-E72D297353CC}">
              <c16:uniqueId val="{00000000-2BE5-47D3-A079-6478EE3B42E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98.77</c:v>
                </c:pt>
                <c:pt idx="1">
                  <c:v>100.85</c:v>
                </c:pt>
                <c:pt idx="2">
                  <c:v>103.79</c:v>
                </c:pt>
                <c:pt idx="3">
                  <c:v>98.3</c:v>
                </c:pt>
                <c:pt idx="4">
                  <c:v>98.89</c:v>
                </c:pt>
              </c:numCache>
            </c:numRef>
          </c:val>
          <c:smooth val="0"/>
          <c:extLst>
            <c:ext xmlns:c16="http://schemas.microsoft.com/office/drawing/2014/chart" uri="{C3380CC4-5D6E-409C-BE32-E72D297353CC}">
              <c16:uniqueId val="{00000001-2BE5-47D3-A079-6478EE3B42E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120.36</c:v>
                </c:pt>
                <c:pt idx="1">
                  <c:v>120.12</c:v>
                </c:pt>
                <c:pt idx="2">
                  <c:v>122.27</c:v>
                </c:pt>
                <c:pt idx="3">
                  <c:v>127.66</c:v>
                </c:pt>
                <c:pt idx="4">
                  <c:v>127.82</c:v>
                </c:pt>
              </c:numCache>
            </c:numRef>
          </c:val>
          <c:extLst>
            <c:ext xmlns:c16="http://schemas.microsoft.com/office/drawing/2014/chart" uri="{C3380CC4-5D6E-409C-BE32-E72D297353CC}">
              <c16:uniqueId val="{00000000-95F6-4EBC-8988-0090A184BEC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173.67</c:v>
                </c:pt>
                <c:pt idx="1">
                  <c:v>167.1</c:v>
                </c:pt>
                <c:pt idx="2">
                  <c:v>167.86</c:v>
                </c:pt>
                <c:pt idx="3">
                  <c:v>173.68</c:v>
                </c:pt>
                <c:pt idx="4">
                  <c:v>174.52</c:v>
                </c:pt>
              </c:numCache>
            </c:numRef>
          </c:val>
          <c:smooth val="0"/>
          <c:extLst>
            <c:ext xmlns:c16="http://schemas.microsoft.com/office/drawing/2014/chart" uri="{C3380CC4-5D6E-409C-BE32-E72D297353CC}">
              <c16:uniqueId val="{00000001-95F6-4EBC-8988-0090A184BEC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65</c:v>
                </c:pt>
                <c:pt idx="1">
                  <c:v>66.400000000000006</c:v>
                </c:pt>
                <c:pt idx="2">
                  <c:v>65.87</c:v>
                </c:pt>
                <c:pt idx="3">
                  <c:v>64.75</c:v>
                </c:pt>
                <c:pt idx="4">
                  <c:v>64.150000000000006</c:v>
                </c:pt>
              </c:numCache>
            </c:numRef>
          </c:val>
          <c:extLst>
            <c:ext xmlns:c16="http://schemas.microsoft.com/office/drawing/2014/chart" uri="{C3380CC4-5D6E-409C-BE32-E72D297353CC}">
              <c16:uniqueId val="{00000000-EBAF-48ED-AF5F-1DCF120852B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59.67</c:v>
                </c:pt>
                <c:pt idx="1">
                  <c:v>59.91</c:v>
                </c:pt>
                <c:pt idx="2">
                  <c:v>59.4</c:v>
                </c:pt>
                <c:pt idx="3">
                  <c:v>59.24</c:v>
                </c:pt>
                <c:pt idx="4">
                  <c:v>58.77</c:v>
                </c:pt>
              </c:numCache>
            </c:numRef>
          </c:val>
          <c:smooth val="0"/>
          <c:extLst>
            <c:ext xmlns:c16="http://schemas.microsoft.com/office/drawing/2014/chart" uri="{C3380CC4-5D6E-409C-BE32-E72D297353CC}">
              <c16:uniqueId val="{00000001-EBAF-48ED-AF5F-1DCF120852B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95.48</c:v>
                </c:pt>
                <c:pt idx="1">
                  <c:v>95.85</c:v>
                </c:pt>
                <c:pt idx="2">
                  <c:v>96.51</c:v>
                </c:pt>
                <c:pt idx="3">
                  <c:v>96.37</c:v>
                </c:pt>
                <c:pt idx="4">
                  <c:v>96.19</c:v>
                </c:pt>
              </c:numCache>
            </c:numRef>
          </c:val>
          <c:extLst>
            <c:ext xmlns:c16="http://schemas.microsoft.com/office/drawing/2014/chart" uri="{C3380CC4-5D6E-409C-BE32-E72D297353CC}">
              <c16:uniqueId val="{00000000-38E6-4331-B0D2-A9DF04498B8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84.6</c:v>
                </c:pt>
                <c:pt idx="1">
                  <c:v>87.26</c:v>
                </c:pt>
                <c:pt idx="2">
                  <c:v>87.57</c:v>
                </c:pt>
                <c:pt idx="3">
                  <c:v>87.26</c:v>
                </c:pt>
                <c:pt idx="4">
                  <c:v>86.95</c:v>
                </c:pt>
              </c:numCache>
            </c:numRef>
          </c:val>
          <c:smooth val="0"/>
          <c:extLst>
            <c:ext xmlns:c16="http://schemas.microsoft.com/office/drawing/2014/chart" uri="{C3380CC4-5D6E-409C-BE32-E72D297353CC}">
              <c16:uniqueId val="{00000001-38E6-4331-B0D2-A9DF04498B8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愛知県　東浦町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A4</v>
      </c>
      <c r="X8" s="43"/>
      <c r="Y8" s="43"/>
      <c r="Z8" s="43"/>
      <c r="AA8" s="43"/>
      <c r="AB8" s="43"/>
      <c r="AC8" s="43"/>
      <c r="AD8" s="43" t="str">
        <f>データ!$M$6</f>
        <v>非設置</v>
      </c>
      <c r="AE8" s="43"/>
      <c r="AF8" s="43"/>
      <c r="AG8" s="43"/>
      <c r="AH8" s="43"/>
      <c r="AI8" s="43"/>
      <c r="AJ8" s="43"/>
      <c r="AK8" s="2"/>
      <c r="AL8" s="44">
        <f>データ!$R$6</f>
        <v>50204</v>
      </c>
      <c r="AM8" s="44"/>
      <c r="AN8" s="44"/>
      <c r="AO8" s="44"/>
      <c r="AP8" s="44"/>
      <c r="AQ8" s="44"/>
      <c r="AR8" s="44"/>
      <c r="AS8" s="44"/>
      <c r="AT8" s="45">
        <f>データ!$S$6</f>
        <v>31.14</v>
      </c>
      <c r="AU8" s="46"/>
      <c r="AV8" s="46"/>
      <c r="AW8" s="46"/>
      <c r="AX8" s="46"/>
      <c r="AY8" s="46"/>
      <c r="AZ8" s="46"/>
      <c r="BA8" s="46"/>
      <c r="BB8" s="47">
        <f>データ!$T$6</f>
        <v>1612.2</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97.67</v>
      </c>
      <c r="J10" s="46"/>
      <c r="K10" s="46"/>
      <c r="L10" s="46"/>
      <c r="M10" s="46"/>
      <c r="N10" s="46"/>
      <c r="O10" s="80"/>
      <c r="P10" s="47">
        <f>データ!$P$6</f>
        <v>99.8</v>
      </c>
      <c r="Q10" s="47"/>
      <c r="R10" s="47"/>
      <c r="S10" s="47"/>
      <c r="T10" s="47"/>
      <c r="U10" s="47"/>
      <c r="V10" s="47"/>
      <c r="W10" s="44">
        <f>データ!$Q$6</f>
        <v>2475</v>
      </c>
      <c r="X10" s="44"/>
      <c r="Y10" s="44"/>
      <c r="Z10" s="44"/>
      <c r="AA10" s="44"/>
      <c r="AB10" s="44"/>
      <c r="AC10" s="44"/>
      <c r="AD10" s="2"/>
      <c r="AE10" s="2"/>
      <c r="AF10" s="2"/>
      <c r="AG10" s="2"/>
      <c r="AH10" s="2"/>
      <c r="AI10" s="2"/>
      <c r="AJ10" s="2"/>
      <c r="AK10" s="2"/>
      <c r="AL10" s="44">
        <f>データ!$U$6</f>
        <v>50061</v>
      </c>
      <c r="AM10" s="44"/>
      <c r="AN10" s="44"/>
      <c r="AO10" s="44"/>
      <c r="AP10" s="44"/>
      <c r="AQ10" s="44"/>
      <c r="AR10" s="44"/>
      <c r="AS10" s="44"/>
      <c r="AT10" s="45">
        <f>データ!$V$6</f>
        <v>31.14</v>
      </c>
      <c r="AU10" s="46"/>
      <c r="AV10" s="46"/>
      <c r="AW10" s="46"/>
      <c r="AX10" s="46"/>
      <c r="AY10" s="46"/>
      <c r="AZ10" s="46"/>
      <c r="BA10" s="46"/>
      <c r="BB10" s="47">
        <f>データ!$W$6</f>
        <v>1607.61</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1" t="s">
        <v>109</v>
      </c>
      <c r="BM16" s="82"/>
      <c r="BN16" s="82"/>
      <c r="BO16" s="82"/>
      <c r="BP16" s="82"/>
      <c r="BQ16" s="82"/>
      <c r="BR16" s="82"/>
      <c r="BS16" s="82"/>
      <c r="BT16" s="82"/>
      <c r="BU16" s="82"/>
      <c r="BV16" s="82"/>
      <c r="BW16" s="82"/>
      <c r="BX16" s="82"/>
      <c r="BY16" s="82"/>
      <c r="BZ16" s="8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1"/>
      <c r="BM17" s="82"/>
      <c r="BN17" s="82"/>
      <c r="BO17" s="82"/>
      <c r="BP17" s="82"/>
      <c r="BQ17" s="82"/>
      <c r="BR17" s="82"/>
      <c r="BS17" s="82"/>
      <c r="BT17" s="82"/>
      <c r="BU17" s="82"/>
      <c r="BV17" s="82"/>
      <c r="BW17" s="82"/>
      <c r="BX17" s="82"/>
      <c r="BY17" s="82"/>
      <c r="BZ17" s="8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1"/>
      <c r="BM18" s="82"/>
      <c r="BN18" s="82"/>
      <c r="BO18" s="82"/>
      <c r="BP18" s="82"/>
      <c r="BQ18" s="82"/>
      <c r="BR18" s="82"/>
      <c r="BS18" s="82"/>
      <c r="BT18" s="82"/>
      <c r="BU18" s="82"/>
      <c r="BV18" s="82"/>
      <c r="BW18" s="82"/>
      <c r="BX18" s="82"/>
      <c r="BY18" s="82"/>
      <c r="BZ18" s="8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1"/>
      <c r="BM19" s="82"/>
      <c r="BN19" s="82"/>
      <c r="BO19" s="82"/>
      <c r="BP19" s="82"/>
      <c r="BQ19" s="82"/>
      <c r="BR19" s="82"/>
      <c r="BS19" s="82"/>
      <c r="BT19" s="82"/>
      <c r="BU19" s="82"/>
      <c r="BV19" s="82"/>
      <c r="BW19" s="82"/>
      <c r="BX19" s="82"/>
      <c r="BY19" s="82"/>
      <c r="BZ19" s="8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1"/>
      <c r="BM20" s="82"/>
      <c r="BN20" s="82"/>
      <c r="BO20" s="82"/>
      <c r="BP20" s="82"/>
      <c r="BQ20" s="82"/>
      <c r="BR20" s="82"/>
      <c r="BS20" s="82"/>
      <c r="BT20" s="82"/>
      <c r="BU20" s="82"/>
      <c r="BV20" s="82"/>
      <c r="BW20" s="82"/>
      <c r="BX20" s="82"/>
      <c r="BY20" s="82"/>
      <c r="BZ20" s="8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1"/>
      <c r="BM21" s="82"/>
      <c r="BN21" s="82"/>
      <c r="BO21" s="82"/>
      <c r="BP21" s="82"/>
      <c r="BQ21" s="82"/>
      <c r="BR21" s="82"/>
      <c r="BS21" s="82"/>
      <c r="BT21" s="82"/>
      <c r="BU21" s="82"/>
      <c r="BV21" s="82"/>
      <c r="BW21" s="82"/>
      <c r="BX21" s="82"/>
      <c r="BY21" s="82"/>
      <c r="BZ21" s="8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1"/>
      <c r="BM22" s="82"/>
      <c r="BN22" s="82"/>
      <c r="BO22" s="82"/>
      <c r="BP22" s="82"/>
      <c r="BQ22" s="82"/>
      <c r="BR22" s="82"/>
      <c r="BS22" s="82"/>
      <c r="BT22" s="82"/>
      <c r="BU22" s="82"/>
      <c r="BV22" s="82"/>
      <c r="BW22" s="82"/>
      <c r="BX22" s="82"/>
      <c r="BY22" s="82"/>
      <c r="BZ22" s="8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1"/>
      <c r="BM23" s="82"/>
      <c r="BN23" s="82"/>
      <c r="BO23" s="82"/>
      <c r="BP23" s="82"/>
      <c r="BQ23" s="82"/>
      <c r="BR23" s="82"/>
      <c r="BS23" s="82"/>
      <c r="BT23" s="82"/>
      <c r="BU23" s="82"/>
      <c r="BV23" s="82"/>
      <c r="BW23" s="82"/>
      <c r="BX23" s="82"/>
      <c r="BY23" s="82"/>
      <c r="BZ23" s="8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1"/>
      <c r="BM24" s="82"/>
      <c r="BN24" s="82"/>
      <c r="BO24" s="82"/>
      <c r="BP24" s="82"/>
      <c r="BQ24" s="82"/>
      <c r="BR24" s="82"/>
      <c r="BS24" s="82"/>
      <c r="BT24" s="82"/>
      <c r="BU24" s="82"/>
      <c r="BV24" s="82"/>
      <c r="BW24" s="82"/>
      <c r="BX24" s="82"/>
      <c r="BY24" s="82"/>
      <c r="BZ24" s="8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1"/>
      <c r="BM25" s="82"/>
      <c r="BN25" s="82"/>
      <c r="BO25" s="82"/>
      <c r="BP25" s="82"/>
      <c r="BQ25" s="82"/>
      <c r="BR25" s="82"/>
      <c r="BS25" s="82"/>
      <c r="BT25" s="82"/>
      <c r="BU25" s="82"/>
      <c r="BV25" s="82"/>
      <c r="BW25" s="82"/>
      <c r="BX25" s="82"/>
      <c r="BY25" s="82"/>
      <c r="BZ25" s="8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1"/>
      <c r="BM26" s="82"/>
      <c r="BN26" s="82"/>
      <c r="BO26" s="82"/>
      <c r="BP26" s="82"/>
      <c r="BQ26" s="82"/>
      <c r="BR26" s="82"/>
      <c r="BS26" s="82"/>
      <c r="BT26" s="82"/>
      <c r="BU26" s="82"/>
      <c r="BV26" s="82"/>
      <c r="BW26" s="82"/>
      <c r="BX26" s="82"/>
      <c r="BY26" s="82"/>
      <c r="BZ26" s="8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1"/>
      <c r="BM27" s="82"/>
      <c r="BN27" s="82"/>
      <c r="BO27" s="82"/>
      <c r="BP27" s="82"/>
      <c r="BQ27" s="82"/>
      <c r="BR27" s="82"/>
      <c r="BS27" s="82"/>
      <c r="BT27" s="82"/>
      <c r="BU27" s="82"/>
      <c r="BV27" s="82"/>
      <c r="BW27" s="82"/>
      <c r="BX27" s="82"/>
      <c r="BY27" s="82"/>
      <c r="BZ27" s="8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1"/>
      <c r="BM28" s="82"/>
      <c r="BN28" s="82"/>
      <c r="BO28" s="82"/>
      <c r="BP28" s="82"/>
      <c r="BQ28" s="82"/>
      <c r="BR28" s="82"/>
      <c r="BS28" s="82"/>
      <c r="BT28" s="82"/>
      <c r="BU28" s="82"/>
      <c r="BV28" s="82"/>
      <c r="BW28" s="82"/>
      <c r="BX28" s="82"/>
      <c r="BY28" s="82"/>
      <c r="BZ28" s="8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1"/>
      <c r="BM29" s="82"/>
      <c r="BN29" s="82"/>
      <c r="BO29" s="82"/>
      <c r="BP29" s="82"/>
      <c r="BQ29" s="82"/>
      <c r="BR29" s="82"/>
      <c r="BS29" s="82"/>
      <c r="BT29" s="82"/>
      <c r="BU29" s="82"/>
      <c r="BV29" s="82"/>
      <c r="BW29" s="82"/>
      <c r="BX29" s="82"/>
      <c r="BY29" s="82"/>
      <c r="BZ29" s="8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1"/>
      <c r="BM30" s="82"/>
      <c r="BN30" s="82"/>
      <c r="BO30" s="82"/>
      <c r="BP30" s="82"/>
      <c r="BQ30" s="82"/>
      <c r="BR30" s="82"/>
      <c r="BS30" s="82"/>
      <c r="BT30" s="82"/>
      <c r="BU30" s="82"/>
      <c r="BV30" s="82"/>
      <c r="BW30" s="82"/>
      <c r="BX30" s="82"/>
      <c r="BY30" s="82"/>
      <c r="BZ30" s="8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1"/>
      <c r="BM31" s="82"/>
      <c r="BN31" s="82"/>
      <c r="BO31" s="82"/>
      <c r="BP31" s="82"/>
      <c r="BQ31" s="82"/>
      <c r="BR31" s="82"/>
      <c r="BS31" s="82"/>
      <c r="BT31" s="82"/>
      <c r="BU31" s="82"/>
      <c r="BV31" s="82"/>
      <c r="BW31" s="82"/>
      <c r="BX31" s="82"/>
      <c r="BY31" s="82"/>
      <c r="BZ31" s="8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1"/>
      <c r="BM32" s="82"/>
      <c r="BN32" s="82"/>
      <c r="BO32" s="82"/>
      <c r="BP32" s="82"/>
      <c r="BQ32" s="82"/>
      <c r="BR32" s="82"/>
      <c r="BS32" s="82"/>
      <c r="BT32" s="82"/>
      <c r="BU32" s="82"/>
      <c r="BV32" s="82"/>
      <c r="BW32" s="82"/>
      <c r="BX32" s="82"/>
      <c r="BY32" s="82"/>
      <c r="BZ32" s="8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1"/>
      <c r="BM33" s="82"/>
      <c r="BN33" s="82"/>
      <c r="BO33" s="82"/>
      <c r="BP33" s="82"/>
      <c r="BQ33" s="82"/>
      <c r="BR33" s="82"/>
      <c r="BS33" s="82"/>
      <c r="BT33" s="82"/>
      <c r="BU33" s="82"/>
      <c r="BV33" s="82"/>
      <c r="BW33" s="82"/>
      <c r="BX33" s="82"/>
      <c r="BY33" s="82"/>
      <c r="BZ33" s="8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1"/>
      <c r="BM34" s="82"/>
      <c r="BN34" s="82"/>
      <c r="BO34" s="82"/>
      <c r="BP34" s="82"/>
      <c r="BQ34" s="82"/>
      <c r="BR34" s="82"/>
      <c r="BS34" s="82"/>
      <c r="BT34" s="82"/>
      <c r="BU34" s="82"/>
      <c r="BV34" s="82"/>
      <c r="BW34" s="82"/>
      <c r="BX34" s="82"/>
      <c r="BY34" s="82"/>
      <c r="BZ34" s="8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1"/>
      <c r="BM35" s="82"/>
      <c r="BN35" s="82"/>
      <c r="BO35" s="82"/>
      <c r="BP35" s="82"/>
      <c r="BQ35" s="82"/>
      <c r="BR35" s="82"/>
      <c r="BS35" s="82"/>
      <c r="BT35" s="82"/>
      <c r="BU35" s="82"/>
      <c r="BV35" s="82"/>
      <c r="BW35" s="82"/>
      <c r="BX35" s="82"/>
      <c r="BY35" s="82"/>
      <c r="BZ35" s="8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1"/>
      <c r="BM36" s="82"/>
      <c r="BN36" s="82"/>
      <c r="BO36" s="82"/>
      <c r="BP36" s="82"/>
      <c r="BQ36" s="82"/>
      <c r="BR36" s="82"/>
      <c r="BS36" s="82"/>
      <c r="BT36" s="82"/>
      <c r="BU36" s="82"/>
      <c r="BV36" s="82"/>
      <c r="BW36" s="82"/>
      <c r="BX36" s="82"/>
      <c r="BY36" s="82"/>
      <c r="BZ36" s="8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1"/>
      <c r="BM37" s="82"/>
      <c r="BN37" s="82"/>
      <c r="BO37" s="82"/>
      <c r="BP37" s="82"/>
      <c r="BQ37" s="82"/>
      <c r="BR37" s="82"/>
      <c r="BS37" s="82"/>
      <c r="BT37" s="82"/>
      <c r="BU37" s="82"/>
      <c r="BV37" s="82"/>
      <c r="BW37" s="82"/>
      <c r="BX37" s="82"/>
      <c r="BY37" s="82"/>
      <c r="BZ37" s="8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1"/>
      <c r="BM38" s="82"/>
      <c r="BN38" s="82"/>
      <c r="BO38" s="82"/>
      <c r="BP38" s="82"/>
      <c r="BQ38" s="82"/>
      <c r="BR38" s="82"/>
      <c r="BS38" s="82"/>
      <c r="BT38" s="82"/>
      <c r="BU38" s="82"/>
      <c r="BV38" s="82"/>
      <c r="BW38" s="82"/>
      <c r="BX38" s="82"/>
      <c r="BY38" s="82"/>
      <c r="BZ38" s="8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1"/>
      <c r="BM39" s="82"/>
      <c r="BN39" s="82"/>
      <c r="BO39" s="82"/>
      <c r="BP39" s="82"/>
      <c r="BQ39" s="82"/>
      <c r="BR39" s="82"/>
      <c r="BS39" s="82"/>
      <c r="BT39" s="82"/>
      <c r="BU39" s="82"/>
      <c r="BV39" s="82"/>
      <c r="BW39" s="82"/>
      <c r="BX39" s="82"/>
      <c r="BY39" s="82"/>
      <c r="BZ39" s="8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1"/>
      <c r="BM40" s="82"/>
      <c r="BN40" s="82"/>
      <c r="BO40" s="82"/>
      <c r="BP40" s="82"/>
      <c r="BQ40" s="82"/>
      <c r="BR40" s="82"/>
      <c r="BS40" s="82"/>
      <c r="BT40" s="82"/>
      <c r="BU40" s="82"/>
      <c r="BV40" s="82"/>
      <c r="BW40" s="82"/>
      <c r="BX40" s="82"/>
      <c r="BY40" s="82"/>
      <c r="BZ40" s="8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1"/>
      <c r="BM41" s="82"/>
      <c r="BN41" s="82"/>
      <c r="BO41" s="82"/>
      <c r="BP41" s="82"/>
      <c r="BQ41" s="82"/>
      <c r="BR41" s="82"/>
      <c r="BS41" s="82"/>
      <c r="BT41" s="82"/>
      <c r="BU41" s="82"/>
      <c r="BV41" s="82"/>
      <c r="BW41" s="82"/>
      <c r="BX41" s="82"/>
      <c r="BY41" s="82"/>
      <c r="BZ41" s="8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1"/>
      <c r="BM42" s="82"/>
      <c r="BN42" s="82"/>
      <c r="BO42" s="82"/>
      <c r="BP42" s="82"/>
      <c r="BQ42" s="82"/>
      <c r="BR42" s="82"/>
      <c r="BS42" s="82"/>
      <c r="BT42" s="82"/>
      <c r="BU42" s="82"/>
      <c r="BV42" s="82"/>
      <c r="BW42" s="82"/>
      <c r="BX42" s="82"/>
      <c r="BY42" s="82"/>
      <c r="BZ42" s="8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1"/>
      <c r="BM43" s="82"/>
      <c r="BN43" s="82"/>
      <c r="BO43" s="82"/>
      <c r="BP43" s="82"/>
      <c r="BQ43" s="82"/>
      <c r="BR43" s="82"/>
      <c r="BS43" s="82"/>
      <c r="BT43" s="82"/>
      <c r="BU43" s="82"/>
      <c r="BV43" s="82"/>
      <c r="BW43" s="82"/>
      <c r="BX43" s="82"/>
      <c r="BY43" s="82"/>
      <c r="BZ43" s="8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1"/>
      <c r="BM44" s="82"/>
      <c r="BN44" s="82"/>
      <c r="BO44" s="82"/>
      <c r="BP44" s="82"/>
      <c r="BQ44" s="82"/>
      <c r="BR44" s="82"/>
      <c r="BS44" s="82"/>
      <c r="BT44" s="82"/>
      <c r="BU44" s="82"/>
      <c r="BV44" s="82"/>
      <c r="BW44" s="82"/>
      <c r="BX44" s="82"/>
      <c r="BY44" s="82"/>
      <c r="BZ44" s="8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1" t="s">
        <v>110</v>
      </c>
      <c r="BM47" s="82"/>
      <c r="BN47" s="82"/>
      <c r="BO47" s="82"/>
      <c r="BP47" s="82"/>
      <c r="BQ47" s="82"/>
      <c r="BR47" s="82"/>
      <c r="BS47" s="82"/>
      <c r="BT47" s="82"/>
      <c r="BU47" s="82"/>
      <c r="BV47" s="82"/>
      <c r="BW47" s="82"/>
      <c r="BX47" s="82"/>
      <c r="BY47" s="82"/>
      <c r="BZ47" s="8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1"/>
      <c r="BM48" s="82"/>
      <c r="BN48" s="82"/>
      <c r="BO48" s="82"/>
      <c r="BP48" s="82"/>
      <c r="BQ48" s="82"/>
      <c r="BR48" s="82"/>
      <c r="BS48" s="82"/>
      <c r="BT48" s="82"/>
      <c r="BU48" s="82"/>
      <c r="BV48" s="82"/>
      <c r="BW48" s="82"/>
      <c r="BX48" s="82"/>
      <c r="BY48" s="82"/>
      <c r="BZ48" s="8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1"/>
      <c r="BM49" s="82"/>
      <c r="BN49" s="82"/>
      <c r="BO49" s="82"/>
      <c r="BP49" s="82"/>
      <c r="BQ49" s="82"/>
      <c r="BR49" s="82"/>
      <c r="BS49" s="82"/>
      <c r="BT49" s="82"/>
      <c r="BU49" s="82"/>
      <c r="BV49" s="82"/>
      <c r="BW49" s="82"/>
      <c r="BX49" s="82"/>
      <c r="BY49" s="82"/>
      <c r="BZ49" s="8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1"/>
      <c r="BM50" s="82"/>
      <c r="BN50" s="82"/>
      <c r="BO50" s="82"/>
      <c r="BP50" s="82"/>
      <c r="BQ50" s="82"/>
      <c r="BR50" s="82"/>
      <c r="BS50" s="82"/>
      <c r="BT50" s="82"/>
      <c r="BU50" s="82"/>
      <c r="BV50" s="82"/>
      <c r="BW50" s="82"/>
      <c r="BX50" s="82"/>
      <c r="BY50" s="82"/>
      <c r="BZ50" s="8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1"/>
      <c r="BM51" s="82"/>
      <c r="BN51" s="82"/>
      <c r="BO51" s="82"/>
      <c r="BP51" s="82"/>
      <c r="BQ51" s="82"/>
      <c r="BR51" s="82"/>
      <c r="BS51" s="82"/>
      <c r="BT51" s="82"/>
      <c r="BU51" s="82"/>
      <c r="BV51" s="82"/>
      <c r="BW51" s="82"/>
      <c r="BX51" s="82"/>
      <c r="BY51" s="82"/>
      <c r="BZ51" s="8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1"/>
      <c r="BM52" s="82"/>
      <c r="BN52" s="82"/>
      <c r="BO52" s="82"/>
      <c r="BP52" s="82"/>
      <c r="BQ52" s="82"/>
      <c r="BR52" s="82"/>
      <c r="BS52" s="82"/>
      <c r="BT52" s="82"/>
      <c r="BU52" s="82"/>
      <c r="BV52" s="82"/>
      <c r="BW52" s="82"/>
      <c r="BX52" s="82"/>
      <c r="BY52" s="82"/>
      <c r="BZ52" s="8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1"/>
      <c r="BM53" s="82"/>
      <c r="BN53" s="82"/>
      <c r="BO53" s="82"/>
      <c r="BP53" s="82"/>
      <c r="BQ53" s="82"/>
      <c r="BR53" s="82"/>
      <c r="BS53" s="82"/>
      <c r="BT53" s="82"/>
      <c r="BU53" s="82"/>
      <c r="BV53" s="82"/>
      <c r="BW53" s="82"/>
      <c r="BX53" s="82"/>
      <c r="BY53" s="82"/>
      <c r="BZ53" s="8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1"/>
      <c r="BM54" s="82"/>
      <c r="BN54" s="82"/>
      <c r="BO54" s="82"/>
      <c r="BP54" s="82"/>
      <c r="BQ54" s="82"/>
      <c r="BR54" s="82"/>
      <c r="BS54" s="82"/>
      <c r="BT54" s="82"/>
      <c r="BU54" s="82"/>
      <c r="BV54" s="82"/>
      <c r="BW54" s="82"/>
      <c r="BX54" s="82"/>
      <c r="BY54" s="82"/>
      <c r="BZ54" s="8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1"/>
      <c r="BM55" s="82"/>
      <c r="BN55" s="82"/>
      <c r="BO55" s="82"/>
      <c r="BP55" s="82"/>
      <c r="BQ55" s="82"/>
      <c r="BR55" s="82"/>
      <c r="BS55" s="82"/>
      <c r="BT55" s="82"/>
      <c r="BU55" s="82"/>
      <c r="BV55" s="82"/>
      <c r="BW55" s="82"/>
      <c r="BX55" s="82"/>
      <c r="BY55" s="82"/>
      <c r="BZ55" s="8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1"/>
      <c r="BM56" s="82"/>
      <c r="BN56" s="82"/>
      <c r="BO56" s="82"/>
      <c r="BP56" s="82"/>
      <c r="BQ56" s="82"/>
      <c r="BR56" s="82"/>
      <c r="BS56" s="82"/>
      <c r="BT56" s="82"/>
      <c r="BU56" s="82"/>
      <c r="BV56" s="82"/>
      <c r="BW56" s="82"/>
      <c r="BX56" s="82"/>
      <c r="BY56" s="82"/>
      <c r="BZ56" s="8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1"/>
      <c r="BM57" s="82"/>
      <c r="BN57" s="82"/>
      <c r="BO57" s="82"/>
      <c r="BP57" s="82"/>
      <c r="BQ57" s="82"/>
      <c r="BR57" s="82"/>
      <c r="BS57" s="82"/>
      <c r="BT57" s="82"/>
      <c r="BU57" s="82"/>
      <c r="BV57" s="82"/>
      <c r="BW57" s="82"/>
      <c r="BX57" s="82"/>
      <c r="BY57" s="82"/>
      <c r="BZ57" s="8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1"/>
      <c r="BM58" s="82"/>
      <c r="BN58" s="82"/>
      <c r="BO58" s="82"/>
      <c r="BP58" s="82"/>
      <c r="BQ58" s="82"/>
      <c r="BR58" s="82"/>
      <c r="BS58" s="82"/>
      <c r="BT58" s="82"/>
      <c r="BU58" s="82"/>
      <c r="BV58" s="82"/>
      <c r="BW58" s="82"/>
      <c r="BX58" s="82"/>
      <c r="BY58" s="82"/>
      <c r="BZ58" s="8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1"/>
      <c r="BM59" s="82"/>
      <c r="BN59" s="82"/>
      <c r="BO59" s="82"/>
      <c r="BP59" s="82"/>
      <c r="BQ59" s="82"/>
      <c r="BR59" s="82"/>
      <c r="BS59" s="82"/>
      <c r="BT59" s="82"/>
      <c r="BU59" s="82"/>
      <c r="BV59" s="82"/>
      <c r="BW59" s="82"/>
      <c r="BX59" s="82"/>
      <c r="BY59" s="82"/>
      <c r="BZ59" s="83"/>
    </row>
    <row r="60" spans="1:78" ht="13.5" customHeight="1" x14ac:dyDescent="0.2">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81"/>
      <c r="BM60" s="82"/>
      <c r="BN60" s="82"/>
      <c r="BO60" s="82"/>
      <c r="BP60" s="82"/>
      <c r="BQ60" s="82"/>
      <c r="BR60" s="82"/>
      <c r="BS60" s="82"/>
      <c r="BT60" s="82"/>
      <c r="BU60" s="82"/>
      <c r="BV60" s="82"/>
      <c r="BW60" s="82"/>
      <c r="BX60" s="82"/>
      <c r="BY60" s="82"/>
      <c r="BZ60" s="83"/>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81"/>
      <c r="BM61" s="82"/>
      <c r="BN61" s="82"/>
      <c r="BO61" s="82"/>
      <c r="BP61" s="82"/>
      <c r="BQ61" s="82"/>
      <c r="BR61" s="82"/>
      <c r="BS61" s="82"/>
      <c r="BT61" s="82"/>
      <c r="BU61" s="82"/>
      <c r="BV61" s="82"/>
      <c r="BW61" s="82"/>
      <c r="BX61" s="82"/>
      <c r="BY61" s="82"/>
      <c r="BZ61" s="8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1"/>
      <c r="BM62" s="82"/>
      <c r="BN62" s="82"/>
      <c r="BO62" s="82"/>
      <c r="BP62" s="82"/>
      <c r="BQ62" s="82"/>
      <c r="BR62" s="82"/>
      <c r="BS62" s="82"/>
      <c r="BT62" s="82"/>
      <c r="BU62" s="82"/>
      <c r="BV62" s="82"/>
      <c r="BW62" s="82"/>
      <c r="BX62" s="82"/>
      <c r="BY62" s="82"/>
      <c r="BZ62" s="8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1"/>
      <c r="BM63" s="82"/>
      <c r="BN63" s="82"/>
      <c r="BO63" s="82"/>
      <c r="BP63" s="82"/>
      <c r="BQ63" s="82"/>
      <c r="BR63" s="82"/>
      <c r="BS63" s="82"/>
      <c r="BT63" s="82"/>
      <c r="BU63" s="82"/>
      <c r="BV63" s="82"/>
      <c r="BW63" s="82"/>
      <c r="BX63" s="82"/>
      <c r="BY63" s="82"/>
      <c r="BZ63" s="8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111</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PAV5Je67WNn5X5CIBZfycUbmL4kMhbNN60ozHAltOxSJJFezqkL+TTYXVM8NiOts83DuXMojYDLniW/onrWPSQ==" saltValue="TKKWYpVKbtJEih+q6Q8jo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52</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2">
      <c r="A4" s="15" t="s">
        <v>53</v>
      </c>
      <c r="B4" s="17"/>
      <c r="C4" s="17"/>
      <c r="D4" s="17"/>
      <c r="E4" s="17"/>
      <c r="F4" s="17"/>
      <c r="G4" s="17"/>
      <c r="H4" s="88"/>
      <c r="I4" s="89"/>
      <c r="J4" s="89"/>
      <c r="K4" s="89"/>
      <c r="L4" s="89"/>
      <c r="M4" s="89"/>
      <c r="N4" s="89"/>
      <c r="O4" s="89"/>
      <c r="P4" s="89"/>
      <c r="Q4" s="89"/>
      <c r="R4" s="89"/>
      <c r="S4" s="89"/>
      <c r="T4" s="89"/>
      <c r="U4" s="89"/>
      <c r="V4" s="89"/>
      <c r="W4" s="90"/>
      <c r="X4" s="84" t="s">
        <v>54</v>
      </c>
      <c r="Y4" s="84"/>
      <c r="Z4" s="84"/>
      <c r="AA4" s="84"/>
      <c r="AB4" s="84"/>
      <c r="AC4" s="84"/>
      <c r="AD4" s="84"/>
      <c r="AE4" s="84"/>
      <c r="AF4" s="84"/>
      <c r="AG4" s="84"/>
      <c r="AH4" s="84"/>
      <c r="AI4" s="84" t="s">
        <v>55</v>
      </c>
      <c r="AJ4" s="84"/>
      <c r="AK4" s="84"/>
      <c r="AL4" s="84"/>
      <c r="AM4" s="84"/>
      <c r="AN4" s="84"/>
      <c r="AO4" s="84"/>
      <c r="AP4" s="84"/>
      <c r="AQ4" s="84"/>
      <c r="AR4" s="84"/>
      <c r="AS4" s="84"/>
      <c r="AT4" s="84" t="s">
        <v>56</v>
      </c>
      <c r="AU4" s="84"/>
      <c r="AV4" s="84"/>
      <c r="AW4" s="84"/>
      <c r="AX4" s="84"/>
      <c r="AY4" s="84"/>
      <c r="AZ4" s="84"/>
      <c r="BA4" s="84"/>
      <c r="BB4" s="84"/>
      <c r="BC4" s="84"/>
      <c r="BD4" s="84"/>
      <c r="BE4" s="84" t="s">
        <v>57</v>
      </c>
      <c r="BF4" s="84"/>
      <c r="BG4" s="84"/>
      <c r="BH4" s="84"/>
      <c r="BI4" s="84"/>
      <c r="BJ4" s="84"/>
      <c r="BK4" s="84"/>
      <c r="BL4" s="84"/>
      <c r="BM4" s="84"/>
      <c r="BN4" s="84"/>
      <c r="BO4" s="84"/>
      <c r="BP4" s="84" t="s">
        <v>58</v>
      </c>
      <c r="BQ4" s="84"/>
      <c r="BR4" s="84"/>
      <c r="BS4" s="84"/>
      <c r="BT4" s="84"/>
      <c r="BU4" s="84"/>
      <c r="BV4" s="84"/>
      <c r="BW4" s="84"/>
      <c r="BX4" s="84"/>
      <c r="BY4" s="84"/>
      <c r="BZ4" s="84"/>
      <c r="CA4" s="84" t="s">
        <v>59</v>
      </c>
      <c r="CB4" s="84"/>
      <c r="CC4" s="84"/>
      <c r="CD4" s="84"/>
      <c r="CE4" s="84"/>
      <c r="CF4" s="84"/>
      <c r="CG4" s="84"/>
      <c r="CH4" s="84"/>
      <c r="CI4" s="84"/>
      <c r="CJ4" s="84"/>
      <c r="CK4" s="84"/>
      <c r="CL4" s="84" t="s">
        <v>60</v>
      </c>
      <c r="CM4" s="84"/>
      <c r="CN4" s="84"/>
      <c r="CO4" s="84"/>
      <c r="CP4" s="84"/>
      <c r="CQ4" s="84"/>
      <c r="CR4" s="84"/>
      <c r="CS4" s="84"/>
      <c r="CT4" s="84"/>
      <c r="CU4" s="84"/>
      <c r="CV4" s="84"/>
      <c r="CW4" s="84" t="s">
        <v>61</v>
      </c>
      <c r="CX4" s="84"/>
      <c r="CY4" s="84"/>
      <c r="CZ4" s="84"/>
      <c r="DA4" s="84"/>
      <c r="DB4" s="84"/>
      <c r="DC4" s="84"/>
      <c r="DD4" s="84"/>
      <c r="DE4" s="84"/>
      <c r="DF4" s="84"/>
      <c r="DG4" s="84"/>
      <c r="DH4" s="84" t="s">
        <v>62</v>
      </c>
      <c r="DI4" s="84"/>
      <c r="DJ4" s="84"/>
      <c r="DK4" s="84"/>
      <c r="DL4" s="84"/>
      <c r="DM4" s="84"/>
      <c r="DN4" s="84"/>
      <c r="DO4" s="84"/>
      <c r="DP4" s="84"/>
      <c r="DQ4" s="84"/>
      <c r="DR4" s="84"/>
      <c r="DS4" s="84" t="s">
        <v>63</v>
      </c>
      <c r="DT4" s="84"/>
      <c r="DU4" s="84"/>
      <c r="DV4" s="84"/>
      <c r="DW4" s="84"/>
      <c r="DX4" s="84"/>
      <c r="DY4" s="84"/>
      <c r="DZ4" s="84"/>
      <c r="EA4" s="84"/>
      <c r="EB4" s="84"/>
      <c r="EC4" s="84"/>
      <c r="ED4" s="84" t="s">
        <v>64</v>
      </c>
      <c r="EE4" s="84"/>
      <c r="EF4" s="84"/>
      <c r="EG4" s="84"/>
      <c r="EH4" s="84"/>
      <c r="EI4" s="84"/>
      <c r="EJ4" s="84"/>
      <c r="EK4" s="84"/>
      <c r="EL4" s="84"/>
      <c r="EM4" s="84"/>
      <c r="EN4" s="84"/>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234427</v>
      </c>
      <c r="D6" s="20">
        <f t="shared" si="3"/>
        <v>46</v>
      </c>
      <c r="E6" s="20">
        <f t="shared" si="3"/>
        <v>1</v>
      </c>
      <c r="F6" s="20">
        <f t="shared" si="3"/>
        <v>0</v>
      </c>
      <c r="G6" s="20">
        <f t="shared" si="3"/>
        <v>1</v>
      </c>
      <c r="H6" s="20" t="str">
        <f t="shared" si="3"/>
        <v>愛知県　東浦町</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97.67</v>
      </c>
      <c r="P6" s="21">
        <f t="shared" si="3"/>
        <v>99.8</v>
      </c>
      <c r="Q6" s="21">
        <f t="shared" si="3"/>
        <v>2475</v>
      </c>
      <c r="R6" s="21">
        <f t="shared" si="3"/>
        <v>50204</v>
      </c>
      <c r="S6" s="21">
        <f t="shared" si="3"/>
        <v>31.14</v>
      </c>
      <c r="T6" s="21">
        <f t="shared" si="3"/>
        <v>1612.2</v>
      </c>
      <c r="U6" s="21">
        <f t="shared" si="3"/>
        <v>50061</v>
      </c>
      <c r="V6" s="21">
        <f t="shared" si="3"/>
        <v>31.14</v>
      </c>
      <c r="W6" s="21">
        <f t="shared" si="3"/>
        <v>1607.61</v>
      </c>
      <c r="X6" s="22">
        <f>IF(X7="",NA(),X7)</f>
        <v>122.42</v>
      </c>
      <c r="Y6" s="22">
        <f t="shared" ref="Y6:AG6" si="4">IF(Y7="",NA(),Y7)</f>
        <v>121.84</v>
      </c>
      <c r="Z6" s="22">
        <f t="shared" si="4"/>
        <v>120</v>
      </c>
      <c r="AA6" s="22">
        <f t="shared" si="4"/>
        <v>117.39</v>
      </c>
      <c r="AB6" s="22">
        <f t="shared" si="4"/>
        <v>116.55</v>
      </c>
      <c r="AC6" s="22">
        <f t="shared" si="4"/>
        <v>109.01</v>
      </c>
      <c r="AD6" s="22">
        <f t="shared" si="4"/>
        <v>110.91</v>
      </c>
      <c r="AE6" s="22">
        <f t="shared" si="4"/>
        <v>111.49</v>
      </c>
      <c r="AF6" s="22">
        <f t="shared" si="4"/>
        <v>109.09</v>
      </c>
      <c r="AG6" s="22">
        <f t="shared" si="4"/>
        <v>109.05</v>
      </c>
      <c r="AH6" s="21" t="str">
        <f>IF(AH7="","",IF(AH7="-","【-】","【"&amp;SUBSTITUTE(TEXT(AH7,"#,##0.00"),"-","△")&amp;"】"))</f>
        <v>【108.24】</v>
      </c>
      <c r="AI6" s="21">
        <f>IF(AI7="",NA(),AI7)</f>
        <v>0</v>
      </c>
      <c r="AJ6" s="21">
        <f t="shared" ref="AJ6:AR6" si="5">IF(AJ7="",NA(),AJ7)</f>
        <v>0</v>
      </c>
      <c r="AK6" s="21">
        <f t="shared" si="5"/>
        <v>0</v>
      </c>
      <c r="AL6" s="21">
        <f t="shared" si="5"/>
        <v>0</v>
      </c>
      <c r="AM6" s="21">
        <f t="shared" si="5"/>
        <v>0</v>
      </c>
      <c r="AN6" s="22">
        <f t="shared" si="5"/>
        <v>3.7</v>
      </c>
      <c r="AO6" s="22">
        <f t="shared" si="5"/>
        <v>0.92</v>
      </c>
      <c r="AP6" s="22">
        <f t="shared" si="5"/>
        <v>0.87</v>
      </c>
      <c r="AQ6" s="22">
        <f t="shared" si="5"/>
        <v>0.93</v>
      </c>
      <c r="AR6" s="22">
        <f t="shared" si="5"/>
        <v>1.02</v>
      </c>
      <c r="AS6" s="21" t="str">
        <f>IF(AS7="","",IF(AS7="-","【-】","【"&amp;SUBSTITUTE(TEXT(AS7,"#,##0.00"),"-","△")&amp;"】"))</f>
        <v>【1.50】</v>
      </c>
      <c r="AT6" s="22">
        <f>IF(AT7="",NA(),AT7)</f>
        <v>1228.1600000000001</v>
      </c>
      <c r="AU6" s="22">
        <f t="shared" ref="AU6:BC6" si="6">IF(AU7="",NA(),AU7)</f>
        <v>1938.09</v>
      </c>
      <c r="AV6" s="22">
        <f t="shared" si="6"/>
        <v>2121.94</v>
      </c>
      <c r="AW6" s="22">
        <f t="shared" si="6"/>
        <v>765.52</v>
      </c>
      <c r="AX6" s="22">
        <f t="shared" si="6"/>
        <v>839.77</v>
      </c>
      <c r="AY6" s="22">
        <f t="shared" si="6"/>
        <v>365.18</v>
      </c>
      <c r="AZ6" s="22">
        <f t="shared" si="6"/>
        <v>350.79</v>
      </c>
      <c r="BA6" s="22">
        <f t="shared" si="6"/>
        <v>354.57</v>
      </c>
      <c r="BB6" s="22">
        <f t="shared" si="6"/>
        <v>357.74</v>
      </c>
      <c r="BC6" s="22">
        <f t="shared" si="6"/>
        <v>344.88</v>
      </c>
      <c r="BD6" s="21" t="str">
        <f>IF(BD7="","",IF(BD7="-","【-】","【"&amp;SUBSTITUTE(TEXT(BD7,"#,##0.00"),"-","△")&amp;"】"))</f>
        <v>【243.36】</v>
      </c>
      <c r="BE6" s="22">
        <f>IF(BE7="",NA(),BE7)</f>
        <v>2.56</v>
      </c>
      <c r="BF6" s="22">
        <f t="shared" ref="BF6:BN6" si="7">IF(BF7="",NA(),BF7)</f>
        <v>2.2400000000000002</v>
      </c>
      <c r="BG6" s="22">
        <f t="shared" si="7"/>
        <v>1.96</v>
      </c>
      <c r="BH6" s="22">
        <f t="shared" si="7"/>
        <v>1.86</v>
      </c>
      <c r="BI6" s="22">
        <f t="shared" si="7"/>
        <v>1.41</v>
      </c>
      <c r="BJ6" s="22">
        <f t="shared" si="7"/>
        <v>371.65</v>
      </c>
      <c r="BK6" s="22">
        <f t="shared" si="7"/>
        <v>322.92</v>
      </c>
      <c r="BL6" s="22">
        <f t="shared" si="7"/>
        <v>303.45999999999998</v>
      </c>
      <c r="BM6" s="22">
        <f t="shared" si="7"/>
        <v>307.27999999999997</v>
      </c>
      <c r="BN6" s="22">
        <f t="shared" si="7"/>
        <v>304.02</v>
      </c>
      <c r="BO6" s="21" t="str">
        <f>IF(BO7="","",IF(BO7="-","【-】","【"&amp;SUBSTITUTE(TEXT(BO7,"#,##0.00"),"-","△")&amp;"】"))</f>
        <v>【265.93】</v>
      </c>
      <c r="BP6" s="22">
        <f>IF(BP7="",NA(),BP7)</f>
        <v>119.81</v>
      </c>
      <c r="BQ6" s="22">
        <f t="shared" ref="BQ6:BY6" si="8">IF(BQ7="",NA(),BQ7)</f>
        <v>118.98</v>
      </c>
      <c r="BR6" s="22">
        <f t="shared" si="8"/>
        <v>116.56</v>
      </c>
      <c r="BS6" s="22">
        <f t="shared" si="8"/>
        <v>102.24</v>
      </c>
      <c r="BT6" s="22">
        <f t="shared" si="8"/>
        <v>111.26</v>
      </c>
      <c r="BU6" s="22">
        <f t="shared" si="8"/>
        <v>98.77</v>
      </c>
      <c r="BV6" s="22">
        <f t="shared" si="8"/>
        <v>100.85</v>
      </c>
      <c r="BW6" s="22">
        <f t="shared" si="8"/>
        <v>103.79</v>
      </c>
      <c r="BX6" s="22">
        <f t="shared" si="8"/>
        <v>98.3</v>
      </c>
      <c r="BY6" s="22">
        <f t="shared" si="8"/>
        <v>98.89</v>
      </c>
      <c r="BZ6" s="21" t="str">
        <f>IF(BZ7="","",IF(BZ7="-","【-】","【"&amp;SUBSTITUTE(TEXT(BZ7,"#,##0.00"),"-","△")&amp;"】"))</f>
        <v>【97.82】</v>
      </c>
      <c r="CA6" s="22">
        <f>IF(CA7="",NA(),CA7)</f>
        <v>120.36</v>
      </c>
      <c r="CB6" s="22">
        <f t="shared" ref="CB6:CJ6" si="9">IF(CB7="",NA(),CB7)</f>
        <v>120.12</v>
      </c>
      <c r="CC6" s="22">
        <f t="shared" si="9"/>
        <v>122.27</v>
      </c>
      <c r="CD6" s="22">
        <f t="shared" si="9"/>
        <v>127.66</v>
      </c>
      <c r="CE6" s="22">
        <f t="shared" si="9"/>
        <v>127.82</v>
      </c>
      <c r="CF6" s="22">
        <f t="shared" si="9"/>
        <v>173.67</v>
      </c>
      <c r="CG6" s="22">
        <f t="shared" si="9"/>
        <v>167.1</v>
      </c>
      <c r="CH6" s="22">
        <f t="shared" si="9"/>
        <v>167.86</v>
      </c>
      <c r="CI6" s="22">
        <f t="shared" si="9"/>
        <v>173.68</v>
      </c>
      <c r="CJ6" s="22">
        <f t="shared" si="9"/>
        <v>174.52</v>
      </c>
      <c r="CK6" s="21" t="str">
        <f>IF(CK7="","",IF(CK7="-","【-】","【"&amp;SUBSTITUTE(TEXT(CK7,"#,##0.00"),"-","△")&amp;"】"))</f>
        <v>【177.56】</v>
      </c>
      <c r="CL6" s="22">
        <f>IF(CL7="",NA(),CL7)</f>
        <v>65</v>
      </c>
      <c r="CM6" s="22">
        <f t="shared" ref="CM6:CU6" si="10">IF(CM7="",NA(),CM7)</f>
        <v>66.400000000000006</v>
      </c>
      <c r="CN6" s="22">
        <f t="shared" si="10"/>
        <v>65.87</v>
      </c>
      <c r="CO6" s="22">
        <f t="shared" si="10"/>
        <v>64.75</v>
      </c>
      <c r="CP6" s="22">
        <f t="shared" si="10"/>
        <v>64.150000000000006</v>
      </c>
      <c r="CQ6" s="22">
        <f t="shared" si="10"/>
        <v>59.67</v>
      </c>
      <c r="CR6" s="22">
        <f t="shared" si="10"/>
        <v>59.91</v>
      </c>
      <c r="CS6" s="22">
        <f t="shared" si="10"/>
        <v>59.4</v>
      </c>
      <c r="CT6" s="22">
        <f t="shared" si="10"/>
        <v>59.24</v>
      </c>
      <c r="CU6" s="22">
        <f t="shared" si="10"/>
        <v>58.77</v>
      </c>
      <c r="CV6" s="21" t="str">
        <f>IF(CV7="","",IF(CV7="-","【-】","【"&amp;SUBSTITUTE(TEXT(CV7,"#,##0.00"),"-","△")&amp;"】"))</f>
        <v>【59.81】</v>
      </c>
      <c r="CW6" s="22">
        <f>IF(CW7="",NA(),CW7)</f>
        <v>95.48</v>
      </c>
      <c r="CX6" s="22">
        <f t="shared" ref="CX6:DF6" si="11">IF(CX7="",NA(),CX7)</f>
        <v>95.85</v>
      </c>
      <c r="CY6" s="22">
        <f t="shared" si="11"/>
        <v>96.51</v>
      </c>
      <c r="CZ6" s="22">
        <f t="shared" si="11"/>
        <v>96.37</v>
      </c>
      <c r="DA6" s="22">
        <f t="shared" si="11"/>
        <v>96.19</v>
      </c>
      <c r="DB6" s="22">
        <f t="shared" si="11"/>
        <v>84.6</v>
      </c>
      <c r="DC6" s="22">
        <f t="shared" si="11"/>
        <v>87.26</v>
      </c>
      <c r="DD6" s="22">
        <f t="shared" si="11"/>
        <v>87.57</v>
      </c>
      <c r="DE6" s="22">
        <f t="shared" si="11"/>
        <v>87.26</v>
      </c>
      <c r="DF6" s="22">
        <f t="shared" si="11"/>
        <v>86.95</v>
      </c>
      <c r="DG6" s="21" t="str">
        <f>IF(DG7="","",IF(DG7="-","【-】","【"&amp;SUBSTITUTE(TEXT(DG7,"#,##0.00"),"-","△")&amp;"】"))</f>
        <v>【89.42】</v>
      </c>
      <c r="DH6" s="22">
        <f>IF(DH7="",NA(),DH7)</f>
        <v>45.27</v>
      </c>
      <c r="DI6" s="22">
        <f t="shared" ref="DI6:DQ6" si="12">IF(DI7="",NA(),DI7)</f>
        <v>46.39</v>
      </c>
      <c r="DJ6" s="22">
        <f t="shared" si="12"/>
        <v>47.61</v>
      </c>
      <c r="DK6" s="22">
        <f t="shared" si="12"/>
        <v>48.18</v>
      </c>
      <c r="DL6" s="22">
        <f t="shared" si="12"/>
        <v>49.02</v>
      </c>
      <c r="DM6" s="22">
        <f t="shared" si="12"/>
        <v>48.17</v>
      </c>
      <c r="DN6" s="22">
        <f t="shared" si="12"/>
        <v>49.2</v>
      </c>
      <c r="DO6" s="22">
        <f t="shared" si="12"/>
        <v>50.01</v>
      </c>
      <c r="DP6" s="22">
        <f t="shared" si="12"/>
        <v>50.99</v>
      </c>
      <c r="DQ6" s="22">
        <f t="shared" si="12"/>
        <v>51.79</v>
      </c>
      <c r="DR6" s="21" t="str">
        <f>IF(DR7="","",IF(DR7="-","【-】","【"&amp;SUBSTITUTE(TEXT(DR7,"#,##0.00"),"-","△")&amp;"】"))</f>
        <v>【52.02】</v>
      </c>
      <c r="DS6" s="22">
        <f>IF(DS7="",NA(),DS7)</f>
        <v>15.72</v>
      </c>
      <c r="DT6" s="22">
        <f t="shared" ref="DT6:EB6" si="13">IF(DT7="",NA(),DT7)</f>
        <v>17.559999999999999</v>
      </c>
      <c r="DU6" s="22">
        <f t="shared" si="13"/>
        <v>19.12</v>
      </c>
      <c r="DV6" s="22">
        <f t="shared" si="13"/>
        <v>20.36</v>
      </c>
      <c r="DW6" s="22">
        <f t="shared" si="13"/>
        <v>22.57</v>
      </c>
      <c r="DX6" s="22">
        <f t="shared" si="13"/>
        <v>17.12</v>
      </c>
      <c r="DY6" s="22">
        <f t="shared" si="13"/>
        <v>18.329999999999998</v>
      </c>
      <c r="DZ6" s="22">
        <f t="shared" si="13"/>
        <v>20.27</v>
      </c>
      <c r="EA6" s="22">
        <f t="shared" si="13"/>
        <v>21.69</v>
      </c>
      <c r="EB6" s="22">
        <f t="shared" si="13"/>
        <v>23.19</v>
      </c>
      <c r="EC6" s="21" t="str">
        <f>IF(EC7="","",IF(EC7="-","【-】","【"&amp;SUBSTITUTE(TEXT(EC7,"#,##0.00"),"-","△")&amp;"】"))</f>
        <v>【25.37】</v>
      </c>
      <c r="ED6" s="22">
        <f>IF(ED7="",NA(),ED7)</f>
        <v>0.52</v>
      </c>
      <c r="EE6" s="22">
        <f t="shared" ref="EE6:EM6" si="14">IF(EE7="",NA(),EE7)</f>
        <v>0.5</v>
      </c>
      <c r="EF6" s="22">
        <f t="shared" si="14"/>
        <v>0.48</v>
      </c>
      <c r="EG6" s="22">
        <f t="shared" si="14"/>
        <v>0.41</v>
      </c>
      <c r="EH6" s="22">
        <f t="shared" si="14"/>
        <v>0.38</v>
      </c>
      <c r="EI6" s="22">
        <f t="shared" si="14"/>
        <v>0.54</v>
      </c>
      <c r="EJ6" s="22">
        <f t="shared" si="14"/>
        <v>0.6</v>
      </c>
      <c r="EK6" s="22">
        <f t="shared" si="14"/>
        <v>0.56000000000000005</v>
      </c>
      <c r="EL6" s="22">
        <f t="shared" si="14"/>
        <v>0.6</v>
      </c>
      <c r="EM6" s="22">
        <f t="shared" si="14"/>
        <v>0.53</v>
      </c>
      <c r="EN6" s="21" t="str">
        <f>IF(EN7="","",IF(EN7="-","【-】","【"&amp;SUBSTITUTE(TEXT(EN7,"#,##0.00"),"-","△")&amp;"】"))</f>
        <v>【0.62】</v>
      </c>
    </row>
    <row r="7" spans="1:144" s="23" customFormat="1" x14ac:dyDescent="0.2">
      <c r="A7" s="15"/>
      <c r="B7" s="24">
        <v>2023</v>
      </c>
      <c r="C7" s="24">
        <v>234427</v>
      </c>
      <c r="D7" s="24">
        <v>46</v>
      </c>
      <c r="E7" s="24">
        <v>1</v>
      </c>
      <c r="F7" s="24">
        <v>0</v>
      </c>
      <c r="G7" s="24">
        <v>1</v>
      </c>
      <c r="H7" s="24" t="s">
        <v>93</v>
      </c>
      <c r="I7" s="24" t="s">
        <v>94</v>
      </c>
      <c r="J7" s="24" t="s">
        <v>95</v>
      </c>
      <c r="K7" s="24" t="s">
        <v>96</v>
      </c>
      <c r="L7" s="24" t="s">
        <v>97</v>
      </c>
      <c r="M7" s="24" t="s">
        <v>98</v>
      </c>
      <c r="N7" s="25" t="s">
        <v>99</v>
      </c>
      <c r="O7" s="25">
        <v>97.67</v>
      </c>
      <c r="P7" s="25">
        <v>99.8</v>
      </c>
      <c r="Q7" s="25">
        <v>2475</v>
      </c>
      <c r="R7" s="25">
        <v>50204</v>
      </c>
      <c r="S7" s="25">
        <v>31.14</v>
      </c>
      <c r="T7" s="25">
        <v>1612.2</v>
      </c>
      <c r="U7" s="25">
        <v>50061</v>
      </c>
      <c r="V7" s="25">
        <v>31.14</v>
      </c>
      <c r="W7" s="25">
        <v>1607.61</v>
      </c>
      <c r="X7" s="25">
        <v>122.42</v>
      </c>
      <c r="Y7" s="25">
        <v>121.84</v>
      </c>
      <c r="Z7" s="25">
        <v>120</v>
      </c>
      <c r="AA7" s="25">
        <v>117.39</v>
      </c>
      <c r="AB7" s="25">
        <v>116.55</v>
      </c>
      <c r="AC7" s="25">
        <v>109.01</v>
      </c>
      <c r="AD7" s="25">
        <v>110.91</v>
      </c>
      <c r="AE7" s="25">
        <v>111.49</v>
      </c>
      <c r="AF7" s="25">
        <v>109.09</v>
      </c>
      <c r="AG7" s="25">
        <v>109.05</v>
      </c>
      <c r="AH7" s="25">
        <v>108.24</v>
      </c>
      <c r="AI7" s="25">
        <v>0</v>
      </c>
      <c r="AJ7" s="25">
        <v>0</v>
      </c>
      <c r="AK7" s="25">
        <v>0</v>
      </c>
      <c r="AL7" s="25">
        <v>0</v>
      </c>
      <c r="AM7" s="25">
        <v>0</v>
      </c>
      <c r="AN7" s="25">
        <v>3.7</v>
      </c>
      <c r="AO7" s="25">
        <v>0.92</v>
      </c>
      <c r="AP7" s="25">
        <v>0.87</v>
      </c>
      <c r="AQ7" s="25">
        <v>0.93</v>
      </c>
      <c r="AR7" s="25">
        <v>1.02</v>
      </c>
      <c r="AS7" s="25">
        <v>1.5</v>
      </c>
      <c r="AT7" s="25">
        <v>1228.1600000000001</v>
      </c>
      <c r="AU7" s="25">
        <v>1938.09</v>
      </c>
      <c r="AV7" s="25">
        <v>2121.94</v>
      </c>
      <c r="AW7" s="25">
        <v>765.52</v>
      </c>
      <c r="AX7" s="25">
        <v>839.77</v>
      </c>
      <c r="AY7" s="25">
        <v>365.18</v>
      </c>
      <c r="AZ7" s="25">
        <v>350.79</v>
      </c>
      <c r="BA7" s="25">
        <v>354.57</v>
      </c>
      <c r="BB7" s="25">
        <v>357.74</v>
      </c>
      <c r="BC7" s="25">
        <v>344.88</v>
      </c>
      <c r="BD7" s="25">
        <v>243.36</v>
      </c>
      <c r="BE7" s="25">
        <v>2.56</v>
      </c>
      <c r="BF7" s="25">
        <v>2.2400000000000002</v>
      </c>
      <c r="BG7" s="25">
        <v>1.96</v>
      </c>
      <c r="BH7" s="25">
        <v>1.86</v>
      </c>
      <c r="BI7" s="25">
        <v>1.41</v>
      </c>
      <c r="BJ7" s="25">
        <v>371.65</v>
      </c>
      <c r="BK7" s="25">
        <v>322.92</v>
      </c>
      <c r="BL7" s="25">
        <v>303.45999999999998</v>
      </c>
      <c r="BM7" s="25">
        <v>307.27999999999997</v>
      </c>
      <c r="BN7" s="25">
        <v>304.02</v>
      </c>
      <c r="BO7" s="25">
        <v>265.93</v>
      </c>
      <c r="BP7" s="25">
        <v>119.81</v>
      </c>
      <c r="BQ7" s="25">
        <v>118.98</v>
      </c>
      <c r="BR7" s="25">
        <v>116.56</v>
      </c>
      <c r="BS7" s="25">
        <v>102.24</v>
      </c>
      <c r="BT7" s="25">
        <v>111.26</v>
      </c>
      <c r="BU7" s="25">
        <v>98.77</v>
      </c>
      <c r="BV7" s="25">
        <v>100.85</v>
      </c>
      <c r="BW7" s="25">
        <v>103.79</v>
      </c>
      <c r="BX7" s="25">
        <v>98.3</v>
      </c>
      <c r="BY7" s="25">
        <v>98.89</v>
      </c>
      <c r="BZ7" s="25">
        <v>97.82</v>
      </c>
      <c r="CA7" s="25">
        <v>120.36</v>
      </c>
      <c r="CB7" s="25">
        <v>120.12</v>
      </c>
      <c r="CC7" s="25">
        <v>122.27</v>
      </c>
      <c r="CD7" s="25">
        <v>127.66</v>
      </c>
      <c r="CE7" s="25">
        <v>127.82</v>
      </c>
      <c r="CF7" s="25">
        <v>173.67</v>
      </c>
      <c r="CG7" s="25">
        <v>167.1</v>
      </c>
      <c r="CH7" s="25">
        <v>167.86</v>
      </c>
      <c r="CI7" s="25">
        <v>173.68</v>
      </c>
      <c r="CJ7" s="25">
        <v>174.52</v>
      </c>
      <c r="CK7" s="25">
        <v>177.56</v>
      </c>
      <c r="CL7" s="25">
        <v>65</v>
      </c>
      <c r="CM7" s="25">
        <v>66.400000000000006</v>
      </c>
      <c r="CN7" s="25">
        <v>65.87</v>
      </c>
      <c r="CO7" s="25">
        <v>64.75</v>
      </c>
      <c r="CP7" s="25">
        <v>64.150000000000006</v>
      </c>
      <c r="CQ7" s="25">
        <v>59.67</v>
      </c>
      <c r="CR7" s="25">
        <v>59.91</v>
      </c>
      <c r="CS7" s="25">
        <v>59.4</v>
      </c>
      <c r="CT7" s="25">
        <v>59.24</v>
      </c>
      <c r="CU7" s="25">
        <v>58.77</v>
      </c>
      <c r="CV7" s="25">
        <v>59.81</v>
      </c>
      <c r="CW7" s="25">
        <v>95.48</v>
      </c>
      <c r="CX7" s="25">
        <v>95.85</v>
      </c>
      <c r="CY7" s="25">
        <v>96.51</v>
      </c>
      <c r="CZ7" s="25">
        <v>96.37</v>
      </c>
      <c r="DA7" s="25">
        <v>96.19</v>
      </c>
      <c r="DB7" s="25">
        <v>84.6</v>
      </c>
      <c r="DC7" s="25">
        <v>87.26</v>
      </c>
      <c r="DD7" s="25">
        <v>87.57</v>
      </c>
      <c r="DE7" s="25">
        <v>87.26</v>
      </c>
      <c r="DF7" s="25">
        <v>86.95</v>
      </c>
      <c r="DG7" s="25">
        <v>89.42</v>
      </c>
      <c r="DH7" s="25">
        <v>45.27</v>
      </c>
      <c r="DI7" s="25">
        <v>46.39</v>
      </c>
      <c r="DJ7" s="25">
        <v>47.61</v>
      </c>
      <c r="DK7" s="25">
        <v>48.18</v>
      </c>
      <c r="DL7" s="25">
        <v>49.02</v>
      </c>
      <c r="DM7" s="25">
        <v>48.17</v>
      </c>
      <c r="DN7" s="25">
        <v>49.2</v>
      </c>
      <c r="DO7" s="25">
        <v>50.01</v>
      </c>
      <c r="DP7" s="25">
        <v>50.99</v>
      </c>
      <c r="DQ7" s="25">
        <v>51.79</v>
      </c>
      <c r="DR7" s="25">
        <v>52.02</v>
      </c>
      <c r="DS7" s="25">
        <v>15.72</v>
      </c>
      <c r="DT7" s="25">
        <v>17.559999999999999</v>
      </c>
      <c r="DU7" s="25">
        <v>19.12</v>
      </c>
      <c r="DV7" s="25">
        <v>20.36</v>
      </c>
      <c r="DW7" s="25">
        <v>22.57</v>
      </c>
      <c r="DX7" s="25">
        <v>17.12</v>
      </c>
      <c r="DY7" s="25">
        <v>18.329999999999998</v>
      </c>
      <c r="DZ7" s="25">
        <v>20.27</v>
      </c>
      <c r="EA7" s="25">
        <v>21.69</v>
      </c>
      <c r="EB7" s="25">
        <v>23.19</v>
      </c>
      <c r="EC7" s="25">
        <v>25.37</v>
      </c>
      <c r="ED7" s="25">
        <v>0.52</v>
      </c>
      <c r="EE7" s="25">
        <v>0.5</v>
      </c>
      <c r="EF7" s="25">
        <v>0.48</v>
      </c>
      <c r="EG7" s="25">
        <v>0.41</v>
      </c>
      <c r="EH7" s="25">
        <v>0.38</v>
      </c>
      <c r="EI7" s="25">
        <v>0.54</v>
      </c>
      <c r="EJ7" s="25">
        <v>0.6</v>
      </c>
      <c r="EK7" s="25">
        <v>0.56000000000000005</v>
      </c>
      <c r="EL7" s="25">
        <v>0.6</v>
      </c>
      <c r="EM7" s="25">
        <v>0.53</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2025-02-13T05:22:25Z</cp:lastPrinted>
  <dcterms:created xsi:type="dcterms:W3CDTF">2025-01-24T06:50:45Z</dcterms:created>
  <dcterms:modified xsi:type="dcterms:W3CDTF">2025-02-18T00:30:10Z</dcterms:modified>
  <cp:category/>
</cp:coreProperties>
</file>