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mc:AlternateContent xmlns:mc="http://schemas.openxmlformats.org/markup-compatibility/2006">
    <mc:Choice Requires="x15">
      <x15ac:absPath xmlns:x15ac="http://schemas.microsoft.com/office/spreadsheetml/2010/11/ac" url="\\10.2.21.165\共有フォルダ\感染症G\02_感染症関係（事務）\13_協定締結医療機関整備事業（新興感染症対応力強化事業）\11医療施設等経営強化緊急支援事業の実施について\250306　\"/>
    </mc:Choice>
  </mc:AlternateContent>
  <xr:revisionPtr revIDLastSave="0" documentId="13_ncr:1_{93358C05-D841-4639-BAD8-805CA30B77E1}" xr6:coauthVersionLast="47" xr6:coauthVersionMax="47" xr10:uidLastSave="{00000000-0000-0000-0000-000000000000}"/>
  <bookViews>
    <workbookView xWindow="-110" yWindow="-110" windowWidth="22780" windowHeight="14660"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externalReferences>
    <externalReference r:id="rId10"/>
  </externalReferences>
  <definedNames>
    <definedName name="_xlnm.Print_Area" localSheetId="3">'第２号様式_別表３事業計画書（施設整備促進支援）医療機関用'!$A$1:$P$21</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63" l="1"/>
  <c r="N8" i="63" l="1"/>
  <c r="L8" i="63"/>
  <c r="L9" i="63"/>
  <c r="H9" i="63"/>
  <c r="N14" i="63" a="1"/>
  <c r="N14" i="63" s="1"/>
  <c r="N9" i="63" l="1"/>
  <c r="L10" i="63"/>
  <c r="H10" i="63"/>
  <c r="P2" i="63"/>
  <c r="A2" i="63"/>
  <c r="P5" i="16"/>
  <c r="P4" i="16"/>
  <c r="P3" i="16"/>
  <c r="N10" i="63" l="1"/>
  <c r="I51" i="7" l="1"/>
  <c r="I47" i="7"/>
  <c r="E51" i="7"/>
  <c r="E47" i="7"/>
  <c r="E10" i="13" l="1"/>
  <c r="E10" i="12"/>
  <c r="E10" i="17"/>
  <c r="E10" i="6"/>
  <c r="B44" i="7"/>
  <c r="I19" i="7" l="1"/>
  <c r="F19" i="7"/>
  <c r="C19" i="7"/>
  <c r="L23" i="7"/>
  <c r="F29" i="13"/>
  <c r="F24" i="13"/>
  <c r="F29" i="12"/>
  <c r="F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8" authorId="0" shapeId="0" xr:uid="{4FFD92CD-590D-4D31-9B83-29EB7498B3AA}">
      <text>
        <r>
          <rPr>
            <b/>
            <sz val="11"/>
            <color indexed="81"/>
            <rFont val="MS P ゴシック"/>
            <family val="3"/>
            <charset val="128"/>
          </rPr>
          <t>病室の感染対策に係る整備１室当たり</t>
        </r>
      </text>
    </comment>
    <comment ref="F9" authorId="0" shapeId="0" xr:uid="{C97C40E4-A0BB-44B7-9209-F99459ABCFA4}">
      <text>
        <r>
          <rPr>
            <b/>
            <sz val="11"/>
            <color indexed="81"/>
            <rFont val="MS P ゴシック"/>
            <family val="3"/>
            <charset val="128"/>
          </rPr>
          <t>病棟等の感染対策に係る整備　対象面積1㎡当たり</t>
        </r>
      </text>
    </comment>
    <comment ref="F10" authorId="0" shapeId="0" xr:uid="{B9604A9B-6597-4ED7-8BD3-22D41C8DF7DD}">
      <text>
        <r>
          <rPr>
            <b/>
            <sz val="11"/>
            <color indexed="81"/>
            <rFont val="MS P ゴシック"/>
            <family val="3"/>
            <charset val="128"/>
          </rPr>
          <t>個人防護具保管施設の整備
対象面積1㎡当たり</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<sst xmlns="http://schemas.openxmlformats.org/spreadsheetml/2006/main" count="380" uniqueCount="264">
  <si>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</si>
  <si>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</si>
  <si>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</si>
  <si>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</si>
  <si>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</si>
  <si>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</si>
  <si>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</si>
  <si>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</si>
  <si>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</si>
  <si>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</si>
  <si>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</si>
  <si>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</si>
  <si>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</si>
  <si>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</si>
  <si>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</si>
  <si>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</si>
  <si>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</si>
  <si>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</si>
  <si>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</si>
  <si>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</si>
  <si>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</si>
  <si>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</si>
  <si>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</si>
  <si>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</si>
  <si>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</si>
  <si>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</si>
  <si>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</si>
  <si>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</si>
  <si>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</si>
  <si>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</si>
  <si>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</si>
  <si>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</si>
  <si>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</si>
  <si>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</si>
  <si>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</si>
  <si>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</si>
  <si>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</si>
  <si>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</si>
  <si>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</si>
  <si>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</si>
  <si>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</si>
  <si>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</si>
  <si>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</si>
  <si>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</si>
  <si>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</si>
  <si>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</si>
  <si>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</si>
  <si>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</si>
  <si>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</si>
  <si>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</si>
  <si>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</si>
  <si>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</si>
  <si>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</si>
  <si>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</si>
  <si>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</si>
  <si>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</si>
  <si>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</si>
  <si>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</si>
  <si>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</si>
  <si>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</si>
  <si>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</si>
  <si>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</si>
  <si>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</si>
  <si>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</si>
  <si>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</si>
  <si>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</si>
  <si>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</si>
  <si>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</si>
  <si>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</si>
  <si>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</si>
  <si>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</si>
  <si>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</si>
  <si>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</si>
  <si>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</si>
  <si>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</si>
  <si>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</si>
  <si>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</si>
  <si>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</si>
  <si>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</si>
  <si>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</si>
  <si>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</si>
  <si>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</si>
  <si>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</si>
  <si>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</si>
  <si>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</si>
  <si>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</si>
  <si>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</si>
  <si>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</si>
  <si>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</si>
  <si>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</si>
  <si>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</si>
  <si>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</si>
  <si>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</si>
  <si>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</si>
  <si>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</si>
  <si>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</si>
  <si>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</si>
  <si>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</si>
  <si>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</si>
  <si>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</si>
  <si>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</si>
  <si>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</si>
  <si>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</si>
  <si>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</si>
  <si>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</si>
  <si>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</si>
  <si>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</si>
  <si>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</si>
  <si>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</si>
  <si>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</si>
  <si>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</si>
  <si>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</si>
  <si>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</si>
  <si>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</si>
  <si>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</si>
  <si>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</si>
  <si>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</si>
  <si>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</si>
  <si>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</si>
  <si>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</si>
  <si>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</si>
  <si>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</si>
  <si>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</si>
  <si>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</si>
  <si>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</si>
  <si>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</si>
  <si>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</si>
  <si>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</si>
  <si>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</si>
  <si>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</si>
  <si>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</si>
  <si>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</si>
  <si>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</si>
  <si>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</si>
  <si>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</si>
  <si>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</si>
  <si>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</si>
  <si>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</si>
  <si>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</si>
  <si>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</si>
  <si>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</si>
  <si>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</si>
  <si>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</si>
  <si>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</si>
  <si>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</si>
  <si>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</si>
  <si>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</si>
  <si>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</si>
  <si>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</si>
  <si>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</si>
  <si>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</si>
  <si>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</si>
  <si>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</si>
  <si>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</si>
  <si>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</si>
  <si>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</si>
  <si>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</si>
  <si>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</si>
  <si>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</si>
  <si>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</si>
  <si>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</si>
  <si>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</si>
  <si>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</si>
  <si>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</si>
  <si>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</si>
  <si>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</si>
  <si>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</si>
  <si>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</si>
  <si>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</si>
  <si>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</si>
  <si>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</si>
  <si>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</si>
  <si>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</si>
  <si>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</si>
  <si>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</si>
  <si>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</si>
  <si>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</si>
  <si>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</si>
  <si>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</si>
  <si>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</si>
  <si>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</si>
  <si>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</si>
  <si>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</si>
  <si>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</si>
  <si>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</si>
  <si>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</si>
  <si>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</si>
  <si>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</si>
  <si>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</si>
  <si>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</si>
  <si>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</si>
  <si>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</si>
  <si>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</si>
  <si>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</si>
  <si>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</si>
  <si>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</si>
  <si>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</si>
  <si>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</si>
  <si>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</si>
  <si>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</si>
  <si>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</si>
  <si>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</si>
  <si>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</si>
  <si>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</si>
  <si>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</si>
  <si>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</si>
  <si>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</si>
  <si>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</si>
  <si>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</si>
  <si>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</si>
  <si>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</si>
  <si>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</si>
  <si>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</si>
  <si>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</si>
  <si>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</si>
  <si>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</si>
  <si>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</si>
  <si>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</si>
  <si>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</si>
  <si>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</si>
  <si>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</si>
  <si>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</si>
  <si>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</si>
  <si>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</si>
  <si>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</si>
  <si>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</si>
  <si>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</si>
  <si>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</si>
  <si>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</si>
  <si>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</si>
  <si>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</si>
  <si>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</si>
  <si>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</si>
  <si>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</si>
  <si>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</si>
  <si>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</si>
  <si>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</si>
  <si>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</si>
  <si>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</si>
  <si>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</si>
  <si>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</si>
  <si>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例1</t>
    <rPh sb="0" eb="1">
      <t>レイ</t>
    </rPh>
    <phoneticPr fontId="38"/>
  </si>
  <si>
    <t>例2</t>
    <rPh sb="0" eb="1">
      <t>レイ</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</si>
  <si>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</si>
  <si>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</si>
  <si>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</si>
  <si>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</si>
  <si>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</si>
  <si>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</si>
  <si>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</si>
  <si>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</si>
  <si>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</si>
  <si>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</si>
  <si>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</si>
  <si>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</si>
  <si>
    <t>15　新興感染症対応力強化事業（協定締結医療機関施設整備事業）</t>
  </si>
  <si>
    <t>例3</t>
    <rPh sb="0" eb="1">
      <t>レイ</t>
    </rPh>
    <phoneticPr fontId="38"/>
  </si>
  <si>
    <t>例：▲▲医療センター
（病棟等の感染対策に係る整備）</t>
    <rPh sb="0" eb="1">
      <t>レイ</t>
    </rPh>
    <rPh sb="4" eb="6">
      <t>イリョウ</t>
    </rPh>
    <phoneticPr fontId="38"/>
  </si>
  <si>
    <t>例：●●病院
（病室の感染対策）</t>
    <rPh sb="0" eb="1">
      <t>レイ</t>
    </rPh>
    <rPh sb="4" eb="6">
      <t>ビョウイン</t>
    </rPh>
    <rPh sb="8" eb="10">
      <t>ビョウシツ</t>
    </rPh>
    <rPh sb="11" eb="13">
      <t>カンセン</t>
    </rPh>
    <rPh sb="13" eb="15">
      <t>タイサク</t>
    </rPh>
    <phoneticPr fontId="38"/>
  </si>
  <si>
    <t>例：■■クリニック
（個人防護具保管施設の整備）</t>
    <rPh sb="0" eb="1">
      <t>レイ</t>
    </rPh>
    <phoneticPr fontId="38"/>
  </si>
  <si>
    <t>-</t>
    <phoneticPr fontId="38"/>
  </si>
  <si>
    <t>実際に契約した工事単価を㎡数当たりなどで入力してください。対象経費はそれぞれの国庫補助事業メニュー毎に定める内容となります。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9" eb="41">
      <t>コッコ</t>
    </rPh>
    <rPh sb="41" eb="43">
      <t>ホジョ</t>
    </rPh>
    <rPh sb="43" eb="45">
      <t>ジギョウ</t>
    </rPh>
    <rPh sb="49" eb="50">
      <t>ゴト</t>
    </rPh>
    <rPh sb="51" eb="52">
      <t>サダ</t>
    </rPh>
    <rPh sb="54" eb="56">
      <t>ナイヨウ</t>
    </rPh>
    <phoneticPr fontId="38"/>
  </si>
  <si>
    <t>別表の第３欄に定める構造（鉄筋コンクリート、ブロック、木造）を選択してください。
（新興感染症対応力強化事業では、記載不要のため、ハイフンを入力）</t>
    <rPh sb="0" eb="1">
      <t>ベツ</t>
    </rPh>
    <rPh sb="1" eb="2">
      <t>ヒョウ</t>
    </rPh>
    <rPh sb="3" eb="4">
      <t>ダイ</t>
    </rPh>
    <rPh sb="5" eb="6">
      <t>ラン</t>
    </rPh>
    <rPh sb="7" eb="8">
      <t>サダ</t>
    </rPh>
    <rPh sb="10" eb="12">
      <t>コウゾウ</t>
    </rPh>
    <rPh sb="13" eb="15">
      <t>テッキン</t>
    </rPh>
    <rPh sb="27" eb="29">
      <t>モクゾウ</t>
    </rPh>
    <rPh sb="31" eb="33">
      <t>センタク</t>
    </rPh>
    <rPh sb="42" eb="50">
      <t>シンコウカンセンショウタイオウリョク</t>
    </rPh>
    <rPh sb="50" eb="54">
      <t>キョウカジギョウ</t>
    </rPh>
    <rPh sb="57" eb="59">
      <t>キサイ</t>
    </rPh>
    <rPh sb="59" eb="61">
      <t>フヨウ</t>
    </rPh>
    <rPh sb="70" eb="72">
      <t>ニュウリョク</t>
    </rPh>
    <phoneticPr fontId="38"/>
  </si>
  <si>
    <t>-</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</si>
</sst>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quot;㎡&quot;"/>
    <numFmt numFmtId="184" formatCode="0.00_);[Red]\(0.0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
      <b/>
      <sz val="11"/>
      <color indexed="81"/>
      <name val="MS P ゴシック"/>
      <family val="3"/>
      <charset val="12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00"/>
        <bgColor rgb="FF000000"/>
      </patternFill>
    </fill>
  </fills>
  <borders count="7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34">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35" borderId="22" xfId="0" applyFont="1" applyFill="1" applyBorder="1" applyAlignment="1" applyProtection="1">
      <alignment horizontal="center" vertical="center" wrapText="1"/>
      <protection locked="0"/>
    </xf>
    <xf numFmtId="0" fontId="13" fillId="0" borderId="61" xfId="0" applyFont="1" applyBorder="1" applyAlignment="1">
      <alignment horizontal="center" vertical="center"/>
    </xf>
    <xf numFmtId="0" fontId="13" fillId="0" borderId="56"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38" fontId="13" fillId="35" borderId="62" xfId="46" applyFont="1" applyFill="1" applyBorder="1" applyAlignment="1" applyProtection="1">
      <alignment horizontal="center" vertical="center" wrapText="1"/>
      <protection locked="0"/>
    </xf>
    <xf numFmtId="182" fontId="13" fillId="0" borderId="60"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3" xfId="0" applyNumberFormat="1" applyFont="1" applyBorder="1">
      <alignment vertical="center"/>
    </xf>
    <xf numFmtId="182" fontId="13" fillId="0" borderId="67"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3" fontId="13" fillId="35" borderId="62" xfId="46" applyNumberFormat="1" applyFont="1" applyFill="1" applyBorder="1" applyAlignment="1" applyProtection="1">
      <alignment horizontal="center" vertical="center" wrapText="1"/>
      <protection locked="0"/>
    </xf>
    <xf numFmtId="183" fontId="13" fillId="35" borderId="53" xfId="46" applyNumberFormat="1" applyFont="1" applyFill="1" applyBorder="1" applyAlignment="1" applyProtection="1">
      <alignment horizontal="center" vertical="center" wrapText="1"/>
      <protection locked="0"/>
    </xf>
    <xf numFmtId="12" fontId="13" fillId="35" borderId="62"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6" xfId="0" applyFont="1" applyFill="1" applyBorder="1" applyAlignment="1">
      <alignment horizontal="center" vertical="center"/>
    </xf>
    <xf numFmtId="183" fontId="13" fillId="35" borderId="21" xfId="46" applyNumberFormat="1" applyFont="1" applyFill="1" applyBorder="1" applyAlignment="1" applyProtection="1">
      <alignment horizontal="center" vertical="center" wrapText="1"/>
      <protection locked="0"/>
    </xf>
    <xf numFmtId="183"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8"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8" xfId="0" applyBorder="1" applyAlignment="1">
      <alignment horizontal="center" vertical="center"/>
    </xf>
    <xf numFmtId="0" fontId="0" fillId="0" borderId="70" xfId="0" applyBorder="1" applyAlignment="1">
      <alignment horizontal="center" vertical="center"/>
    </xf>
    <xf numFmtId="0" fontId="54" fillId="0" borderId="0" xfId="42" applyFont="1" applyAlignment="1">
      <alignment horizontal="center" vertical="center"/>
    </xf>
    <xf numFmtId="0" fontId="53" fillId="0" borderId="59"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left" vertical="center" wrapText="1"/>
      <protection locked="0"/>
    </xf>
    <xf numFmtId="38" fontId="53" fillId="0" borderId="69" xfId="46" applyFont="1" applyFill="1" applyBorder="1" applyAlignment="1" applyProtection="1">
      <alignment horizontal="center" vertical="center" wrapText="1"/>
      <protection locked="0"/>
    </xf>
    <xf numFmtId="183" fontId="53" fillId="0" borderId="69" xfId="46" applyNumberFormat="1" applyFont="1" applyFill="1" applyBorder="1" applyAlignment="1" applyProtection="1">
      <alignment horizontal="center" vertical="center" wrapText="1"/>
      <protection locked="0"/>
    </xf>
    <xf numFmtId="0" fontId="53" fillId="0" borderId="71" xfId="0" applyFont="1" applyFill="1" applyBorder="1" applyAlignment="1" applyProtection="1">
      <alignment horizontal="center" vertical="center" wrapText="1"/>
      <protection locked="0"/>
    </xf>
    <xf numFmtId="0" fontId="53" fillId="0" borderId="71" xfId="0" applyFont="1" applyFill="1" applyBorder="1" applyAlignment="1" applyProtection="1">
      <alignment horizontal="left" vertical="center" wrapText="1"/>
      <protection locked="0"/>
    </xf>
    <xf numFmtId="38" fontId="53" fillId="0" borderId="25" xfId="46" applyFont="1" applyFill="1" applyBorder="1" applyAlignment="1" applyProtection="1">
      <alignment horizontal="center" vertical="center" wrapText="1"/>
      <protection locked="0"/>
    </xf>
    <xf numFmtId="183" fontId="53" fillId="0" borderId="25" xfId="46" applyNumberFormat="1" applyFont="1" applyFill="1" applyBorder="1" applyAlignment="1" applyProtection="1">
      <alignment horizontal="center" vertical="center" wrapText="1"/>
      <protection locked="0"/>
    </xf>
    <xf numFmtId="0" fontId="53" fillId="38" borderId="25" xfId="0" applyFont="1" applyFill="1" applyBorder="1" applyAlignment="1" applyProtection="1">
      <alignment horizontal="center" vertical="center" wrapText="1"/>
      <protection locked="0"/>
    </xf>
    <xf numFmtId="38" fontId="53" fillId="38" borderId="69" xfId="46" applyFont="1" applyFill="1" applyBorder="1" applyAlignment="1" applyProtection="1">
      <alignment horizontal="center" vertical="center" wrapText="1"/>
      <protection locked="0"/>
    </xf>
    <xf numFmtId="38" fontId="53" fillId="38" borderId="25" xfId="46" applyFont="1" applyFill="1" applyBorder="1" applyAlignment="1" applyProtection="1">
      <alignment horizontal="center" vertical="center" wrapText="1"/>
      <protection locked="0"/>
    </xf>
    <xf numFmtId="183" fontId="53" fillId="38" borderId="69" xfId="46" applyNumberFormat="1" applyFont="1" applyFill="1" applyBorder="1" applyAlignment="1" applyProtection="1">
      <alignment horizontal="center" vertical="center" wrapText="1"/>
      <protection locked="0"/>
    </xf>
    <xf numFmtId="183" fontId="53" fillId="38" borderId="25" xfId="46" applyNumberFormat="1" applyFont="1" applyFill="1" applyBorder="1" applyAlignment="1" applyProtection="1">
      <alignment horizontal="center" vertical="center" wrapText="1"/>
      <protection locked="0"/>
    </xf>
    <xf numFmtId="57" fontId="53" fillId="38" borderId="69" xfId="46" applyNumberFormat="1" applyFont="1" applyFill="1" applyBorder="1" applyAlignment="1" applyProtection="1">
      <alignment horizontal="center" vertical="center" wrapText="1"/>
      <protection locked="0"/>
    </xf>
    <xf numFmtId="57" fontId="53" fillId="38" borderId="25" xfId="46" applyNumberFormat="1" applyFont="1" applyFill="1" applyBorder="1" applyAlignment="1" applyProtection="1">
      <alignment horizontal="center" vertical="center" wrapText="1"/>
      <protection locked="0"/>
    </xf>
    <xf numFmtId="0" fontId="53" fillId="38" borderId="57" xfId="0" applyFont="1" applyFill="1" applyBorder="1" applyAlignment="1">
      <alignment horizontal="center" vertical="center"/>
    </xf>
    <xf numFmtId="0" fontId="53" fillId="38" borderId="72" xfId="0" applyFont="1" applyFill="1" applyBorder="1" applyAlignment="1">
      <alignment horizontal="center" vertical="center"/>
    </xf>
    <xf numFmtId="0" fontId="0" fillId="0" borderId="54" xfId="0" applyBorder="1" applyAlignment="1">
      <alignment horizontal="center" vertical="center"/>
    </xf>
    <xf numFmtId="0" fontId="53" fillId="0" borderId="22"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left" vertical="center" wrapText="1"/>
      <protection locked="0"/>
    </xf>
    <xf numFmtId="0" fontId="53" fillId="38" borderId="74" xfId="0" applyFont="1" applyFill="1" applyBorder="1" applyAlignment="1" applyProtection="1">
      <alignment horizontal="center" vertical="center" wrapText="1"/>
      <protection locked="0"/>
    </xf>
    <xf numFmtId="38" fontId="53" fillId="38" borderId="74" xfId="46" applyFont="1" applyFill="1" applyBorder="1" applyAlignment="1" applyProtection="1">
      <alignment horizontal="center" vertical="center" wrapText="1"/>
      <protection locked="0"/>
    </xf>
    <xf numFmtId="38" fontId="53" fillId="0" borderId="74" xfId="46" applyFont="1" applyFill="1" applyBorder="1" applyAlignment="1" applyProtection="1">
      <alignment horizontal="center" vertical="center" wrapText="1"/>
      <protection locked="0"/>
    </xf>
    <xf numFmtId="183" fontId="53" fillId="38" borderId="74" xfId="46" applyNumberFormat="1" applyFont="1" applyFill="1" applyBorder="1" applyAlignment="1" applyProtection="1">
      <alignment horizontal="center" vertical="center" wrapText="1"/>
      <protection locked="0"/>
    </xf>
    <xf numFmtId="183" fontId="53" fillId="0" borderId="74" xfId="46" applyNumberFormat="1" applyFont="1" applyFill="1" applyBorder="1" applyAlignment="1" applyProtection="1">
      <alignment horizontal="center" vertical="center" wrapText="1"/>
      <protection locked="0"/>
    </xf>
    <xf numFmtId="57" fontId="53" fillId="38" borderId="74" xfId="46" applyNumberFormat="1" applyFont="1" applyFill="1" applyBorder="1" applyAlignment="1" applyProtection="1">
      <alignment horizontal="center" vertical="center" wrapText="1"/>
      <protection locked="0"/>
    </xf>
    <xf numFmtId="0" fontId="53" fillId="38" borderId="55" xfId="0" applyFont="1" applyFill="1" applyBorder="1" applyAlignment="1">
      <alignment horizontal="center" vertical="center"/>
    </xf>
    <xf numFmtId="0" fontId="0" fillId="0" borderId="58" xfId="0" applyBorder="1" applyAlignment="1">
      <alignment horizontal="center" vertical="center" wrapText="1"/>
    </xf>
    <xf numFmtId="0" fontId="0" fillId="0" borderId="54" xfId="0" applyBorder="1" applyAlignment="1">
      <alignment horizontal="center" vertical="center" wrapText="1"/>
    </xf>
    <xf numFmtId="0" fontId="0" fillId="0" borderId="70" xfId="0" applyBorder="1" applyAlignment="1">
      <alignment horizontal="center" vertical="center" wrapText="1"/>
    </xf>
    <xf numFmtId="38" fontId="46" fillId="0" borderId="69" xfId="46" applyFont="1" applyFill="1" applyBorder="1" applyAlignment="1" applyProtection="1">
      <alignment horizontal="center" vertical="center" wrapText="1"/>
      <protection locked="0"/>
    </xf>
    <xf numFmtId="38" fontId="46" fillId="0" borderId="74" xfId="46" applyFont="1" applyFill="1" applyBorder="1" applyAlignment="1" applyProtection="1">
      <alignment horizontal="center" vertical="center" wrapText="1"/>
      <protection locked="0"/>
    </xf>
    <xf numFmtId="38" fontId="46" fillId="0" borderId="59" xfId="46" applyFont="1" applyFill="1" applyBorder="1" applyAlignment="1" applyProtection="1">
      <alignment horizontal="center" vertical="center" wrapText="1"/>
      <protection locked="0"/>
    </xf>
    <xf numFmtId="38" fontId="46" fillId="0" borderId="22" xfId="46" applyFont="1" applyFill="1" applyBorder="1" applyAlignment="1" applyProtection="1">
      <alignment horizontal="center" vertical="center" wrapText="1"/>
      <protection locked="0"/>
    </xf>
    <xf numFmtId="38" fontId="46" fillId="0" borderId="71" xfId="46" applyFont="1" applyFill="1" applyBorder="1" applyAlignment="1" applyProtection="1">
      <alignment horizontal="center" vertical="center" wrapText="1"/>
      <protection locked="0"/>
    </xf>
    <xf numFmtId="183" fontId="46" fillId="0" borderId="69" xfId="46" applyNumberFormat="1" applyFont="1" applyFill="1" applyBorder="1" applyAlignment="1" applyProtection="1">
      <alignment horizontal="center" vertical="center" wrapText="1"/>
      <protection locked="0"/>
    </xf>
    <xf numFmtId="183" fontId="46" fillId="0" borderId="74" xfId="46" applyNumberFormat="1" applyFont="1" applyFill="1" applyBorder="1" applyAlignment="1" applyProtection="1">
      <alignment horizontal="center" vertical="center" wrapText="1"/>
      <protection locked="0"/>
    </xf>
    <xf numFmtId="183" fontId="46" fillId="0" borderId="25" xfId="46" applyNumberFormat="1" applyFont="1" applyFill="1" applyBorder="1" applyAlignment="1" applyProtection="1">
      <alignment horizontal="center" vertical="center" wrapText="1"/>
      <protection locked="0"/>
    </xf>
    <xf numFmtId="184" fontId="46" fillId="0" borderId="69" xfId="46" applyNumberFormat="1" applyFont="1" applyFill="1" applyBorder="1" applyAlignment="1" applyProtection="1">
      <alignment horizontal="center" vertical="center" wrapText="1"/>
      <protection locked="0"/>
    </xf>
    <xf numFmtId="12" fontId="46" fillId="0" borderId="74" xfId="46" applyNumberFormat="1" applyFont="1" applyFill="1" applyBorder="1" applyAlignment="1" applyProtection="1">
      <alignment horizontal="center" vertical="center" wrapText="1"/>
      <protection locked="0"/>
    </xf>
    <xf numFmtId="12" fontId="46" fillId="0" borderId="25" xfId="46" applyNumberFormat="1" applyFont="1" applyFill="1" applyBorder="1" applyAlignment="1" applyProtection="1">
      <alignment horizontal="center" vertical="center" wrapText="1"/>
      <protection locked="0"/>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180" fontId="36" fillId="34" borderId="0" xfId="0" applyNumberFormat="1" applyFont="1" applyFill="1" applyAlignment="1">
      <alignment horizontal="right" vertical="center"/>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0" borderId="59"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9"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55" fillId="0" borderId="59"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37" borderId="59"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0" fillId="37" borderId="64"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44" fillId="37" borderId="59"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7"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59"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8"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34"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9" borderId="69" xfId="0" applyFont="1" applyFill="1" applyBorder="1" applyAlignment="1" applyProtection="1">
      <alignment horizontal="center" vertical="center" wrapText="1"/>
      <protection locked="0"/>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file:///\\v-10c8.lansys.mhlw.go.jp\a\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
  <cols>
    <col min="1" max="16384" width="9" style="126"/>
  </cols>
  <sheetData>
    <row r="1" spans="1:2">
      <c r="A1" s="126" t="s">
        <v>10</v>
      </c>
    </row>
    <row r="2" spans="1:2">
      <c r="A2" s="126" t="s">
        <v>11</v>
      </c>
      <c r="B2" s="126">
        <v>1</v>
      </c>
    </row>
    <row r="3" spans="1:2">
      <c r="A3" s="126" t="s">
        <v>12</v>
      </c>
      <c r="B3" s="126">
        <v>2</v>
      </c>
    </row>
    <row r="4" spans="1:2">
      <c r="A4" s="126" t="s">
        <v>13</v>
      </c>
      <c r="B4" s="126">
        <v>3</v>
      </c>
    </row>
    <row r="5" spans="1:2">
      <c r="A5" s="126" t="s">
        <v>14</v>
      </c>
      <c r="B5" s="126">
        <v>4</v>
      </c>
    </row>
    <row r="6" spans="1:2">
      <c r="A6" s="126" t="s">
        <v>15</v>
      </c>
      <c r="B6" s="126">
        <v>5</v>
      </c>
    </row>
    <row r="7" spans="1:2">
      <c r="A7" s="126" t="s">
        <v>16</v>
      </c>
      <c r="B7" s="126">
        <v>6</v>
      </c>
    </row>
    <row r="8" spans="1:2">
      <c r="A8" s="126" t="s">
        <v>17</v>
      </c>
      <c r="B8" s="126">
        <v>7</v>
      </c>
    </row>
    <row r="9" spans="1:2">
      <c r="A9" s="126" t="s">
        <v>18</v>
      </c>
      <c r="B9" s="126">
        <v>8</v>
      </c>
    </row>
    <row r="10" spans="1:2">
      <c r="A10" s="126" t="s">
        <v>19</v>
      </c>
      <c r="B10" s="126">
        <v>9</v>
      </c>
    </row>
    <row r="11" spans="1:2">
      <c r="A11" s="126" t="s">
        <v>20</v>
      </c>
      <c r="B11" s="126">
        <v>10</v>
      </c>
    </row>
    <row r="12" spans="1:2">
      <c r="A12" s="126" t="s">
        <v>21</v>
      </c>
      <c r="B12" s="126">
        <v>11</v>
      </c>
    </row>
    <row r="13" spans="1:2">
      <c r="A13" s="126" t="s">
        <v>22</v>
      </c>
      <c r="B13" s="126">
        <v>12</v>
      </c>
    </row>
    <row r="14" spans="1:2">
      <c r="A14" s="126" t="s">
        <v>23</v>
      </c>
      <c r="B14" s="126">
        <v>13</v>
      </c>
    </row>
    <row r="15" spans="1:2">
      <c r="A15" s="126" t="s">
        <v>24</v>
      </c>
      <c r="B15" s="126">
        <v>14</v>
      </c>
    </row>
    <row r="16" spans="1:2">
      <c r="A16" s="126" t="s">
        <v>25</v>
      </c>
      <c r="B16" s="126">
        <v>15</v>
      </c>
    </row>
    <row r="17" spans="1:2">
      <c r="A17" s="126" t="s">
        <v>26</v>
      </c>
      <c r="B17" s="126">
        <v>16</v>
      </c>
    </row>
    <row r="18" spans="1:2">
      <c r="A18" s="126" t="s">
        <v>27</v>
      </c>
      <c r="B18" s="126">
        <v>17</v>
      </c>
    </row>
    <row r="19" spans="1:2">
      <c r="A19" s="126" t="s">
        <v>28</v>
      </c>
      <c r="B19" s="126">
        <v>18</v>
      </c>
    </row>
    <row r="20" spans="1:2">
      <c r="A20" s="126" t="s">
        <v>29</v>
      </c>
      <c r="B20" s="126">
        <v>19</v>
      </c>
    </row>
    <row r="21" spans="1:2">
      <c r="A21" s="126" t="s">
        <v>30</v>
      </c>
      <c r="B21" s="126">
        <v>20</v>
      </c>
    </row>
    <row r="22" spans="1:2">
      <c r="A22" s="126" t="s">
        <v>31</v>
      </c>
      <c r="B22" s="126">
        <v>21</v>
      </c>
    </row>
    <row r="23" spans="1:2">
      <c r="A23" s="126" t="s">
        <v>32</v>
      </c>
      <c r="B23" s="126">
        <v>22</v>
      </c>
    </row>
    <row r="24" spans="1:2">
      <c r="A24" s="126" t="s">
        <v>33</v>
      </c>
      <c r="B24" s="126">
        <v>23</v>
      </c>
    </row>
    <row r="25" spans="1:2">
      <c r="A25" s="126" t="s">
        <v>34</v>
      </c>
      <c r="B25" s="126">
        <v>24</v>
      </c>
    </row>
    <row r="26" spans="1:2">
      <c r="A26" s="126" t="s">
        <v>35</v>
      </c>
      <c r="B26" s="126">
        <v>25</v>
      </c>
    </row>
    <row r="27" spans="1:2">
      <c r="A27" s="126" t="s">
        <v>36</v>
      </c>
      <c r="B27" s="126">
        <v>26</v>
      </c>
    </row>
    <row r="28" spans="1:2">
      <c r="A28" s="126" t="s">
        <v>37</v>
      </c>
      <c r="B28" s="126">
        <v>27</v>
      </c>
    </row>
    <row r="29" spans="1:2">
      <c r="A29" s="126" t="s">
        <v>38</v>
      </c>
      <c r="B29" s="126">
        <v>28</v>
      </c>
    </row>
    <row r="30" spans="1:2">
      <c r="A30" s="126" t="s">
        <v>39</v>
      </c>
      <c r="B30" s="126">
        <v>29</v>
      </c>
    </row>
    <row r="31" spans="1:2">
      <c r="A31" s="126" t="s">
        <v>40</v>
      </c>
      <c r="B31" s="126">
        <v>30</v>
      </c>
    </row>
    <row r="32" spans="1:2">
      <c r="A32" s="126" t="s">
        <v>41</v>
      </c>
      <c r="B32" s="126">
        <v>31</v>
      </c>
    </row>
    <row r="33" spans="1:2">
      <c r="A33" s="126" t="s">
        <v>42</v>
      </c>
      <c r="B33" s="126">
        <v>32</v>
      </c>
    </row>
    <row r="34" spans="1:2">
      <c r="A34" s="126" t="s">
        <v>43</v>
      </c>
      <c r="B34" s="126">
        <v>33</v>
      </c>
    </row>
    <row r="35" spans="1:2">
      <c r="A35" s="126" t="s">
        <v>44</v>
      </c>
      <c r="B35" s="126">
        <v>34</v>
      </c>
    </row>
    <row r="36" spans="1:2">
      <c r="A36" s="126" t="s">
        <v>45</v>
      </c>
      <c r="B36" s="126">
        <v>35</v>
      </c>
    </row>
    <row r="37" spans="1:2">
      <c r="A37" s="126" t="s">
        <v>46</v>
      </c>
      <c r="B37" s="126">
        <v>36</v>
      </c>
    </row>
    <row r="38" spans="1:2">
      <c r="A38" s="126" t="s">
        <v>47</v>
      </c>
      <c r="B38" s="126">
        <v>37</v>
      </c>
    </row>
    <row r="39" spans="1:2">
      <c r="A39" s="126" t="s">
        <v>48</v>
      </c>
      <c r="B39" s="126">
        <v>38</v>
      </c>
    </row>
    <row r="40" spans="1:2">
      <c r="A40" s="126" t="s">
        <v>49</v>
      </c>
      <c r="B40" s="126">
        <v>39</v>
      </c>
    </row>
    <row r="41" spans="1:2">
      <c r="A41" s="126" t="s">
        <v>50</v>
      </c>
      <c r="B41" s="126">
        <v>40</v>
      </c>
    </row>
    <row r="42" spans="1:2">
      <c r="A42" s="126" t="s">
        <v>51</v>
      </c>
      <c r="B42" s="126">
        <v>41</v>
      </c>
    </row>
    <row r="43" spans="1:2">
      <c r="A43" s="126" t="s">
        <v>52</v>
      </c>
      <c r="B43" s="126">
        <v>42</v>
      </c>
    </row>
    <row r="44" spans="1:2">
      <c r="A44" s="126" t="s">
        <v>53</v>
      </c>
      <c r="B44" s="126">
        <v>43</v>
      </c>
    </row>
    <row r="45" spans="1:2">
      <c r="A45" s="126" t="s">
        <v>54</v>
      </c>
      <c r="B45" s="126">
        <v>44</v>
      </c>
    </row>
    <row r="46" spans="1:2">
      <c r="A46" s="126" t="s">
        <v>55</v>
      </c>
      <c r="B46" s="126">
        <v>45</v>
      </c>
    </row>
    <row r="47" spans="1:2">
      <c r="A47" s="126" t="s">
        <v>56</v>
      </c>
      <c r="B47" s="126">
        <v>46</v>
      </c>
    </row>
    <row r="48" spans="1:2">
      <c r="A48" s="126" t="s">
        <v>57</v>
      </c>
      <c r="B48" s="126">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
      <c r="A3" s="5"/>
      <c r="H3" s="201" t="s">
        <v>0</v>
      </c>
      <c r="I3" s="201"/>
      <c r="J3" s="201"/>
    </row>
    <row r="4" spans="1:11" s="6" customFormat="1" ht="14">
      <c r="A4" s="5"/>
      <c r="H4" s="202" t="s">
        <v>1</v>
      </c>
      <c r="I4" s="202"/>
      <c r="J4" s="202"/>
    </row>
    <row r="5" spans="1:11" s="6" customFormat="1" ht="14">
      <c r="A5" s="5"/>
      <c r="G5" s="203"/>
      <c r="H5" s="204"/>
      <c r="I5" s="204"/>
    </row>
    <row r="6" spans="1:11" s="6" customFormat="1" ht="14">
      <c r="A6" s="5" t="s">
        <v>2</v>
      </c>
    </row>
    <row r="7" spans="1:11" s="6" customFormat="1" ht="14">
      <c r="A7" s="5"/>
    </row>
    <row r="8" spans="1:11" s="6" customFormat="1" ht="14">
      <c r="A8" s="5"/>
    </row>
    <row r="9" spans="1:11" s="6" customFormat="1" ht="14">
      <c r="A9" s="5"/>
    </row>
    <row r="10" spans="1:11" s="6" customFormat="1" ht="14">
      <c r="A10" s="5"/>
      <c r="E10" s="205" t="e">
        <f>#REF!</f>
        <v>#REF!</v>
      </c>
      <c r="F10" s="205"/>
      <c r="G10" s="205"/>
      <c r="H10" s="205"/>
      <c r="I10" s="6" t="s">
        <v>59</v>
      </c>
      <c r="K10" s="1" t="s">
        <v>60</v>
      </c>
    </row>
    <row r="11" spans="1:11">
      <c r="A11" s="2"/>
    </row>
    <row r="12" spans="1:11">
      <c r="A12" s="2"/>
    </row>
    <row r="13" spans="1:11">
      <c r="A13" s="2"/>
    </row>
    <row r="14" spans="1:11">
      <c r="A14" s="2"/>
    </row>
    <row r="15" spans="1:11" ht="14">
      <c r="A15" s="206" t="s">
        <v>61</v>
      </c>
      <c r="B15" s="207"/>
      <c r="C15" s="207"/>
      <c r="D15" s="207"/>
      <c r="E15" s="207"/>
      <c r="F15" s="207"/>
      <c r="G15" s="207"/>
      <c r="H15" s="207"/>
      <c r="I15" s="207"/>
      <c r="J15" s="207"/>
    </row>
    <row r="16" spans="1:11" ht="14">
      <c r="A16" s="5" t="s">
        <v>62</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200" t="s">
        <v>63</v>
      </c>
      <c r="C22" s="200"/>
      <c r="D22" s="200"/>
      <c r="E22" s="200"/>
      <c r="F22" s="200"/>
      <c r="G22" s="200"/>
      <c r="H22" s="200"/>
      <c r="I22" s="200"/>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
  <cols>
    <col min="1" max="1" width="18" style="1" bestFit="1" customWidth="1"/>
    <col min="2" max="15" width="5.36328125" style="1" customWidth="1"/>
    <col min="16" max="16384" width="9" style="1"/>
  </cols>
  <sheetData>
    <row r="1" spans="1:15">
      <c r="A1" s="4" t="s">
        <v>64</v>
      </c>
    </row>
    <row r="2" spans="1:15">
      <c r="A2" s="4"/>
    </row>
    <row r="3" spans="1:15" ht="13.5" thickBot="1">
      <c r="A3" s="4"/>
    </row>
    <row r="4" spans="1:15" ht="13.5" thickBot="1">
      <c r="A4" s="234" t="s">
        <v>65</v>
      </c>
      <c r="B4" s="234"/>
      <c r="C4" s="234"/>
      <c r="D4" s="234"/>
      <c r="E4" s="234"/>
      <c r="F4" s="234"/>
      <c r="G4" s="234"/>
      <c r="H4" s="235"/>
      <c r="I4" s="230" t="s">
        <v>66</v>
      </c>
      <c r="J4" s="231"/>
      <c r="K4" s="231"/>
      <c r="L4" s="231"/>
      <c r="M4" s="231"/>
      <c r="N4" s="231"/>
      <c r="O4" s="232"/>
    </row>
    <row r="5" spans="1:15" ht="27" customHeight="1" thickBot="1">
      <c r="A5" s="237"/>
      <c r="B5" s="238"/>
      <c r="C5" s="238"/>
      <c r="D5" s="238"/>
      <c r="E5" s="238"/>
      <c r="F5" s="238"/>
      <c r="G5" s="238"/>
      <c r="H5" s="239"/>
      <c r="I5" s="227"/>
      <c r="J5" s="228"/>
      <c r="K5" s="228"/>
      <c r="L5" s="228"/>
      <c r="M5" s="228"/>
      <c r="N5" s="228"/>
      <c r="O5" s="229"/>
    </row>
    <row r="6" spans="1:15">
      <c r="A6" s="4"/>
    </row>
    <row r="7" spans="1:15">
      <c r="A7" s="4"/>
    </row>
    <row r="8" spans="1:15" ht="13.5" thickBot="1">
      <c r="A8" s="4" t="s">
        <v>67</v>
      </c>
      <c r="L8" s="216" t="s">
        <v>68</v>
      </c>
      <c r="M8" s="216"/>
      <c r="N8" s="216"/>
      <c r="O8" s="216"/>
    </row>
    <row r="9" spans="1:15" ht="13.5" thickBot="1">
      <c r="A9" s="225" t="s">
        <v>69</v>
      </c>
      <c r="B9" s="226"/>
      <c r="C9" s="225" t="s">
        <v>70</v>
      </c>
      <c r="D9" s="236"/>
      <c r="E9" s="226"/>
      <c r="F9" s="233" t="s">
        <v>71</v>
      </c>
      <c r="G9" s="234"/>
      <c r="H9" s="235"/>
      <c r="I9" s="233" t="s">
        <v>72</v>
      </c>
      <c r="J9" s="234"/>
      <c r="K9" s="235"/>
      <c r="L9" s="233" t="s">
        <v>73</v>
      </c>
      <c r="M9" s="234"/>
      <c r="N9" s="234"/>
      <c r="O9" s="235"/>
    </row>
    <row r="10" spans="1:15" ht="13.5" customHeight="1">
      <c r="A10" s="23"/>
      <c r="B10" s="25"/>
      <c r="C10" s="23"/>
      <c r="D10" s="24"/>
      <c r="E10" s="42" t="s">
        <v>74</v>
      </c>
      <c r="F10" s="47"/>
      <c r="G10" s="26"/>
      <c r="H10" s="48" t="s">
        <v>75</v>
      </c>
      <c r="I10" s="47"/>
      <c r="J10" s="26"/>
      <c r="K10" s="48" t="s">
        <v>3</v>
      </c>
      <c r="L10" s="47"/>
      <c r="M10" s="26"/>
      <c r="N10" s="26"/>
      <c r="O10" s="34"/>
    </row>
    <row r="11" spans="1:15">
      <c r="A11" s="240" t="s">
        <v>76</v>
      </c>
      <c r="B11" s="241"/>
      <c r="C11" s="43"/>
      <c r="D11" s="31"/>
      <c r="E11" s="44"/>
      <c r="F11" s="49"/>
      <c r="G11" s="32"/>
      <c r="H11" s="50"/>
      <c r="I11" s="49"/>
      <c r="J11" s="32"/>
      <c r="K11" s="50"/>
      <c r="L11" s="47"/>
      <c r="M11" s="26"/>
      <c r="N11" s="26"/>
      <c r="O11" s="34"/>
    </row>
    <row r="12" spans="1:15">
      <c r="A12" s="240" t="s">
        <v>77</v>
      </c>
      <c r="B12" s="241"/>
      <c r="C12" s="246"/>
      <c r="D12" s="247"/>
      <c r="E12" s="248"/>
      <c r="F12" s="249"/>
      <c r="G12" s="250"/>
      <c r="H12" s="251"/>
      <c r="I12" s="252"/>
      <c r="J12" s="253"/>
      <c r="K12" s="254"/>
      <c r="L12" s="47"/>
      <c r="M12" s="26"/>
      <c r="N12" s="26"/>
      <c r="O12" s="34"/>
    </row>
    <row r="13" spans="1:15">
      <c r="A13" s="242" t="s">
        <v>78</v>
      </c>
      <c r="B13" s="243"/>
      <c r="C13" s="246"/>
      <c r="D13" s="247"/>
      <c r="E13" s="248"/>
      <c r="F13" s="249"/>
      <c r="G13" s="250"/>
      <c r="H13" s="251"/>
      <c r="I13" s="252"/>
      <c r="J13" s="253"/>
      <c r="K13" s="254"/>
      <c r="L13" s="47"/>
      <c r="M13" s="26"/>
      <c r="N13" s="26"/>
      <c r="O13" s="34"/>
    </row>
    <row r="14" spans="1:15">
      <c r="A14" s="23"/>
      <c r="B14" s="25"/>
      <c r="C14" s="43"/>
      <c r="D14" s="31"/>
      <c r="E14" s="44"/>
      <c r="F14" s="49"/>
      <c r="G14" s="32"/>
      <c r="H14" s="50"/>
      <c r="I14" s="49"/>
      <c r="J14" s="32"/>
      <c r="K14" s="50"/>
      <c r="L14" s="47"/>
      <c r="M14" s="26"/>
      <c r="N14" s="26"/>
      <c r="O14" s="34"/>
    </row>
    <row r="15" spans="1:15">
      <c r="A15" s="240" t="s">
        <v>76</v>
      </c>
      <c r="B15" s="241"/>
      <c r="C15" s="43"/>
      <c r="D15" s="31"/>
      <c r="E15" s="44"/>
      <c r="F15" s="49"/>
      <c r="G15" s="32"/>
      <c r="H15" s="50"/>
      <c r="I15" s="49"/>
      <c r="J15" s="32"/>
      <c r="K15" s="50"/>
      <c r="L15" s="47"/>
      <c r="M15" s="26"/>
      <c r="N15" s="26"/>
      <c r="O15" s="34"/>
    </row>
    <row r="16" spans="1:15">
      <c r="A16" s="240" t="s">
        <v>77</v>
      </c>
      <c r="B16" s="241"/>
      <c r="C16" s="246"/>
      <c r="D16" s="247"/>
      <c r="E16" s="248"/>
      <c r="F16" s="249"/>
      <c r="G16" s="250"/>
      <c r="H16" s="251"/>
      <c r="I16" s="252"/>
      <c r="J16" s="253"/>
      <c r="K16" s="254"/>
      <c r="L16" s="47"/>
      <c r="M16" s="26"/>
      <c r="N16" s="26"/>
      <c r="O16" s="34"/>
    </row>
    <row r="17" spans="1:17">
      <c r="A17" s="242" t="s">
        <v>79</v>
      </c>
      <c r="B17" s="243"/>
      <c r="C17" s="246"/>
      <c r="D17" s="247"/>
      <c r="E17" s="248"/>
      <c r="F17" s="249"/>
      <c r="G17" s="250"/>
      <c r="H17" s="251"/>
      <c r="I17" s="252"/>
      <c r="J17" s="253"/>
      <c r="K17" s="254"/>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5" thickBot="1">
      <c r="A19" s="244" t="s">
        <v>80</v>
      </c>
      <c r="B19" s="245"/>
      <c r="C19" s="255" t="str">
        <f>IF((C12+C16)=0,"",(C12+C16))</f>
        <v/>
      </c>
      <c r="D19" s="256"/>
      <c r="E19" s="257"/>
      <c r="F19" s="258" t="str">
        <f>IF((F12+F16)=0,"",(F12+F16))</f>
        <v/>
      </c>
      <c r="G19" s="259"/>
      <c r="H19" s="260"/>
      <c r="I19" s="261" t="str">
        <f>IF((I12+I16)=0,"",(I12+I16))</f>
        <v/>
      </c>
      <c r="J19" s="262"/>
      <c r="K19" s="263"/>
      <c r="L19" s="53"/>
      <c r="M19" s="36"/>
      <c r="N19" s="36"/>
      <c r="O19" s="37"/>
      <c r="P19" s="1" t="s">
        <v>81</v>
      </c>
    </row>
    <row r="20" spans="1:17">
      <c r="A20" s="4"/>
    </row>
    <row r="21" spans="1:17">
      <c r="A21" s="4"/>
    </row>
    <row r="22" spans="1:17">
      <c r="A22" s="4"/>
      <c r="B22" s="215"/>
      <c r="C22" s="215"/>
      <c r="D22" s="215"/>
      <c r="E22" s="215"/>
      <c r="F22" s="215"/>
      <c r="G22" s="215"/>
      <c r="H22" s="215"/>
      <c r="I22" s="215"/>
      <c r="J22" s="215"/>
      <c r="K22" s="215"/>
      <c r="L22" s="215"/>
      <c r="M22" s="215"/>
      <c r="N22" s="215"/>
      <c r="O22" s="215"/>
    </row>
    <row r="23" spans="1:17" ht="13.5" thickBot="1">
      <c r="A23" s="4" t="s">
        <v>82</v>
      </c>
      <c r="L23" s="216" t="str">
        <f>L8</f>
        <v>　○年　　月　　日現在</v>
      </c>
      <c r="M23" s="216"/>
      <c r="N23" s="216"/>
      <c r="O23" s="216"/>
      <c r="P23" s="1" t="s">
        <v>83</v>
      </c>
    </row>
    <row r="24" spans="1:17" ht="13.5" customHeight="1">
      <c r="A24" s="19" t="s">
        <v>84</v>
      </c>
      <c r="B24" s="217" t="s">
        <v>85</v>
      </c>
      <c r="C24" s="217"/>
      <c r="D24" s="217"/>
      <c r="E24" s="217"/>
      <c r="F24" s="217"/>
      <c r="G24" s="217"/>
      <c r="H24" s="217"/>
      <c r="I24" s="217"/>
      <c r="J24" s="217"/>
      <c r="K24" s="217"/>
      <c r="L24" s="217" t="s">
        <v>85</v>
      </c>
      <c r="M24" s="217"/>
      <c r="N24" s="217"/>
      <c r="O24" s="218"/>
    </row>
    <row r="25" spans="1:17" ht="13.5" customHeight="1">
      <c r="A25" s="17" t="s">
        <v>86</v>
      </c>
      <c r="B25" s="24"/>
      <c r="C25" s="24"/>
      <c r="D25" s="24"/>
      <c r="E25" s="24"/>
      <c r="F25" s="24"/>
      <c r="G25" s="24"/>
      <c r="H25" s="24"/>
      <c r="I25" s="24"/>
      <c r="J25" s="24"/>
      <c r="K25" s="24"/>
      <c r="L25" s="24"/>
      <c r="M25" s="24"/>
      <c r="N25" s="24"/>
      <c r="O25" s="25"/>
    </row>
    <row r="26" spans="1:17" ht="13.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5" thickBot="1">
      <c r="A42" s="4" t="s">
        <v>97</v>
      </c>
    </row>
    <row r="43" spans="1:15">
      <c r="A43" s="264" t="s">
        <v>98</v>
      </c>
      <c r="B43" s="271" t="s">
        <v>99</v>
      </c>
      <c r="C43" s="272"/>
      <c r="D43" s="272"/>
      <c r="E43" s="272"/>
      <c r="F43" s="272"/>
      <c r="G43" s="272"/>
      <c r="H43" s="272"/>
      <c r="I43" s="273"/>
      <c r="J43" s="219" t="s">
        <v>100</v>
      </c>
      <c r="K43" s="220"/>
      <c r="L43" s="221"/>
      <c r="M43" s="219" t="s">
        <v>101</v>
      </c>
      <c r="N43" s="220"/>
      <c r="O43" s="221"/>
    </row>
    <row r="44" spans="1:15" ht="13.5" thickBot="1">
      <c r="A44" s="265"/>
      <c r="B44" s="266" t="str">
        <f>L8</f>
        <v>　○年　　月　　日現在</v>
      </c>
      <c r="C44" s="267"/>
      <c r="D44" s="267"/>
      <c r="E44" s="268"/>
      <c r="F44" s="269" t="s">
        <v>102</v>
      </c>
      <c r="G44" s="267"/>
      <c r="H44" s="267"/>
      <c r="I44" s="270"/>
      <c r="J44" s="222"/>
      <c r="K44" s="223"/>
      <c r="L44" s="224"/>
      <c r="M44" s="222"/>
      <c r="N44" s="223"/>
      <c r="O44" s="224"/>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08"/>
      <c r="C47" s="209"/>
      <c r="D47" s="210"/>
      <c r="E47" s="70" t="str">
        <f>IF(A47="","",(B47/A47)*100)</f>
        <v/>
      </c>
      <c r="F47" s="211"/>
      <c r="G47" s="209"/>
      <c r="H47" s="210"/>
      <c r="I47" s="71" t="str">
        <f>IF(A47="","",(F47/A47)*100)</f>
        <v/>
      </c>
      <c r="J47" s="208"/>
      <c r="K47" s="210"/>
      <c r="L47" s="71"/>
      <c r="M47" s="212"/>
      <c r="N47" s="213"/>
      <c r="O47" s="214"/>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08"/>
      <c r="C51" s="209"/>
      <c r="D51" s="210"/>
      <c r="E51" s="70" t="str">
        <f>IF(A47="","",(B51/A51)*100)</f>
        <v/>
      </c>
      <c r="F51" s="211"/>
      <c r="G51" s="209"/>
      <c r="H51" s="210"/>
      <c r="I51" s="71" t="str">
        <f>IF(A47="","",(F51/A51)*100)</f>
        <v/>
      </c>
      <c r="J51" s="208"/>
      <c r="K51" s="210"/>
      <c r="L51" s="71"/>
      <c r="M51" s="212"/>
      <c r="N51" s="213"/>
      <c r="O51" s="214"/>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I5:O5"/>
    <mergeCell ref="I4:O4"/>
    <mergeCell ref="L8:O8"/>
    <mergeCell ref="L9:O9"/>
    <mergeCell ref="I9:K9"/>
    <mergeCell ref="F9:H9"/>
    <mergeCell ref="C9:E9"/>
    <mergeCell ref="A4:H4"/>
    <mergeCell ref="A5:H5"/>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1"/>
  <sheetViews>
    <sheetView showGridLines="0" tabSelected="1" zoomScale="75" zoomScaleNormal="75" zoomScaleSheetLayoutView="55" workbookViewId="0">
      <pane xSplit="2" ySplit="7" topLeftCell="C8" activePane="bottomRight" state="frozen"/>
      <selection activeCell="J23" sqref="J23"/>
      <selection pane="topRight" activeCell="J23" sqref="J23"/>
      <selection pane="bottomLeft" activeCell="J23" sqref="J23"/>
      <selection pane="bottomRight" activeCell="H9" sqref="H9"/>
    </sheetView>
  </sheetViews>
  <sheetFormatPr defaultColWidth="9" defaultRowHeight="12"/>
  <cols>
    <col min="1" max="1" width="22.6328125" style="102" customWidth="1"/>
    <col min="2" max="2" width="5.6328125" style="102" bestFit="1" customWidth="1"/>
    <col min="3" max="12" width="27.6328125" style="102" customWidth="1"/>
    <col min="13" max="13" width="12.7265625" style="102" bestFit="1" customWidth="1"/>
    <col min="14" max="14" width="27.6328125" style="102" customWidth="1"/>
    <col min="15" max="17" width="9" style="102"/>
    <col min="18" max="18" width="9" style="102" customWidth="1"/>
    <col min="19" max="16384" width="9" style="102"/>
  </cols>
  <sheetData>
    <row r="1" spans="1:21" ht="19">
      <c r="A1" s="121" t="s">
        <v>106</v>
      </c>
      <c r="C1" s="100"/>
      <c r="D1" s="100"/>
      <c r="E1" s="100"/>
      <c r="F1" s="100"/>
      <c r="G1" s="100"/>
      <c r="H1" s="100"/>
      <c r="I1" s="100"/>
      <c r="J1" s="100"/>
      <c r="K1" s="100"/>
      <c r="L1" s="100"/>
      <c r="M1" s="100"/>
      <c r="N1" s="100"/>
    </row>
    <row r="2" spans="1:21" ht="17" thickBot="1">
      <c r="A2" s="104" t="str">
        <f>'管理用（このシートは削除しないでください）'!$E$5</f>
        <v>施設整備促進支援事業</v>
      </c>
      <c r="B2" s="101"/>
      <c r="C2" s="158" t="s">
        <v>243</v>
      </c>
      <c r="N2" s="105"/>
      <c r="P2" s="140" t="str">
        <f>'[1]第2号様式_交付申請書（都道府県→国）'!E10</f>
        <v>○○県知事　○○　○○</v>
      </c>
    </row>
    <row r="3" spans="1:21" s="106" customFormat="1" ht="36.75" customHeight="1">
      <c r="A3" s="306" t="s">
        <v>9</v>
      </c>
      <c r="B3" s="309" t="s">
        <v>7</v>
      </c>
      <c r="C3" s="289" t="s">
        <v>107</v>
      </c>
      <c r="D3" s="289" t="s">
        <v>108</v>
      </c>
      <c r="E3" s="289" t="s">
        <v>109</v>
      </c>
      <c r="F3" s="289" t="s">
        <v>233</v>
      </c>
      <c r="G3" s="289" t="s">
        <v>110</v>
      </c>
      <c r="H3" s="289" t="s">
        <v>235</v>
      </c>
      <c r="I3" s="301" t="s">
        <v>236</v>
      </c>
      <c r="J3" s="289" t="s">
        <v>237</v>
      </c>
      <c r="K3" s="289" t="s">
        <v>238</v>
      </c>
      <c r="L3" s="289" t="s">
        <v>254</v>
      </c>
      <c r="M3" s="289" t="s">
        <v>239</v>
      </c>
      <c r="N3" s="292" t="s">
        <v>240</v>
      </c>
      <c r="O3" s="295" t="s">
        <v>252</v>
      </c>
      <c r="P3" s="298" t="s">
        <v>111</v>
      </c>
    </row>
    <row r="4" spans="1:21" s="106" customFormat="1" ht="18.75" customHeight="1">
      <c r="A4" s="307"/>
      <c r="B4" s="310"/>
      <c r="C4" s="290"/>
      <c r="D4" s="290"/>
      <c r="E4" s="290"/>
      <c r="F4" s="290"/>
      <c r="G4" s="290"/>
      <c r="H4" s="290"/>
      <c r="I4" s="302"/>
      <c r="J4" s="304"/>
      <c r="K4" s="304"/>
      <c r="L4" s="290"/>
      <c r="M4" s="290"/>
      <c r="N4" s="293"/>
      <c r="O4" s="296"/>
      <c r="P4" s="299"/>
    </row>
    <row r="5" spans="1:21" s="106" customFormat="1" ht="18.75" customHeight="1">
      <c r="A5" s="307"/>
      <c r="B5" s="310"/>
      <c r="C5" s="290"/>
      <c r="D5" s="290"/>
      <c r="E5" s="290"/>
      <c r="F5" s="290"/>
      <c r="G5" s="290"/>
      <c r="H5" s="290"/>
      <c r="I5" s="302"/>
      <c r="J5" s="304"/>
      <c r="K5" s="304"/>
      <c r="L5" s="290"/>
      <c r="M5" s="290"/>
      <c r="N5" s="293"/>
      <c r="O5" s="296"/>
      <c r="P5" s="299"/>
    </row>
    <row r="6" spans="1:21" s="106" customFormat="1" ht="13.5" thickBot="1">
      <c r="A6" s="308"/>
      <c r="B6" s="311"/>
      <c r="C6" s="291"/>
      <c r="D6" s="291"/>
      <c r="E6" s="291"/>
      <c r="F6" s="291"/>
      <c r="G6" s="291"/>
      <c r="H6" s="291"/>
      <c r="I6" s="303"/>
      <c r="J6" s="305"/>
      <c r="K6" s="305"/>
      <c r="L6" s="291"/>
      <c r="M6" s="291"/>
      <c r="N6" s="294"/>
      <c r="O6" s="297"/>
      <c r="P6" s="300"/>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40" customHeight="1">
      <c r="A8" s="186" t="s">
        <v>258</v>
      </c>
      <c r="B8" s="156" t="s">
        <v>241</v>
      </c>
      <c r="C8" s="159" t="s">
        <v>115</v>
      </c>
      <c r="D8" s="160" t="s">
        <v>255</v>
      </c>
      <c r="E8" s="333" t="s">
        <v>125</v>
      </c>
      <c r="F8" s="191">
        <v>29420000</v>
      </c>
      <c r="G8" s="168">
        <v>20000000</v>
      </c>
      <c r="H8" s="161">
        <f>MIN(F8:G8)</f>
        <v>20000000</v>
      </c>
      <c r="I8" s="189">
        <v>14546000</v>
      </c>
      <c r="J8" s="170">
        <v>2500</v>
      </c>
      <c r="K8" s="194" t="s">
        <v>260</v>
      </c>
      <c r="L8" s="162">
        <f>MIN(J8:K8)</f>
        <v>2500</v>
      </c>
      <c r="M8" s="197">
        <v>0.33333333333333331</v>
      </c>
      <c r="N8" s="161">
        <f>ROUNDDOWN((H8-I8)*L8*M8,-3)</f>
        <v>4545000000</v>
      </c>
      <c r="O8" s="172">
        <v>45747</v>
      </c>
      <c r="P8" s="174" t="s">
        <v>234</v>
      </c>
      <c r="U8" s="111"/>
    </row>
    <row r="9" spans="1:21" s="106" customFormat="1" ht="40" customHeight="1">
      <c r="A9" s="187" t="s">
        <v>257</v>
      </c>
      <c r="B9" s="176" t="s">
        <v>242</v>
      </c>
      <c r="C9" s="177" t="s">
        <v>115</v>
      </c>
      <c r="D9" s="178" t="s">
        <v>255</v>
      </c>
      <c r="E9" s="179" t="s">
        <v>260</v>
      </c>
      <c r="F9" s="192">
        <v>484000</v>
      </c>
      <c r="G9" s="180">
        <v>500000</v>
      </c>
      <c r="H9" s="181">
        <f>MIN(F9:G9)</f>
        <v>484000</v>
      </c>
      <c r="I9" s="190">
        <v>239300</v>
      </c>
      <c r="J9" s="182">
        <v>1000</v>
      </c>
      <c r="K9" s="195" t="s">
        <v>260</v>
      </c>
      <c r="L9" s="183">
        <f>MIN(J9:K9)</f>
        <v>1000</v>
      </c>
      <c r="M9" s="198">
        <v>0.5</v>
      </c>
      <c r="N9" s="181">
        <f>ROUNDDOWN((H9-I9)*L9*M9,-3)</f>
        <v>122350000</v>
      </c>
      <c r="O9" s="184">
        <v>45747</v>
      </c>
      <c r="P9" s="185" t="s">
        <v>234</v>
      </c>
      <c r="U9" s="111"/>
    </row>
    <row r="10" spans="1:21" s="106" customFormat="1" ht="40" customHeight="1" thickBot="1">
      <c r="A10" s="188" t="s">
        <v>259</v>
      </c>
      <c r="B10" s="157" t="s">
        <v>256</v>
      </c>
      <c r="C10" s="163" t="s">
        <v>115</v>
      </c>
      <c r="D10" s="164" t="s">
        <v>255</v>
      </c>
      <c r="E10" s="167" t="s">
        <v>263</v>
      </c>
      <c r="F10" s="193">
        <v>484000</v>
      </c>
      <c r="G10" s="169">
        <v>500000</v>
      </c>
      <c r="H10" s="165">
        <f>MIN(F10:G10)</f>
        <v>484000</v>
      </c>
      <c r="I10" s="190">
        <v>239300</v>
      </c>
      <c r="J10" s="171">
        <v>1000</v>
      </c>
      <c r="K10" s="196" t="s">
        <v>260</v>
      </c>
      <c r="L10" s="166">
        <f>MIN(J10:K10)</f>
        <v>1000</v>
      </c>
      <c r="M10" s="199">
        <v>0.5</v>
      </c>
      <c r="N10" s="165">
        <f>ROUNDDOWN((H10-I10)*L10*M10,-3)</f>
        <v>122350000</v>
      </c>
      <c r="O10" s="173">
        <v>45747</v>
      </c>
      <c r="P10" s="175" t="s">
        <v>234</v>
      </c>
      <c r="U10" s="111"/>
    </row>
    <row r="11" spans="1:21" s="106" customFormat="1" ht="40" customHeight="1">
      <c r="A11" s="109"/>
      <c r="B11" s="109">
        <v>1</v>
      </c>
      <c r="C11" s="110"/>
      <c r="D11" s="141"/>
      <c r="E11" s="110"/>
      <c r="F11" s="122"/>
      <c r="G11" s="122"/>
      <c r="H11" s="129"/>
      <c r="I11" s="122"/>
      <c r="J11" s="131"/>
      <c r="K11" s="130"/>
      <c r="L11" s="130"/>
      <c r="M11" s="132"/>
      <c r="N11" s="122"/>
      <c r="O11" s="133"/>
      <c r="P11" s="134"/>
      <c r="U11" s="111"/>
    </row>
    <row r="12" spans="1:21" s="106" customFormat="1" ht="40" customHeight="1">
      <c r="A12" s="112"/>
      <c r="B12" s="112">
        <v>2</v>
      </c>
      <c r="C12" s="113"/>
      <c r="D12" s="142"/>
      <c r="E12" s="119"/>
      <c r="F12" s="120"/>
      <c r="G12" s="120"/>
      <c r="H12" s="120"/>
      <c r="I12" s="120"/>
      <c r="J12" s="135"/>
      <c r="K12" s="136"/>
      <c r="L12" s="136"/>
      <c r="M12" s="137"/>
      <c r="N12" s="120"/>
      <c r="O12" s="138"/>
      <c r="P12" s="139"/>
    </row>
    <row r="13" spans="1:21" s="106" customFormat="1" ht="40" customHeight="1" thickBot="1">
      <c r="A13" s="112"/>
      <c r="B13" s="112">
        <v>3</v>
      </c>
      <c r="C13" s="113"/>
      <c r="D13" s="142"/>
      <c r="E13" s="119"/>
      <c r="F13" s="120"/>
      <c r="G13" s="120"/>
      <c r="H13" s="120"/>
      <c r="I13" s="120"/>
      <c r="J13" s="135"/>
      <c r="K13" s="136"/>
      <c r="L13" s="136"/>
      <c r="M13" s="137"/>
      <c r="N13" s="120"/>
      <c r="O13" s="138"/>
      <c r="P13" s="139"/>
    </row>
    <row r="14" spans="1:21" s="106" customFormat="1" ht="40" customHeight="1" thickTop="1" thickBot="1">
      <c r="A14" s="114"/>
      <c r="B14" s="115" t="s">
        <v>8</v>
      </c>
      <c r="C14" s="127"/>
      <c r="D14" s="127"/>
      <c r="E14" s="128"/>
      <c r="F14" s="128"/>
      <c r="G14" s="128"/>
      <c r="H14" s="128"/>
      <c r="I14" s="128"/>
      <c r="J14" s="128"/>
      <c r="K14" s="128"/>
      <c r="L14" s="128"/>
      <c r="M14" s="128"/>
      <c r="N14" s="123" cm="1">
        <f t="array" ref="N14">SUM(IFERROR(N11:N13,0))</f>
        <v>0</v>
      </c>
      <c r="O14" s="127"/>
      <c r="P14" s="143"/>
    </row>
    <row r="15" spans="1:21" s="106" customFormat="1" ht="40" customHeight="1">
      <c r="A15" s="277" t="s">
        <v>253</v>
      </c>
      <c r="B15" s="278"/>
      <c r="C15" s="283" t="s">
        <v>244</v>
      </c>
      <c r="D15" s="283" t="s">
        <v>245</v>
      </c>
      <c r="E15" s="283" t="s">
        <v>262</v>
      </c>
      <c r="F15" s="283" t="s">
        <v>246</v>
      </c>
      <c r="G15" s="283" t="s">
        <v>261</v>
      </c>
      <c r="H15" s="283" t="s">
        <v>247</v>
      </c>
      <c r="I15" s="283" t="s">
        <v>248</v>
      </c>
      <c r="J15" s="283" t="s">
        <v>249</v>
      </c>
      <c r="K15" s="283" t="s">
        <v>250</v>
      </c>
      <c r="L15" s="283" t="s">
        <v>247</v>
      </c>
      <c r="M15" s="286" t="s">
        <v>251</v>
      </c>
      <c r="N15" s="283" t="s">
        <v>247</v>
      </c>
      <c r="O15" s="274"/>
      <c r="P15" s="274"/>
    </row>
    <row r="16" spans="1:21" s="106" customFormat="1" ht="40" customHeight="1">
      <c r="A16" s="279"/>
      <c r="B16" s="280"/>
      <c r="C16" s="284"/>
      <c r="D16" s="284"/>
      <c r="E16" s="284"/>
      <c r="F16" s="284"/>
      <c r="G16" s="284"/>
      <c r="H16" s="284"/>
      <c r="I16" s="284"/>
      <c r="J16" s="284"/>
      <c r="K16" s="284"/>
      <c r="L16" s="284"/>
      <c r="M16" s="287"/>
      <c r="N16" s="284"/>
      <c r="O16" s="275"/>
      <c r="P16" s="275"/>
    </row>
    <row r="17" spans="1:16" s="106" customFormat="1" ht="40" customHeight="1">
      <c r="A17" s="279"/>
      <c r="B17" s="280"/>
      <c r="C17" s="284"/>
      <c r="D17" s="284"/>
      <c r="E17" s="284"/>
      <c r="F17" s="284"/>
      <c r="G17" s="284"/>
      <c r="H17" s="284"/>
      <c r="I17" s="284"/>
      <c r="J17" s="284"/>
      <c r="K17" s="284"/>
      <c r="L17" s="284"/>
      <c r="M17" s="287"/>
      <c r="N17" s="284"/>
      <c r="O17" s="275"/>
      <c r="P17" s="275"/>
    </row>
    <row r="18" spans="1:16" s="106" customFormat="1" ht="40" customHeight="1">
      <c r="A18" s="279"/>
      <c r="B18" s="280"/>
      <c r="C18" s="284"/>
      <c r="D18" s="284"/>
      <c r="E18" s="284"/>
      <c r="F18" s="284"/>
      <c r="G18" s="284"/>
      <c r="H18" s="284"/>
      <c r="I18" s="284"/>
      <c r="J18" s="284"/>
      <c r="K18" s="284"/>
      <c r="L18" s="284"/>
      <c r="M18" s="287"/>
      <c r="N18" s="284"/>
      <c r="O18" s="275"/>
      <c r="P18" s="275"/>
    </row>
    <row r="19" spans="1:16" s="106" customFormat="1" ht="40" customHeight="1">
      <c r="A19" s="279"/>
      <c r="B19" s="280"/>
      <c r="C19" s="284"/>
      <c r="D19" s="284"/>
      <c r="E19" s="284"/>
      <c r="F19" s="284"/>
      <c r="G19" s="284"/>
      <c r="H19" s="284"/>
      <c r="I19" s="284"/>
      <c r="J19" s="284"/>
      <c r="K19" s="284"/>
      <c r="L19" s="284"/>
      <c r="M19" s="287"/>
      <c r="N19" s="284"/>
      <c r="O19" s="275"/>
      <c r="P19" s="275"/>
    </row>
    <row r="20" spans="1:16" s="106" customFormat="1" ht="40" customHeight="1">
      <c r="A20" s="279"/>
      <c r="B20" s="280"/>
      <c r="C20" s="284"/>
      <c r="D20" s="284"/>
      <c r="E20" s="284"/>
      <c r="F20" s="284"/>
      <c r="G20" s="284"/>
      <c r="H20" s="284"/>
      <c r="I20" s="284"/>
      <c r="J20" s="284"/>
      <c r="K20" s="284"/>
      <c r="L20" s="284"/>
      <c r="M20" s="287"/>
      <c r="N20" s="284"/>
      <c r="O20" s="275"/>
      <c r="P20" s="275"/>
    </row>
    <row r="21" spans="1:16" s="106" customFormat="1" ht="40" customHeight="1">
      <c r="A21" s="281"/>
      <c r="B21" s="282"/>
      <c r="C21" s="285"/>
      <c r="D21" s="285"/>
      <c r="E21" s="285"/>
      <c r="F21" s="285"/>
      <c r="G21" s="285"/>
      <c r="H21" s="285"/>
      <c r="I21" s="285"/>
      <c r="J21" s="285"/>
      <c r="K21" s="285"/>
      <c r="L21" s="285"/>
      <c r="M21" s="288"/>
      <c r="N21" s="285"/>
      <c r="O21" s="276"/>
      <c r="P21" s="276"/>
    </row>
  </sheetData>
  <sheetProtection selectLockedCells="1"/>
  <mergeCells count="31">
    <mergeCell ref="F3:F6"/>
    <mergeCell ref="A3:A6"/>
    <mergeCell ref="B3:B6"/>
    <mergeCell ref="C3:C6"/>
    <mergeCell ref="D3:D6"/>
    <mergeCell ref="E3:E6"/>
    <mergeCell ref="M3:M6"/>
    <mergeCell ref="N3:N6"/>
    <mergeCell ref="O3:O6"/>
    <mergeCell ref="P3:P6"/>
    <mergeCell ref="C15:C21"/>
    <mergeCell ref="D15:D21"/>
    <mergeCell ref="E15:E21"/>
    <mergeCell ref="F15:F21"/>
    <mergeCell ref="G15:G21"/>
    <mergeCell ref="H15:H21"/>
    <mergeCell ref="G3:G6"/>
    <mergeCell ref="H3:H6"/>
    <mergeCell ref="I3:I6"/>
    <mergeCell ref="J3:J6"/>
    <mergeCell ref="K3:K6"/>
    <mergeCell ref="L3:L6"/>
    <mergeCell ref="O15:O21"/>
    <mergeCell ref="P15:P21"/>
    <mergeCell ref="A15:B21"/>
    <mergeCell ref="I15:I21"/>
    <mergeCell ref="J15:J21"/>
    <mergeCell ref="K15:K21"/>
    <mergeCell ref="L15:L21"/>
    <mergeCell ref="M15:M21"/>
    <mergeCell ref="N15:N21"/>
  </mergeCells>
  <phoneticPr fontId="38"/>
  <dataValidations count="2">
    <dataValidation type="list" allowBlank="1" showInputMessage="1" showErrorMessage="1" sqref="D11:D13" xr:uid="{7C2B529A-9CB2-4190-9D2C-78B1CA234E2A}">
      <formula1>INDIRECT(C11)</formula1>
    </dataValidation>
    <dataValidation allowBlank="1" showDropDown="1" showInputMessage="1" showErrorMessage="1" sqref="E9:E10" xr:uid="{38423761-FD43-4DF0-9EF3-0CE88CEC5671}"/>
  </dataValidations>
  <printOptions horizontalCentered="1"/>
  <pageMargins left="0.39370078740157483" right="0.39370078740157483" top="0.74803149606299213" bottom="0.74803149606299213" header="0.31496062992125984" footer="0.31496062992125984"/>
  <pageSetup paperSize="8" scale="56" fitToHeight="0" orientation="landscape" r:id="rId1"/>
  <headerFooter>
    <oddFooter>&amp;C&amp;P／&amp;N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C5A0C86-EBF9-4F36-BF39-76448CACF6E8}">
          <x14:formula1>
            <xm:f>'管理用（このシートは削除しないでください）'!$P$3:$P$6</xm:f>
          </x14:formula1>
          <xm:sqref>M8:M10</xm:sqref>
        </x14:dataValidation>
        <x14:dataValidation type="list" allowBlank="1" showInputMessage="1" showErrorMessage="1" xr:uid="{E4EE3129-3BDB-4247-923A-273DA291FE9C}">
          <x14:formula1>
            <xm:f>'管理用（このシートは削除しないでください）'!$K$2:$K$43</xm:f>
          </x14:formula1>
          <xm:sqref>D8:D10</xm:sqref>
        </x14:dataValidation>
        <x14:dataValidation type="list" allowBlank="1" showInputMessage="1" showErrorMessage="1" xr:uid="{B30AC504-940D-457B-8EA7-76B0E6FC2847}">
          <x14:formula1>
            <xm:f>'管理用（このシートは削除しないでください）'!$G$2:$I$2</xm:f>
          </x14:formula1>
          <xm:sqref>C8:C10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
  <cols>
    <col min="2" max="2" width="53.7265625" customWidth="1"/>
    <col min="4" max="4" width="35.1796875" customWidth="1"/>
    <col min="5" max="5" width="37.36328125" customWidth="1"/>
    <col min="6" max="6" width="3" customWidth="1"/>
    <col min="7" max="7" width="25.36328125" bestFit="1" customWidth="1"/>
    <col min="8" max="8" width="69.36328125" bestFit="1" customWidth="1"/>
    <col min="9" max="9" width="73" bestFit="1" customWidth="1"/>
    <col min="10" max="10" width="29.7265625" customWidth="1"/>
    <col min="11" max="11" width="64.1796875" bestFit="1" customWidth="1"/>
    <col min="12" max="12" width="37.1796875" bestFit="1" customWidth="1"/>
    <col min="13" max="14" width="9" customWidth="1"/>
    <col min="16" max="16" width="8" customWidth="1"/>
  </cols>
  <sheetData>
    <row r="1" spans="2:19">
      <c r="B1" t="s">
        <v>118</v>
      </c>
      <c r="E1" t="s">
        <v>119</v>
      </c>
      <c r="G1" s="312" t="s">
        <v>120</v>
      </c>
      <c r="H1" s="312"/>
      <c r="I1" s="312"/>
      <c r="J1" s="144"/>
      <c r="K1" s="103"/>
      <c r="L1" t="s">
        <v>121</v>
      </c>
    </row>
    <row r="2" spans="2:19">
      <c r="D2" t="s">
        <v>122</v>
      </c>
      <c r="G2" s="146" t="s">
        <v>123</v>
      </c>
      <c r="H2" s="145" t="s">
        <v>124</v>
      </c>
      <c r="I2" s="145" t="s">
        <v>115</v>
      </c>
      <c r="J2" s="145"/>
      <c r="K2" s="146" t="s">
        <v>112</v>
      </c>
      <c r="L2" s="147" t="s">
        <v>125</v>
      </c>
      <c r="M2" s="148">
        <v>430000</v>
      </c>
      <c r="N2" s="148">
        <v>360000</v>
      </c>
      <c r="O2" s="145"/>
      <c r="P2" s="145"/>
      <c r="Q2" s="145"/>
      <c r="R2" s="149"/>
      <c r="S2" s="116"/>
    </row>
    <row r="3" spans="2:19">
      <c r="B3" t="s">
        <v>126</v>
      </c>
      <c r="E3" s="99" t="s">
        <v>127</v>
      </c>
      <c r="F3" s="99"/>
      <c r="G3" s="146" t="s">
        <v>112</v>
      </c>
      <c r="H3" s="150" t="s">
        <v>128</v>
      </c>
      <c r="I3" s="149" t="s">
        <v>129</v>
      </c>
      <c r="J3" s="149"/>
      <c r="K3" s="150" t="s">
        <v>128</v>
      </c>
      <c r="L3" s="147" t="s">
        <v>114</v>
      </c>
      <c r="M3" s="148">
        <v>484000</v>
      </c>
      <c r="N3" s="148"/>
      <c r="O3" s="151">
        <v>172200</v>
      </c>
      <c r="P3" s="152">
        <f>1/3</f>
        <v>0.33333333333333331</v>
      </c>
      <c r="Q3" s="145" t="s">
        <v>113</v>
      </c>
      <c r="R3" s="147"/>
    </row>
    <row r="4" spans="2:19">
      <c r="B4" t="s">
        <v>130</v>
      </c>
      <c r="E4" s="99" t="s">
        <v>6</v>
      </c>
      <c r="F4" s="99"/>
      <c r="G4" s="146"/>
      <c r="H4" s="150" t="s">
        <v>131</v>
      </c>
      <c r="I4" s="149" t="s">
        <v>132</v>
      </c>
      <c r="J4" s="149"/>
      <c r="K4" s="150" t="s">
        <v>131</v>
      </c>
      <c r="L4" s="147" t="s">
        <v>116</v>
      </c>
      <c r="M4" s="148">
        <v>214000</v>
      </c>
      <c r="N4" s="148"/>
      <c r="O4" s="151">
        <v>180900</v>
      </c>
      <c r="P4" s="152">
        <f>1/2</f>
        <v>0.5</v>
      </c>
      <c r="Q4" s="147"/>
      <c r="R4" s="147"/>
    </row>
    <row r="5" spans="2:19">
      <c r="B5" t="s">
        <v>133</v>
      </c>
      <c r="E5" s="99" t="s">
        <v>134</v>
      </c>
      <c r="F5" s="99"/>
      <c r="G5" s="146"/>
      <c r="H5" s="150" t="s">
        <v>117</v>
      </c>
      <c r="I5" s="149" t="s">
        <v>135</v>
      </c>
      <c r="J5" s="149"/>
      <c r="K5" s="150" t="s">
        <v>117</v>
      </c>
      <c r="L5" s="147" t="s">
        <v>136</v>
      </c>
      <c r="M5" s="148">
        <v>355000</v>
      </c>
      <c r="N5" s="148"/>
      <c r="O5" s="151">
        <v>185000</v>
      </c>
      <c r="P5" s="152">
        <f>2/3</f>
        <v>0.66666666666666663</v>
      </c>
      <c r="Q5" s="147"/>
      <c r="R5" s="147"/>
    </row>
    <row r="6" spans="2:19">
      <c r="B6" t="s">
        <v>137</v>
      </c>
      <c r="E6" s="124" t="s">
        <v>138</v>
      </c>
      <c r="G6" s="146"/>
      <c r="H6" s="150" t="s">
        <v>139</v>
      </c>
      <c r="I6" s="149" t="s">
        <v>140</v>
      </c>
      <c r="J6" s="149"/>
      <c r="K6" s="150" t="s">
        <v>139</v>
      </c>
      <c r="L6" s="147"/>
      <c r="M6" s="147"/>
      <c r="N6" s="147"/>
      <c r="O6" s="151">
        <v>198000</v>
      </c>
      <c r="P6" s="147">
        <v>0.33</v>
      </c>
      <c r="Q6" s="147"/>
      <c r="R6" s="147"/>
    </row>
    <row r="7" spans="2:19">
      <c r="B7" t="s">
        <v>141</v>
      </c>
      <c r="E7" s="124" t="s">
        <v>142</v>
      </c>
      <c r="G7" s="146"/>
      <c r="H7" s="150" t="s">
        <v>143</v>
      </c>
      <c r="I7" s="149" t="s">
        <v>144</v>
      </c>
      <c r="J7" s="149"/>
      <c r="K7" s="150" t="s">
        <v>143</v>
      </c>
      <c r="L7" s="147"/>
      <c r="M7" s="147"/>
      <c r="N7" s="147"/>
      <c r="O7" s="151">
        <v>208200</v>
      </c>
      <c r="P7" s="147">
        <v>0.5</v>
      </c>
      <c r="Q7" s="147"/>
      <c r="R7" s="147"/>
    </row>
    <row r="8" spans="2:19">
      <c r="B8" t="s">
        <v>145</v>
      </c>
      <c r="E8" s="99" t="s">
        <v>146</v>
      </c>
      <c r="G8" s="146"/>
      <c r="H8" s="150" t="s">
        <v>147</v>
      </c>
      <c r="I8" s="149" t="s">
        <v>148</v>
      </c>
      <c r="J8" s="149"/>
      <c r="K8" s="150" t="s">
        <v>147</v>
      </c>
      <c r="L8" s="147"/>
      <c r="M8" s="147"/>
      <c r="N8" s="147"/>
      <c r="O8" s="151">
        <v>212200</v>
      </c>
      <c r="P8" s="147">
        <v>0.66</v>
      </c>
      <c r="Q8" s="147"/>
      <c r="R8" s="147"/>
    </row>
    <row r="9" spans="2:19">
      <c r="B9" t="s">
        <v>149</v>
      </c>
      <c r="G9" s="146"/>
      <c r="H9" s="150" t="s">
        <v>150</v>
      </c>
      <c r="I9" s="149" t="s">
        <v>151</v>
      </c>
      <c r="J9" s="149"/>
      <c r="K9" s="150" t="s">
        <v>150</v>
      </c>
      <c r="L9" s="147"/>
      <c r="M9" s="147"/>
      <c r="N9" s="147"/>
      <c r="O9" s="151">
        <v>212500</v>
      </c>
      <c r="P9" s="147"/>
      <c r="Q9" s="147"/>
      <c r="R9" s="147"/>
    </row>
    <row r="10" spans="2:19">
      <c r="B10" t="s">
        <v>152</v>
      </c>
      <c r="G10" s="146"/>
      <c r="H10" s="150" t="s">
        <v>153</v>
      </c>
      <c r="I10" s="149" t="s">
        <v>154</v>
      </c>
      <c r="J10" s="149"/>
      <c r="K10" s="150" t="s">
        <v>153</v>
      </c>
      <c r="L10" s="147"/>
      <c r="M10" s="147"/>
      <c r="N10" s="147"/>
      <c r="O10" s="151">
        <v>230500</v>
      </c>
      <c r="P10" s="147"/>
      <c r="Q10" s="147"/>
      <c r="R10" s="147"/>
    </row>
    <row r="11" spans="2:19" ht="14">
      <c r="B11" t="s">
        <v>155</v>
      </c>
      <c r="E11" s="125"/>
      <c r="G11" s="146"/>
      <c r="H11" s="150" t="s">
        <v>156</v>
      </c>
      <c r="I11" s="149" t="s">
        <v>157</v>
      </c>
      <c r="J11" s="149"/>
      <c r="K11" s="150" t="s">
        <v>156</v>
      </c>
      <c r="L11" s="147"/>
      <c r="M11" s="147"/>
      <c r="N11" s="147"/>
      <c r="O11" s="151">
        <v>243300</v>
      </c>
      <c r="P11" s="147"/>
      <c r="Q11" s="147"/>
      <c r="R11" s="147"/>
    </row>
    <row r="12" spans="2:19">
      <c r="B12" t="s">
        <v>158</v>
      </c>
      <c r="G12" s="146"/>
      <c r="H12" s="150" t="s">
        <v>159</v>
      </c>
      <c r="I12" s="149" t="s">
        <v>160</v>
      </c>
      <c r="J12" s="149"/>
      <c r="K12" s="150" t="s">
        <v>159</v>
      </c>
      <c r="L12" s="147"/>
      <c r="M12" s="147"/>
      <c r="N12" s="147"/>
      <c r="O12" s="151">
        <v>258000</v>
      </c>
      <c r="P12" s="147"/>
      <c r="Q12" s="147"/>
      <c r="R12" s="147"/>
    </row>
    <row r="13" spans="2:19">
      <c r="B13" t="s">
        <v>161</v>
      </c>
      <c r="G13" s="146"/>
      <c r="H13" s="150" t="s">
        <v>162</v>
      </c>
      <c r="I13" s="149" t="s">
        <v>163</v>
      </c>
      <c r="J13" s="149"/>
      <c r="K13" s="150" t="s">
        <v>162</v>
      </c>
      <c r="L13" s="147"/>
      <c r="M13" s="147"/>
      <c r="N13" s="147"/>
      <c r="O13" s="151">
        <v>264400</v>
      </c>
      <c r="P13" s="147"/>
      <c r="Q13" s="147"/>
      <c r="R13" s="147"/>
    </row>
    <row r="14" spans="2:19">
      <c r="B14" t="s">
        <v>164</v>
      </c>
      <c r="G14" s="146"/>
      <c r="H14" s="150" t="s">
        <v>165</v>
      </c>
      <c r="I14" s="149" t="s">
        <v>166</v>
      </c>
      <c r="J14" s="149"/>
      <c r="K14" s="150" t="s">
        <v>165</v>
      </c>
      <c r="L14" s="147"/>
      <c r="M14" s="147"/>
      <c r="N14" s="147"/>
      <c r="O14" s="151">
        <v>295100</v>
      </c>
      <c r="P14" s="147"/>
      <c r="Q14" s="147"/>
      <c r="R14" s="147"/>
    </row>
    <row r="15" spans="2:19">
      <c r="B15" t="s">
        <v>167</v>
      </c>
      <c r="G15" s="149"/>
      <c r="H15" s="150" t="s">
        <v>168</v>
      </c>
      <c r="I15" s="149" t="s">
        <v>169</v>
      </c>
      <c r="J15" s="149"/>
      <c r="K15" s="150" t="s">
        <v>168</v>
      </c>
      <c r="L15" s="147"/>
      <c r="M15" s="147"/>
      <c r="N15" s="147"/>
      <c r="O15" s="151">
        <v>626700</v>
      </c>
      <c r="P15" s="147"/>
      <c r="Q15" s="147"/>
      <c r="R15" s="147"/>
    </row>
    <row r="16" spans="2:19">
      <c r="B16" t="s">
        <v>170</v>
      </c>
      <c r="G16" s="149"/>
      <c r="H16" s="150" t="s">
        <v>171</v>
      </c>
      <c r="I16" s="149"/>
      <c r="J16" s="149"/>
      <c r="K16" s="150" t="s">
        <v>171</v>
      </c>
      <c r="L16" s="147"/>
      <c r="M16" s="147"/>
      <c r="N16" s="147"/>
      <c r="O16" s="153"/>
      <c r="P16" s="147"/>
      <c r="Q16" s="147"/>
      <c r="R16" s="147"/>
    </row>
    <row r="17" spans="2:18">
      <c r="G17" s="149"/>
      <c r="H17" s="150" t="s">
        <v>172</v>
      </c>
      <c r="I17" s="149"/>
      <c r="J17" s="149"/>
      <c r="K17" s="150" t="s">
        <v>172</v>
      </c>
      <c r="L17" s="147"/>
      <c r="M17" s="147"/>
      <c r="N17" s="147"/>
      <c r="O17" s="153"/>
      <c r="P17" s="147"/>
      <c r="Q17" s="147"/>
      <c r="R17" s="147"/>
    </row>
    <row r="18" spans="2:18">
      <c r="G18" s="149"/>
      <c r="H18" s="150" t="s">
        <v>173</v>
      </c>
      <c r="I18" s="149"/>
      <c r="J18" s="149"/>
      <c r="K18" s="150" t="s">
        <v>173</v>
      </c>
      <c r="L18" s="147"/>
      <c r="M18" s="147"/>
      <c r="N18" s="147"/>
      <c r="O18" s="153"/>
      <c r="P18" s="147"/>
      <c r="Q18" s="147"/>
      <c r="R18" s="147"/>
    </row>
    <row r="19" spans="2:18">
      <c r="B19" t="s">
        <v>174</v>
      </c>
      <c r="G19" s="149"/>
      <c r="H19" s="149" t="s">
        <v>175</v>
      </c>
      <c r="I19" s="149"/>
      <c r="J19" s="149"/>
      <c r="K19" s="149" t="s">
        <v>175</v>
      </c>
      <c r="L19" s="147"/>
      <c r="M19" s="147"/>
      <c r="N19" s="147"/>
      <c r="O19" s="153"/>
      <c r="P19" s="147"/>
      <c r="Q19" s="147"/>
      <c r="R19" s="147"/>
    </row>
    <row r="20" spans="2:18">
      <c r="G20" s="149"/>
      <c r="H20" s="149" t="s">
        <v>176</v>
      </c>
      <c r="I20" s="149"/>
      <c r="J20" s="149"/>
      <c r="K20" s="149" t="s">
        <v>176</v>
      </c>
      <c r="L20" s="147"/>
      <c r="M20" s="147"/>
      <c r="N20" s="147"/>
      <c r="O20" s="153"/>
      <c r="P20" s="147"/>
      <c r="Q20" s="147"/>
      <c r="R20" s="147"/>
    </row>
    <row r="21" spans="2:18">
      <c r="B21" t="s">
        <v>177</v>
      </c>
      <c r="G21" s="149"/>
      <c r="H21" s="150" t="s">
        <v>178</v>
      </c>
      <c r="I21" s="149"/>
      <c r="J21" s="149"/>
      <c r="K21" s="150" t="s">
        <v>178</v>
      </c>
      <c r="L21" s="147"/>
      <c r="M21" s="147"/>
      <c r="N21" s="147"/>
      <c r="O21" s="153"/>
      <c r="P21" s="147"/>
      <c r="Q21" s="147"/>
      <c r="R21" s="147"/>
    </row>
    <row r="22" spans="2:18">
      <c r="B22" t="s">
        <v>179</v>
      </c>
      <c r="G22" s="149"/>
      <c r="H22" s="150" t="s">
        <v>180</v>
      </c>
      <c r="I22" s="149"/>
      <c r="J22" s="149"/>
      <c r="K22" s="150" t="s">
        <v>180</v>
      </c>
      <c r="L22" s="147"/>
      <c r="M22" s="147"/>
      <c r="N22" s="147"/>
      <c r="O22" s="153"/>
      <c r="P22" s="147"/>
      <c r="Q22" s="147"/>
      <c r="R22" s="147"/>
    </row>
    <row r="23" spans="2:18">
      <c r="B23" t="s">
        <v>181</v>
      </c>
      <c r="G23" s="149"/>
      <c r="H23" s="150" t="s">
        <v>182</v>
      </c>
      <c r="I23" s="149"/>
      <c r="J23" s="149"/>
      <c r="K23" s="150" t="s">
        <v>182</v>
      </c>
      <c r="L23" s="147"/>
      <c r="M23" s="147"/>
      <c r="N23" s="147"/>
      <c r="O23" s="153"/>
      <c r="P23" s="147"/>
      <c r="Q23" s="147"/>
      <c r="R23" s="147"/>
    </row>
    <row r="24" spans="2:18">
      <c r="B24" t="s">
        <v>183</v>
      </c>
      <c r="G24" s="149"/>
      <c r="H24" s="150" t="s">
        <v>184</v>
      </c>
      <c r="I24" s="149"/>
      <c r="J24" s="149"/>
      <c r="K24" s="150" t="s">
        <v>184</v>
      </c>
      <c r="L24" s="147"/>
      <c r="M24" s="147"/>
      <c r="N24" s="147"/>
      <c r="O24" s="153"/>
      <c r="P24" s="147"/>
      <c r="Q24" s="147"/>
      <c r="R24" s="147"/>
    </row>
    <row r="25" spans="2:18">
      <c r="B25" t="s">
        <v>185</v>
      </c>
      <c r="G25" s="149"/>
      <c r="H25" s="154" t="s">
        <v>186</v>
      </c>
      <c r="I25" s="149"/>
      <c r="J25" s="149"/>
      <c r="K25" s="154" t="s">
        <v>186</v>
      </c>
      <c r="L25" s="147"/>
      <c r="M25" s="147"/>
      <c r="N25" s="147"/>
      <c r="O25" s="153"/>
      <c r="P25" s="147"/>
      <c r="Q25" s="147"/>
      <c r="R25" s="147"/>
    </row>
    <row r="26" spans="2:18">
      <c r="B26" t="s">
        <v>187</v>
      </c>
      <c r="G26" s="149"/>
      <c r="H26" s="154" t="s">
        <v>188</v>
      </c>
      <c r="I26" s="149"/>
      <c r="J26" s="149"/>
      <c r="K26" s="154" t="s">
        <v>188</v>
      </c>
      <c r="L26" s="147"/>
      <c r="M26" s="147"/>
      <c r="N26" s="147"/>
      <c r="O26" s="153"/>
      <c r="P26" s="147"/>
      <c r="Q26" s="147"/>
      <c r="R26" s="147"/>
    </row>
    <row r="27" spans="2:18">
      <c r="B27" t="s">
        <v>189</v>
      </c>
      <c r="G27" s="149"/>
      <c r="H27" s="155" t="s">
        <v>190</v>
      </c>
      <c r="I27" s="149"/>
      <c r="J27" s="149"/>
      <c r="K27" s="155" t="s">
        <v>190</v>
      </c>
      <c r="L27" s="147"/>
      <c r="M27" s="147"/>
      <c r="N27" s="147"/>
      <c r="O27" s="153"/>
      <c r="P27" s="147"/>
      <c r="Q27" s="147"/>
      <c r="R27" s="147"/>
    </row>
    <row r="28" spans="2:18">
      <c r="B28" t="s">
        <v>191</v>
      </c>
      <c r="G28" s="149"/>
      <c r="H28" s="154" t="s">
        <v>192</v>
      </c>
      <c r="I28" s="149"/>
      <c r="J28" s="149"/>
      <c r="K28" s="154" t="s">
        <v>192</v>
      </c>
      <c r="L28" s="147"/>
      <c r="M28" s="147"/>
      <c r="N28" s="147"/>
      <c r="O28" s="153"/>
      <c r="P28" s="147"/>
      <c r="Q28" s="147"/>
      <c r="R28" s="147"/>
    </row>
    <row r="29" spans="2:18">
      <c r="B29" t="s">
        <v>193</v>
      </c>
      <c r="G29" s="149"/>
      <c r="H29" s="154" t="s">
        <v>194</v>
      </c>
      <c r="I29" s="149"/>
      <c r="J29" s="149"/>
      <c r="K29" s="154" t="s">
        <v>194</v>
      </c>
      <c r="L29" s="147"/>
      <c r="M29" s="147"/>
      <c r="N29" s="147"/>
      <c r="O29" s="153"/>
      <c r="P29" s="147"/>
      <c r="Q29" s="147"/>
      <c r="R29" s="147"/>
    </row>
    <row r="30" spans="2:18">
      <c r="B30" t="s">
        <v>195</v>
      </c>
      <c r="G30" s="149"/>
      <c r="H30" s="155" t="s">
        <v>196</v>
      </c>
      <c r="I30" s="149"/>
      <c r="J30" s="149"/>
      <c r="K30" s="155" t="s">
        <v>196</v>
      </c>
      <c r="L30" s="147"/>
      <c r="M30" s="147"/>
      <c r="N30" s="147"/>
      <c r="O30" s="153"/>
      <c r="P30" s="147"/>
      <c r="Q30" s="147"/>
      <c r="R30" s="147"/>
    </row>
    <row r="31" spans="2:18">
      <c r="B31" t="s">
        <v>197</v>
      </c>
      <c r="G31" s="116"/>
      <c r="H31" s="117"/>
      <c r="I31" s="116"/>
      <c r="J31" s="149"/>
      <c r="K31" s="149" t="s">
        <v>129</v>
      </c>
      <c r="L31" s="147"/>
      <c r="M31" s="147"/>
      <c r="N31" s="147"/>
      <c r="O31" s="153"/>
      <c r="P31" s="147"/>
      <c r="Q31" s="147"/>
      <c r="R31" s="147"/>
    </row>
    <row r="32" spans="2:18">
      <c r="B32" t="s">
        <v>198</v>
      </c>
      <c r="G32" s="116"/>
      <c r="H32" s="117"/>
      <c r="I32" s="116"/>
      <c r="J32" s="149"/>
      <c r="K32" s="149" t="s">
        <v>132</v>
      </c>
      <c r="L32" s="147"/>
      <c r="M32" s="147"/>
      <c r="N32" s="147"/>
      <c r="O32" s="153"/>
      <c r="P32" s="147"/>
      <c r="Q32" s="147"/>
      <c r="R32" s="147"/>
    </row>
    <row r="33" spans="2:18">
      <c r="B33" t="s">
        <v>199</v>
      </c>
      <c r="G33" s="116"/>
      <c r="H33" s="117"/>
      <c r="I33" s="116"/>
      <c r="J33" s="149"/>
      <c r="K33" s="149" t="s">
        <v>135</v>
      </c>
      <c r="L33" s="147"/>
      <c r="M33" s="147"/>
      <c r="N33" s="147"/>
      <c r="O33" s="153"/>
      <c r="P33" s="147"/>
      <c r="Q33" s="147"/>
      <c r="R33" s="147"/>
    </row>
    <row r="34" spans="2:18">
      <c r="B34" t="s">
        <v>200</v>
      </c>
      <c r="G34" s="116"/>
      <c r="H34" s="117"/>
      <c r="I34" s="116"/>
      <c r="J34" s="149"/>
      <c r="K34" s="149" t="s">
        <v>140</v>
      </c>
      <c r="L34" s="147"/>
      <c r="M34" s="147"/>
      <c r="N34" s="147"/>
      <c r="O34" s="153"/>
      <c r="P34" s="147"/>
      <c r="Q34" s="147"/>
      <c r="R34" s="147"/>
    </row>
    <row r="35" spans="2:18">
      <c r="G35" s="116"/>
      <c r="H35" s="117"/>
      <c r="I35" s="116"/>
      <c r="J35" s="149"/>
      <c r="K35" s="149" t="s">
        <v>144</v>
      </c>
      <c r="L35" s="147"/>
      <c r="M35" s="147"/>
      <c r="N35" s="147"/>
      <c r="O35" s="153"/>
      <c r="P35" s="147"/>
      <c r="Q35" s="147"/>
      <c r="R35" s="147"/>
    </row>
    <row r="36" spans="2:18">
      <c r="G36" s="116"/>
      <c r="H36" s="117"/>
      <c r="I36" s="116"/>
      <c r="J36" s="149"/>
      <c r="K36" s="149" t="s">
        <v>148</v>
      </c>
      <c r="L36" s="147"/>
      <c r="M36" s="147"/>
      <c r="N36" s="147"/>
      <c r="O36" s="153"/>
      <c r="P36" s="147"/>
      <c r="Q36" s="147"/>
      <c r="R36" s="147"/>
    </row>
    <row r="37" spans="2:18">
      <c r="G37" s="116"/>
      <c r="H37" s="117"/>
      <c r="I37" s="116"/>
      <c r="J37" s="149"/>
      <c r="K37" s="149" t="s">
        <v>151</v>
      </c>
      <c r="L37" s="147"/>
      <c r="M37" s="147"/>
      <c r="N37" s="147"/>
      <c r="O37" s="153"/>
      <c r="P37" s="147"/>
      <c r="Q37" s="147"/>
      <c r="R37" s="147"/>
    </row>
    <row r="38" spans="2:18">
      <c r="G38" s="116"/>
      <c r="H38" s="116"/>
      <c r="I38" s="116"/>
      <c r="J38" s="149"/>
      <c r="K38" s="149" t="s">
        <v>154</v>
      </c>
      <c r="L38" s="147"/>
      <c r="M38" s="147"/>
      <c r="N38" s="147"/>
      <c r="O38" s="153"/>
      <c r="P38" s="147"/>
      <c r="Q38" s="147"/>
      <c r="R38" s="147"/>
    </row>
    <row r="39" spans="2:18">
      <c r="G39" s="116"/>
      <c r="H39" s="116"/>
      <c r="I39" s="116"/>
      <c r="J39" s="149"/>
      <c r="K39" s="149" t="s">
        <v>157</v>
      </c>
      <c r="L39" s="147"/>
      <c r="M39" s="147"/>
      <c r="N39" s="147"/>
      <c r="O39" s="149"/>
      <c r="P39" s="147"/>
      <c r="Q39" s="147"/>
      <c r="R39" s="147"/>
    </row>
    <row r="40" spans="2:18">
      <c r="G40" s="116"/>
      <c r="H40" s="116"/>
      <c r="I40" s="116"/>
      <c r="J40" s="149"/>
      <c r="K40" s="149" t="s">
        <v>160</v>
      </c>
      <c r="L40" s="147"/>
      <c r="M40" s="147"/>
      <c r="N40" s="147"/>
      <c r="O40" s="149"/>
      <c r="P40" s="147"/>
      <c r="Q40" s="147"/>
      <c r="R40" s="147"/>
    </row>
    <row r="41" spans="2:18">
      <c r="G41" s="116"/>
      <c r="H41" s="116"/>
      <c r="I41" s="116"/>
      <c r="J41" s="149"/>
      <c r="K41" s="149" t="s">
        <v>163</v>
      </c>
      <c r="L41" s="147"/>
      <c r="M41" s="147"/>
      <c r="N41" s="147"/>
      <c r="O41" s="149"/>
      <c r="P41" s="147"/>
      <c r="Q41" s="147"/>
      <c r="R41" s="147"/>
    </row>
    <row r="42" spans="2:18">
      <c r="G42" s="116"/>
      <c r="H42" s="116"/>
      <c r="I42" s="116"/>
      <c r="J42" s="149"/>
      <c r="K42" s="149" t="s">
        <v>166</v>
      </c>
      <c r="L42" s="147"/>
      <c r="M42" s="147"/>
      <c r="N42" s="147"/>
      <c r="O42" s="149"/>
      <c r="P42" s="147"/>
      <c r="Q42" s="147"/>
      <c r="R42" s="147"/>
    </row>
    <row r="43" spans="2:18">
      <c r="G43" s="116"/>
      <c r="H43" s="116"/>
      <c r="I43" s="116"/>
      <c r="J43" s="149"/>
      <c r="K43" s="149" t="s">
        <v>169</v>
      </c>
      <c r="L43" s="147"/>
      <c r="M43" s="147"/>
      <c r="N43" s="147"/>
      <c r="O43" s="149"/>
      <c r="P43" s="147"/>
      <c r="Q43" s="147"/>
      <c r="R43" s="147"/>
    </row>
    <row r="44" spans="2:18">
      <c r="G44" s="116"/>
      <c r="H44" s="116"/>
      <c r="I44" s="116"/>
      <c r="J44" s="149"/>
      <c r="K44" s="149"/>
      <c r="L44" s="147"/>
      <c r="M44" s="147"/>
      <c r="N44" s="147"/>
      <c r="O44" s="149"/>
      <c r="P44" s="147"/>
      <c r="Q44" s="147"/>
      <c r="R44" s="147"/>
    </row>
    <row r="45" spans="2:18">
      <c r="G45" s="116"/>
      <c r="H45" s="116"/>
      <c r="I45" s="116"/>
      <c r="J45" s="116"/>
      <c r="K45" s="116"/>
      <c r="O45" s="116"/>
    </row>
    <row r="46" spans="2:18">
      <c r="G46" s="116"/>
      <c r="H46" s="116"/>
      <c r="I46" s="116"/>
      <c r="J46" s="116"/>
      <c r="K46" s="116"/>
      <c r="O46" s="116"/>
    </row>
    <row r="47" spans="2:18">
      <c r="G47" s="116"/>
      <c r="H47" s="116"/>
      <c r="I47" s="116"/>
      <c r="J47" s="116"/>
      <c r="K47" s="116"/>
      <c r="O47" s="116"/>
    </row>
    <row r="48" spans="2:18">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201</v>
      </c>
    </row>
    <row r="2" spans="1:11">
      <c r="A2" s="2"/>
    </row>
    <row r="3" spans="1:11" s="6" customFormat="1" ht="14">
      <c r="A3" s="5"/>
      <c r="H3" s="201" t="s">
        <v>0</v>
      </c>
      <c r="I3" s="201"/>
      <c r="J3" s="201"/>
    </row>
    <row r="4" spans="1:11" s="6" customFormat="1" ht="14">
      <c r="A4" s="5"/>
      <c r="H4" s="202" t="s">
        <v>1</v>
      </c>
      <c r="I4" s="202"/>
      <c r="J4" s="202"/>
    </row>
    <row r="5" spans="1:11" s="6" customFormat="1" ht="14">
      <c r="A5" s="5"/>
      <c r="G5" s="203"/>
      <c r="H5" s="204"/>
      <c r="I5" s="204"/>
    </row>
    <row r="6" spans="1:11" s="6" customFormat="1" ht="14">
      <c r="A6" s="5" t="s">
        <v>2</v>
      </c>
    </row>
    <row r="7" spans="1:11" s="6" customFormat="1" ht="14">
      <c r="A7" s="5"/>
    </row>
    <row r="8" spans="1:11" s="6" customFormat="1" ht="14">
      <c r="A8" s="5"/>
    </row>
    <row r="9" spans="1:11" s="6" customFormat="1" ht="14">
      <c r="A9" s="5"/>
    </row>
    <row r="10" spans="1:11" s="6" customFormat="1" ht="14">
      <c r="A10" s="5"/>
      <c r="E10" s="205" t="e">
        <f>#REF!</f>
        <v>#REF!</v>
      </c>
      <c r="F10" s="205"/>
      <c r="G10" s="205"/>
      <c r="H10" s="205"/>
      <c r="I10" s="6" t="s">
        <v>59</v>
      </c>
      <c r="K10" s="1" t="s">
        <v>60</v>
      </c>
    </row>
    <row r="11" spans="1:11">
      <c r="A11" s="2"/>
    </row>
    <row r="12" spans="1:11">
      <c r="A12" s="2"/>
    </row>
    <row r="13" spans="1:11">
      <c r="A13" s="2"/>
    </row>
    <row r="14" spans="1:11">
      <c r="A14" s="2"/>
    </row>
    <row r="15" spans="1:11" ht="14">
      <c r="A15" s="206" t="s">
        <v>202</v>
      </c>
      <c r="B15" s="207"/>
      <c r="C15" s="207"/>
      <c r="D15" s="207"/>
      <c r="E15" s="207"/>
      <c r="F15" s="207"/>
      <c r="G15" s="207"/>
      <c r="H15" s="207"/>
      <c r="I15" s="207"/>
      <c r="J15" s="207"/>
    </row>
    <row r="16" spans="1:11" ht="14">
      <c r="A16" s="5" t="s">
        <v>203</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200" t="s">
        <v>204</v>
      </c>
      <c r="C22" s="200"/>
      <c r="D22" s="200"/>
      <c r="E22" s="200"/>
      <c r="F22" s="200"/>
      <c r="G22" s="200"/>
      <c r="H22" s="200"/>
      <c r="I22" s="200"/>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
  <cols>
    <col min="1" max="1" width="18.7265625" style="1" customWidth="1"/>
    <col min="2" max="9" width="10.26953125" style="1" customWidth="1"/>
    <col min="10" max="11" width="11.26953125" style="1" customWidth="1"/>
    <col min="12" max="12" width="15" style="1" customWidth="1"/>
    <col min="13" max="13" width="9" style="1" customWidth="1"/>
    <col min="14" max="16384" width="9" style="1"/>
  </cols>
  <sheetData>
    <row r="1" spans="1:12">
      <c r="A1" s="2" t="s">
        <v>64</v>
      </c>
    </row>
    <row r="2" spans="1:12">
      <c r="A2" s="2"/>
    </row>
    <row r="3" spans="1:12" ht="13.5" thickBot="1">
      <c r="A3" s="4"/>
    </row>
    <row r="4" spans="1:12">
      <c r="A4" s="316" t="s">
        <v>205</v>
      </c>
      <c r="B4" s="319" t="s">
        <v>206</v>
      </c>
      <c r="C4" s="320"/>
      <c r="D4" s="321"/>
      <c r="E4" s="319" t="s">
        <v>207</v>
      </c>
      <c r="F4" s="320"/>
      <c r="G4" s="321"/>
      <c r="H4" s="319" t="s">
        <v>208</v>
      </c>
      <c r="I4" s="321"/>
      <c r="J4" s="319" t="s">
        <v>209</v>
      </c>
      <c r="K4" s="321"/>
      <c r="L4" s="313" t="s">
        <v>210</v>
      </c>
    </row>
    <row r="5" spans="1:12" ht="15.65" customHeight="1">
      <c r="A5" s="317"/>
      <c r="B5" s="322" t="s">
        <v>211</v>
      </c>
      <c r="C5" s="326" t="s">
        <v>212</v>
      </c>
      <c r="D5" s="324" t="s">
        <v>213</v>
      </c>
      <c r="E5" s="322" t="s">
        <v>214</v>
      </c>
      <c r="F5" s="326" t="s">
        <v>215</v>
      </c>
      <c r="G5" s="324" t="s">
        <v>216</v>
      </c>
      <c r="H5" s="242" t="s">
        <v>211</v>
      </c>
      <c r="I5" s="324" t="s">
        <v>213</v>
      </c>
      <c r="J5" s="322" t="s">
        <v>217</v>
      </c>
      <c r="K5" s="324" t="s">
        <v>218</v>
      </c>
      <c r="L5" s="314"/>
    </row>
    <row r="6" spans="1:12" ht="15.65" customHeight="1">
      <c r="A6" s="317"/>
      <c r="B6" s="322"/>
      <c r="C6" s="326"/>
      <c r="D6" s="324"/>
      <c r="E6" s="322"/>
      <c r="F6" s="326"/>
      <c r="G6" s="324"/>
      <c r="H6" s="242"/>
      <c r="I6" s="324"/>
      <c r="J6" s="322"/>
      <c r="K6" s="324"/>
      <c r="L6" s="314"/>
    </row>
    <row r="7" spans="1:12" ht="15.65" customHeight="1" thickBot="1">
      <c r="A7" s="318"/>
      <c r="B7" s="323"/>
      <c r="C7" s="327"/>
      <c r="D7" s="325"/>
      <c r="E7" s="323"/>
      <c r="F7" s="327"/>
      <c r="G7" s="325"/>
      <c r="H7" s="244"/>
      <c r="I7" s="325"/>
      <c r="J7" s="323"/>
      <c r="K7" s="325"/>
      <c r="L7" s="315"/>
    </row>
    <row r="8" spans="1:12" ht="16.5" customHeight="1">
      <c r="A8" s="15"/>
      <c r="B8" s="66" t="s">
        <v>219</v>
      </c>
      <c r="C8" s="64" t="s">
        <v>220</v>
      </c>
      <c r="D8" s="65" t="s">
        <v>221</v>
      </c>
      <c r="E8" s="66" t="s">
        <v>5</v>
      </c>
      <c r="F8" s="64" t="s">
        <v>222</v>
      </c>
      <c r="G8" s="65" t="s">
        <v>219</v>
      </c>
      <c r="H8" s="66" t="s">
        <v>219</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4.81640625" style="6" customWidth="1"/>
    <col min="11" max="16384" width="9" style="6"/>
  </cols>
  <sheetData>
    <row r="1" spans="1:11">
      <c r="A1" s="5" t="s">
        <v>223</v>
      </c>
    </row>
    <row r="2" spans="1:11">
      <c r="A2" s="5"/>
    </row>
    <row r="3" spans="1:11">
      <c r="A3" s="5"/>
      <c r="H3" s="201" t="s">
        <v>0</v>
      </c>
      <c r="I3" s="201"/>
      <c r="J3" s="201"/>
    </row>
    <row r="4" spans="1:11">
      <c r="A4" s="5"/>
      <c r="H4" s="202" t="s">
        <v>1</v>
      </c>
      <c r="I4" s="202"/>
      <c r="J4" s="202"/>
    </row>
    <row r="5" spans="1:11">
      <c r="A5" s="5"/>
      <c r="G5" s="203"/>
      <c r="H5" s="204"/>
      <c r="I5" s="204"/>
    </row>
    <row r="6" spans="1:11">
      <c r="A6" s="5" t="s">
        <v>2</v>
      </c>
    </row>
    <row r="7" spans="1:11">
      <c r="A7" s="5"/>
    </row>
    <row r="8" spans="1:11">
      <c r="A8" s="5"/>
    </row>
    <row r="9" spans="1:11">
      <c r="A9" s="5"/>
    </row>
    <row r="10" spans="1:11">
      <c r="A10" s="5"/>
      <c r="E10" s="205" t="e">
        <f>#REF!</f>
        <v>#REF!</v>
      </c>
      <c r="F10" s="205"/>
      <c r="G10" s="205"/>
      <c r="H10" s="205"/>
      <c r="I10" s="6" t="s">
        <v>59</v>
      </c>
      <c r="K10" s="1" t="s">
        <v>60</v>
      </c>
    </row>
    <row r="11" spans="1:11">
      <c r="A11" s="5"/>
    </row>
    <row r="12" spans="1:11">
      <c r="A12" s="5"/>
    </row>
    <row r="13" spans="1:11">
      <c r="A13" s="5"/>
    </row>
    <row r="14" spans="1:11" ht="18.75" customHeight="1">
      <c r="A14" s="206" t="s">
        <v>224</v>
      </c>
      <c r="B14" s="207"/>
      <c r="C14" s="207"/>
      <c r="D14" s="207"/>
      <c r="E14" s="207"/>
      <c r="F14" s="207"/>
      <c r="G14" s="207"/>
      <c r="H14" s="207"/>
      <c r="I14" s="207"/>
      <c r="J14" s="207"/>
    </row>
    <row r="15" spans="1:11">
      <c r="A15" s="5"/>
    </row>
    <row r="16" spans="1:11">
      <c r="A16" s="5"/>
    </row>
    <row r="17" spans="1:10">
      <c r="A17" s="5"/>
    </row>
    <row r="18" spans="1:10" ht="60" customHeight="1">
      <c r="A18" s="10"/>
      <c r="B18" s="328" t="s">
        <v>225</v>
      </c>
      <c r="C18" s="328"/>
      <c r="D18" s="328"/>
      <c r="E18" s="328"/>
      <c r="F18" s="328"/>
      <c r="G18" s="328"/>
      <c r="H18" s="328"/>
      <c r="I18" s="328"/>
    </row>
    <row r="19" spans="1:10">
      <c r="A19" s="5"/>
    </row>
    <row r="20" spans="1:10">
      <c r="A20" s="5"/>
    </row>
    <row r="21" spans="1:10">
      <c r="A21" s="5"/>
    </row>
    <row r="22" spans="1:10" ht="30" customHeight="1">
      <c r="A22" s="11"/>
      <c r="B22" s="12">
        <v>1</v>
      </c>
      <c r="C22" s="329" t="s">
        <v>226</v>
      </c>
      <c r="D22" s="329"/>
      <c r="E22" s="329"/>
      <c r="F22" s="329"/>
      <c r="G22" s="329"/>
      <c r="H22" s="329"/>
      <c r="I22" s="329"/>
      <c r="J22" s="10"/>
    </row>
    <row r="23" spans="1:10">
      <c r="A23" s="8"/>
    </row>
    <row r="24" spans="1:10">
      <c r="A24" s="8"/>
      <c r="F24" s="7" t="str">
        <f>IF(G24="","金","")</f>
        <v>金</v>
      </c>
      <c r="G24" s="332"/>
      <c r="H24" s="332"/>
      <c r="I24" s="6" t="s">
        <v>3</v>
      </c>
    </row>
    <row r="25" spans="1:10">
      <c r="A25" s="5"/>
    </row>
    <row r="26" spans="1:10">
      <c r="A26" s="5"/>
    </row>
    <row r="27" spans="1:10" ht="30" customHeight="1">
      <c r="A27" s="11"/>
      <c r="B27" s="12">
        <v>2</v>
      </c>
      <c r="C27" s="329" t="s">
        <v>227</v>
      </c>
      <c r="D27" s="329"/>
      <c r="E27" s="329"/>
      <c r="F27" s="329"/>
      <c r="G27" s="329"/>
      <c r="H27" s="329"/>
      <c r="I27" s="329"/>
      <c r="J27" s="10"/>
    </row>
    <row r="28" spans="1:10">
      <c r="A28" s="8"/>
    </row>
    <row r="29" spans="1:10">
      <c r="A29" s="8"/>
      <c r="F29" s="7" t="str">
        <f>IF(G29="","金","")</f>
        <v>金</v>
      </c>
      <c r="G29" s="332"/>
      <c r="H29" s="332"/>
      <c r="I29" s="6" t="s">
        <v>3</v>
      </c>
    </row>
    <row r="30" spans="1:10">
      <c r="A30" s="5"/>
    </row>
    <row r="31" spans="1:10">
      <c r="A31" s="5"/>
    </row>
    <row r="32" spans="1:10">
      <c r="A32" s="11"/>
      <c r="B32" s="14">
        <v>3</v>
      </c>
      <c r="C32" s="330" t="s">
        <v>4</v>
      </c>
      <c r="D32" s="330"/>
      <c r="E32" s="330"/>
      <c r="F32" s="330"/>
      <c r="G32" s="330"/>
      <c r="H32" s="330"/>
      <c r="I32" s="330"/>
    </row>
    <row r="33" spans="1:9" ht="30" customHeight="1">
      <c r="A33" s="9"/>
      <c r="B33" s="13"/>
      <c r="C33" s="331" t="s">
        <v>228</v>
      </c>
      <c r="D33" s="331"/>
      <c r="E33" s="331"/>
      <c r="F33" s="331"/>
      <c r="G33" s="331"/>
      <c r="H33" s="331"/>
      <c r="I33" s="331"/>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5" style="6" customWidth="1"/>
    <col min="11" max="16384" width="9" style="6"/>
  </cols>
  <sheetData>
    <row r="1" spans="1:11">
      <c r="A1" s="5" t="s">
        <v>229</v>
      </c>
    </row>
    <row r="2" spans="1:11">
      <c r="A2" s="5"/>
    </row>
    <row r="3" spans="1:11">
      <c r="A3" s="5"/>
      <c r="H3" s="201" t="s">
        <v>0</v>
      </c>
      <c r="I3" s="201"/>
      <c r="J3" s="201"/>
    </row>
    <row r="4" spans="1:11">
      <c r="A4" s="5"/>
      <c r="H4" s="202" t="s">
        <v>1</v>
      </c>
      <c r="I4" s="202"/>
      <c r="J4" s="202"/>
    </row>
    <row r="5" spans="1:11">
      <c r="A5" s="5"/>
    </row>
    <row r="6" spans="1:11">
      <c r="A6" s="5" t="s">
        <v>230</v>
      </c>
    </row>
    <row r="7" spans="1:11">
      <c r="A7" s="5"/>
    </row>
    <row r="8" spans="1:11">
      <c r="A8" s="5"/>
    </row>
    <row r="9" spans="1:11">
      <c r="A9" s="5"/>
    </row>
    <row r="10" spans="1:11">
      <c r="A10" s="5"/>
      <c r="E10" s="205" t="e">
        <f>IF(#REF!="補助事業者名","間接補助事業者名",#REF!)</f>
        <v>#REF!</v>
      </c>
      <c r="F10" s="205"/>
      <c r="G10" s="205"/>
      <c r="H10" s="205"/>
      <c r="I10" s="6" t="s">
        <v>59</v>
      </c>
      <c r="K10" s="1" t="s">
        <v>60</v>
      </c>
    </row>
    <row r="11" spans="1:11">
      <c r="A11" s="5"/>
    </row>
    <row r="12" spans="1:11">
      <c r="A12" s="5"/>
    </row>
    <row r="13" spans="1:11">
      <c r="A13" s="5"/>
    </row>
    <row r="14" spans="1:11" ht="18.75" customHeight="1">
      <c r="A14" s="206" t="s">
        <v>224</v>
      </c>
      <c r="B14" s="207"/>
      <c r="C14" s="207"/>
      <c r="D14" s="207"/>
      <c r="E14" s="207"/>
      <c r="F14" s="207"/>
      <c r="G14" s="207"/>
      <c r="H14" s="207"/>
      <c r="I14" s="207"/>
      <c r="J14" s="207"/>
    </row>
    <row r="15" spans="1:11">
      <c r="A15" s="5"/>
    </row>
    <row r="16" spans="1:11">
      <c r="A16" s="5"/>
    </row>
    <row r="17" spans="1:10">
      <c r="A17" s="5"/>
    </row>
    <row r="18" spans="1:10" ht="60" customHeight="1">
      <c r="A18" s="10"/>
      <c r="B18" s="328" t="s">
        <v>231</v>
      </c>
      <c r="C18" s="328"/>
      <c r="D18" s="328"/>
      <c r="E18" s="328"/>
      <c r="F18" s="328"/>
      <c r="G18" s="328"/>
      <c r="H18" s="328"/>
      <c r="I18" s="328"/>
    </row>
    <row r="19" spans="1:10">
      <c r="A19" s="5"/>
    </row>
    <row r="20" spans="1:10">
      <c r="A20" s="5"/>
    </row>
    <row r="21" spans="1:10">
      <c r="A21" s="5"/>
    </row>
    <row r="22" spans="1:10" ht="30" customHeight="1">
      <c r="A22" s="12"/>
      <c r="B22" s="12">
        <v>1</v>
      </c>
      <c r="C22" s="329" t="s">
        <v>226</v>
      </c>
      <c r="D22" s="329"/>
      <c r="E22" s="329"/>
      <c r="F22" s="329"/>
      <c r="G22" s="329"/>
      <c r="H22" s="329"/>
      <c r="I22" s="329"/>
      <c r="J22" s="10"/>
    </row>
    <row r="23" spans="1:10">
      <c r="A23" s="8"/>
    </row>
    <row r="24" spans="1:10">
      <c r="A24" s="8"/>
      <c r="F24" s="7" t="str">
        <f>IF(G24="","金","")</f>
        <v>金</v>
      </c>
      <c r="G24" s="332"/>
      <c r="H24" s="332"/>
      <c r="I24" s="6" t="s">
        <v>3</v>
      </c>
    </row>
    <row r="25" spans="1:10">
      <c r="A25" s="5"/>
    </row>
    <row r="26" spans="1:10">
      <c r="A26" s="5"/>
    </row>
    <row r="27" spans="1:10" ht="30" customHeight="1">
      <c r="A27" s="12"/>
      <c r="B27" s="12">
        <v>2</v>
      </c>
      <c r="C27" s="329" t="s">
        <v>232</v>
      </c>
      <c r="D27" s="329"/>
      <c r="E27" s="329"/>
      <c r="F27" s="329"/>
      <c r="G27" s="329"/>
      <c r="H27" s="329"/>
      <c r="I27" s="329"/>
      <c r="J27" s="10"/>
    </row>
    <row r="28" spans="1:10">
      <c r="A28" s="8"/>
    </row>
    <row r="29" spans="1:10">
      <c r="A29" s="8"/>
      <c r="F29" s="7" t="str">
        <f>IF(G29="","金","")</f>
        <v>金</v>
      </c>
      <c r="G29" s="332"/>
      <c r="H29" s="332"/>
      <c r="I29" s="6" t="s">
        <v>3</v>
      </c>
    </row>
    <row r="30" spans="1:10">
      <c r="A30" s="5"/>
    </row>
    <row r="31" spans="1:10">
      <c r="A31" s="5"/>
    </row>
    <row r="32" spans="1:10">
      <c r="A32" s="11"/>
      <c r="B32" s="14">
        <v>3</v>
      </c>
      <c r="C32" s="330" t="s">
        <v>4</v>
      </c>
      <c r="D32" s="330"/>
      <c r="E32" s="330"/>
      <c r="F32" s="330"/>
      <c r="G32" s="330"/>
      <c r="H32" s="330"/>
      <c r="I32" s="330"/>
    </row>
    <row r="33" spans="1:9" ht="30" customHeight="1">
      <c r="A33" s="9"/>
      <c r="B33" s="13"/>
      <c r="C33" s="331" t="s">
        <v>228</v>
      </c>
      <c r="D33" s="331"/>
      <c r="E33" s="331"/>
      <c r="F33" s="331"/>
      <c r="G33" s="331"/>
      <c r="H33" s="331"/>
      <c r="I33" s="331"/>
    </row>
    <row r="34" spans="1:9">
      <c r="A34" s="5"/>
    </row>
    <row r="35" spans="1:9">
      <c r="A35" s="5"/>
    </row>
  </sheetData>
  <mergeCells count="11">
    <mergeCell ref="C33:I33"/>
    <mergeCell ref="G24:H24"/>
    <mergeCell ref="G29:H29"/>
    <mergeCell ref="E10:H10"/>
    <mergeCell ref="A14:J14"/>
    <mergeCell ref="C32:I32"/>
    <mergeCell ref="H3:J3"/>
    <mergeCell ref="H4:J4"/>
    <mergeCell ref="B18:I18"/>
    <mergeCell ref="C22:I22"/>
    <mergeCell ref="C27:I27"/>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髙木　諒太郎</cp:lastModifiedBy>
  <cp:revision>2</cp:revision>
  <cp:lastPrinted>2025-03-11T05:12:21Z</cp:lastPrinted>
  <dcterms:created xsi:type="dcterms:W3CDTF">2017-10-26T07:12:00Z</dcterms:created>
  <dcterms:modified xsi:type="dcterms:W3CDTF">2025-03-11T05:13:11Z</dcterms:modified>
  <cp:category/>
  <cp:contentStatus/>
</cp:coreProperties>
</file>