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76E83559-B170-48B6-8D7D-1882D2E054FF}" xr6:coauthVersionLast="47" xr6:coauthVersionMax="47" xr10:uidLastSave="{00000000-0000-0000-0000-000000000000}"/>
  <bookViews>
    <workbookView xWindow="33720" yWindow="-120" windowWidth="29040" windowHeight="15840" tabRatio="855" xr2:uid="{00000000-000D-0000-FFFF-FFFF00000000}"/>
  </bookViews>
  <sheets>
    <sheet name="表紙" sheetId="1" r:id="rId1"/>
    <sheet name="目次" sheetId="2" r:id="rId2"/>
    <sheet name="表1" sheetId="4" r:id="rId3"/>
    <sheet name="表2" sheetId="5" r:id="rId4"/>
    <sheet name="表3表4" sheetId="6" r:id="rId5"/>
    <sheet name="表5" sheetId="7" r:id="rId6"/>
    <sheet name="表6" sheetId="8" r:id="rId7"/>
    <sheet name="表7" sheetId="9" r:id="rId8"/>
    <sheet name="表8表9" sheetId="10" r:id="rId9"/>
    <sheet name="表10表11" sheetId="11" r:id="rId10"/>
    <sheet name="表12" sheetId="12" r:id="rId11"/>
    <sheet name="表13" sheetId="13" r:id="rId12"/>
  </sheets>
  <definedNames>
    <definedName name="_xlnm.Print_Area" localSheetId="2">表1!$A$1:$I$27</definedName>
    <definedName name="_xlnm.Print_Area" localSheetId="9">表10表11!$A$1:$H$34</definedName>
    <definedName name="_xlnm.Print_Area" localSheetId="10">表12!$A$1:$F$38</definedName>
    <definedName name="_xlnm.Print_Area" localSheetId="11">表13!$A$1:$E$22</definedName>
    <definedName name="_xlnm.Print_Area" localSheetId="3">表2!$A$1:$H$31</definedName>
    <definedName name="_xlnm.Print_Area" localSheetId="4">表3表4!$A$1:$H$40</definedName>
    <definedName name="_xlnm.Print_Area" localSheetId="5">表5!$A$1:$H$14</definedName>
    <definedName name="_xlnm.Print_Area" localSheetId="6">表6!$A$1:$I$25</definedName>
    <definedName name="_xlnm.Print_Area" localSheetId="7">表7!$A$1:$G$11</definedName>
    <definedName name="_xlnm.Print_Area" localSheetId="8">表8表9!$A$1:$H$34</definedName>
    <definedName name="_xlnm.Print_Area" localSheetId="0">表紙!$A$1:$AI$38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2" l="1"/>
  <c r="E32" i="12"/>
  <c r="E8" i="4" l="1"/>
  <c r="E13" i="4"/>
  <c r="G35" i="6"/>
  <c r="H29" i="6" s="1"/>
  <c r="E19" i="12"/>
  <c r="G13" i="11"/>
  <c r="H6" i="11" s="1"/>
  <c r="E13" i="11"/>
  <c r="G21" i="8"/>
  <c r="F7" i="11" l="1"/>
  <c r="G14" i="11"/>
  <c r="H28" i="6"/>
  <c r="H34" i="6"/>
  <c r="H33" i="6"/>
  <c r="H32" i="6"/>
  <c r="H31" i="6"/>
  <c r="H30" i="6"/>
  <c r="F5" i="11"/>
  <c r="F6" i="11"/>
  <c r="F12" i="11"/>
  <c r="F10" i="11"/>
  <c r="H5" i="11"/>
  <c r="H12" i="11"/>
  <c r="H11" i="11"/>
  <c r="H10" i="11"/>
  <c r="H9" i="11"/>
  <c r="H8" i="11"/>
  <c r="H7" i="11"/>
  <c r="F11" i="11"/>
  <c r="F9" i="11"/>
  <c r="F8" i="11"/>
  <c r="G31" i="11"/>
  <c r="E31" i="11"/>
  <c r="G31" i="10"/>
  <c r="E31" i="10"/>
  <c r="G15" i="10"/>
  <c r="E15" i="10"/>
  <c r="G12" i="8"/>
  <c r="G22" i="8" s="1"/>
  <c r="H21" i="8" s="1"/>
  <c r="E21" i="8"/>
  <c r="E12" i="8"/>
  <c r="G16" i="10" l="1"/>
  <c r="H35" i="6"/>
  <c r="H25" i="11"/>
  <c r="H26" i="11"/>
  <c r="H27" i="11"/>
  <c r="H28" i="11"/>
  <c r="H29" i="11"/>
  <c r="H30" i="11"/>
  <c r="H24" i="11"/>
  <c r="F26" i="10"/>
  <c r="F27" i="10"/>
  <c r="F28" i="10"/>
  <c r="F29" i="10"/>
  <c r="F30" i="10"/>
  <c r="F25" i="10"/>
  <c r="F10" i="10"/>
  <c r="F11" i="10"/>
  <c r="F12" i="10"/>
  <c r="F13" i="10"/>
  <c r="F14" i="10"/>
  <c r="F5" i="10"/>
  <c r="F8" i="10"/>
  <c r="F9" i="10"/>
  <c r="F6" i="10"/>
  <c r="F7" i="10"/>
  <c r="H25" i="10"/>
  <c r="H26" i="10"/>
  <c r="H27" i="10"/>
  <c r="H29" i="10"/>
  <c r="H30" i="10"/>
  <c r="H28" i="10"/>
  <c r="H8" i="10"/>
  <c r="H9" i="10"/>
  <c r="H10" i="10"/>
  <c r="H11" i="10"/>
  <c r="H12" i="10"/>
  <c r="H13" i="10"/>
  <c r="H14" i="10"/>
  <c r="H7" i="10"/>
  <c r="H5" i="10"/>
  <c r="H6" i="10"/>
  <c r="F28" i="11"/>
  <c r="F29" i="11"/>
  <c r="F26" i="11"/>
  <c r="F30" i="11"/>
  <c r="F24" i="11"/>
  <c r="F25" i="11"/>
  <c r="F27" i="11"/>
  <c r="H13" i="11"/>
  <c r="F13" i="11"/>
  <c r="E22" i="8"/>
  <c r="F12" i="8" s="1"/>
  <c r="G11" i="7"/>
  <c r="E11" i="7"/>
  <c r="E35" i="6"/>
  <c r="G16" i="6"/>
  <c r="E16" i="6"/>
  <c r="G22" i="5"/>
  <c r="E22" i="5"/>
  <c r="G13" i="4"/>
  <c r="G8" i="4"/>
  <c r="G17" i="6" l="1"/>
  <c r="H31" i="10"/>
  <c r="F31" i="10"/>
  <c r="F15" i="10"/>
  <c r="F34" i="6"/>
  <c r="F31" i="6"/>
  <c r="F28" i="6"/>
  <c r="F29" i="6"/>
  <c r="F30" i="6"/>
  <c r="F32" i="6"/>
  <c r="F33" i="6"/>
  <c r="F6" i="7"/>
  <c r="F7" i="7"/>
  <c r="F8" i="7"/>
  <c r="F9" i="7"/>
  <c r="F10" i="7"/>
  <c r="F5" i="7"/>
  <c r="H10" i="5"/>
  <c r="H5" i="5"/>
  <c r="H11" i="5"/>
  <c r="H20" i="5"/>
  <c r="H12" i="5"/>
  <c r="H13" i="5"/>
  <c r="H14" i="5"/>
  <c r="H15" i="5"/>
  <c r="H17" i="5"/>
  <c r="H21" i="5"/>
  <c r="H19" i="5"/>
  <c r="H8" i="5"/>
  <c r="H9" i="5"/>
  <c r="H16" i="5"/>
  <c r="H6" i="5"/>
  <c r="H18" i="5"/>
  <c r="H7" i="5"/>
  <c r="F9" i="6"/>
  <c r="F10" i="6"/>
  <c r="F6" i="6"/>
  <c r="F8" i="6"/>
  <c r="F11" i="6"/>
  <c r="F12" i="6"/>
  <c r="F13" i="6"/>
  <c r="F14" i="6"/>
  <c r="F7" i="6"/>
  <c r="F15" i="6"/>
  <c r="F4" i="6"/>
  <c r="F5" i="6"/>
  <c r="H5" i="7"/>
  <c r="H9" i="7"/>
  <c r="H6" i="7"/>
  <c r="H7" i="7"/>
  <c r="H8" i="7"/>
  <c r="H10" i="7"/>
  <c r="H9" i="6"/>
  <c r="H10" i="6"/>
  <c r="H11" i="6"/>
  <c r="H12" i="6"/>
  <c r="H13" i="6"/>
  <c r="H14" i="6"/>
  <c r="H4" i="6"/>
  <c r="H8" i="6"/>
  <c r="H6" i="6"/>
  <c r="H15" i="6"/>
  <c r="H5" i="6"/>
  <c r="H7" i="6"/>
  <c r="H15" i="10"/>
  <c r="H5" i="8"/>
  <c r="H13" i="8"/>
  <c r="H6" i="8"/>
  <c r="H14" i="8"/>
  <c r="H4" i="8"/>
  <c r="H7" i="8"/>
  <c r="H16" i="8"/>
  <c r="H9" i="8"/>
  <c r="H17" i="8"/>
  <c r="H20" i="8"/>
  <c r="H8" i="8"/>
  <c r="H10" i="8"/>
  <c r="H18" i="8"/>
  <c r="H15" i="8"/>
  <c r="H11" i="8"/>
  <c r="H19" i="8"/>
  <c r="H12" i="8"/>
  <c r="F17" i="8"/>
  <c r="F8" i="8"/>
  <c r="F18" i="8"/>
  <c r="F9" i="8"/>
  <c r="F21" i="8"/>
  <c r="F22" i="8" s="1"/>
  <c r="F13" i="8"/>
  <c r="F4" i="8"/>
  <c r="F7" i="8"/>
  <c r="F14" i="8"/>
  <c r="F5" i="8"/>
  <c r="F10" i="8"/>
  <c r="F11" i="8"/>
  <c r="F15" i="8"/>
  <c r="F6" i="8"/>
  <c r="F16" i="8"/>
  <c r="F19" i="8"/>
  <c r="F20" i="8"/>
  <c r="F6" i="5"/>
  <c r="F14" i="5"/>
  <c r="F7" i="5"/>
  <c r="F15" i="5"/>
  <c r="F9" i="5"/>
  <c r="F8" i="5"/>
  <c r="F16" i="5"/>
  <c r="F17" i="5"/>
  <c r="F10" i="5"/>
  <c r="F18" i="5"/>
  <c r="F21" i="5"/>
  <c r="F11" i="5"/>
  <c r="F19" i="5"/>
  <c r="F13" i="5"/>
  <c r="F12" i="5"/>
  <c r="F20" i="5"/>
  <c r="F5" i="5"/>
  <c r="G14" i="4"/>
  <c r="H31" i="11"/>
  <c r="F31" i="11"/>
  <c r="H8" i="4" l="1"/>
  <c r="H12" i="4"/>
  <c r="H11" i="4"/>
  <c r="H9" i="4"/>
  <c r="H7" i="4"/>
  <c r="H6" i="4"/>
  <c r="H5" i="4"/>
  <c r="H10" i="4"/>
  <c r="F22" i="5"/>
  <c r="F35" i="6"/>
  <c r="H22" i="8"/>
  <c r="I12" i="8"/>
  <c r="I21" i="8"/>
  <c r="F16" i="6"/>
  <c r="H16" i="6"/>
  <c r="H13" i="4"/>
  <c r="H11" i="7"/>
  <c r="H22" i="5"/>
  <c r="F11" i="7"/>
  <c r="E14" i="4"/>
  <c r="I13" i="4" l="1"/>
  <c r="I8" i="4"/>
  <c r="F13" i="4"/>
  <c r="F8" i="4"/>
  <c r="F7" i="4"/>
  <c r="F9" i="4"/>
  <c r="F10" i="4"/>
  <c r="F12" i="4"/>
  <c r="F6" i="4"/>
  <c r="F11" i="4"/>
  <c r="F5" i="4"/>
  <c r="I22" i="8"/>
  <c r="H14" i="4"/>
  <c r="I14" i="4" l="1"/>
  <c r="F14" i="4"/>
</calcChain>
</file>

<file path=xl/sharedStrings.xml><?xml version="1.0" encoding="utf-8"?>
<sst xmlns="http://schemas.openxmlformats.org/spreadsheetml/2006/main" count="386" uniqueCount="295">
  <si>
    <t>第</t>
    <rPh sb="0" eb="1">
      <t>ダイ</t>
    </rPh>
    <phoneticPr fontId="1"/>
  </si>
  <si>
    <t>年</t>
    <rPh sb="0" eb="1">
      <t>ネン</t>
    </rPh>
    <phoneticPr fontId="1"/>
  </si>
  <si>
    <t>月</t>
    <rPh sb="0" eb="1">
      <t>ガツ</t>
    </rPh>
    <phoneticPr fontId="1"/>
  </si>
  <si>
    <t>日　</t>
    <rPh sb="0" eb="1">
      <t>ニチ</t>
    </rPh>
    <phoneticPr fontId="1"/>
  </si>
  <si>
    <t>から</t>
    <phoneticPr fontId="1"/>
  </si>
  <si>
    <t>まで</t>
    <phoneticPr fontId="1"/>
  </si>
  <si>
    <t>届出者登録番号</t>
    <rPh sb="0" eb="2">
      <t>トドケデ</t>
    </rPh>
    <rPh sb="2" eb="3">
      <t>シャ</t>
    </rPh>
    <rPh sb="3" eb="7">
      <t>トウロクバンゴウ</t>
    </rPh>
    <phoneticPr fontId="1"/>
  </si>
  <si>
    <t>）</t>
    <phoneticPr fontId="1"/>
  </si>
  <si>
    <t>号</t>
    <rPh sb="0" eb="1">
      <t>ゴウ</t>
    </rPh>
    <phoneticPr fontId="1"/>
  </si>
  <si>
    <t>（郵便番号</t>
    <rPh sb="1" eb="5">
      <t>ユウビンバンゴウ</t>
    </rPh>
    <phoneticPr fontId="1"/>
  </si>
  <si>
    <t>住所</t>
    <rPh sb="0" eb="2">
      <t>ジュウショ</t>
    </rPh>
    <phoneticPr fontId="1"/>
  </si>
  <si>
    <t>電話番号</t>
    <rPh sb="0" eb="2">
      <t>デンワ</t>
    </rPh>
    <rPh sb="2" eb="4">
      <t>バンゴウ</t>
    </rPh>
    <phoneticPr fontId="1"/>
  </si>
  <si>
    <t>氏名</t>
    <rPh sb="0" eb="2">
      <t>シメイ</t>
    </rPh>
    <phoneticPr fontId="1"/>
  </si>
  <si>
    <t>（法人にあっては、代表者の氏名）</t>
    <rPh sb="1" eb="3">
      <t>ホウジン</t>
    </rPh>
    <rPh sb="9" eb="12">
      <t>ダイヒョウシャ</t>
    </rPh>
    <rPh sb="13" eb="15">
      <t>シメイ</t>
    </rPh>
    <phoneticPr fontId="1"/>
  </si>
  <si>
    <t>法定代理人</t>
    <rPh sb="0" eb="2">
      <t>ホウテイ</t>
    </rPh>
    <rPh sb="2" eb="5">
      <t>ダイリニン</t>
    </rPh>
    <phoneticPr fontId="1"/>
  </si>
  <si>
    <t>連絡者</t>
    <rPh sb="0" eb="2">
      <t>レンラク</t>
    </rPh>
    <rPh sb="2" eb="3">
      <t>シャ</t>
    </rPh>
    <phoneticPr fontId="1"/>
  </si>
  <si>
    <t>所属</t>
    <rPh sb="0" eb="2">
      <t>ショゾク</t>
    </rPh>
    <phoneticPr fontId="1"/>
  </si>
  <si>
    <t>－</t>
    <phoneticPr fontId="1"/>
  </si>
  <si>
    <t>）</t>
    <phoneticPr fontId="1"/>
  </si>
  <si>
    <t>（</t>
    <phoneticPr fontId="1"/>
  </si>
  <si>
    <t>商号
又は名称</t>
    <rPh sb="0" eb="2">
      <t>ショウゴウ</t>
    </rPh>
    <rPh sb="3" eb="4">
      <t>マタ</t>
    </rPh>
    <rPh sb="5" eb="7">
      <t>メイショウ</t>
    </rPh>
    <phoneticPr fontId="1"/>
  </si>
  <si>
    <t>氏名、商号
又は名称</t>
    <rPh sb="0" eb="2">
      <t>シメイ</t>
    </rPh>
    <rPh sb="3" eb="5">
      <t>ショウゴウ</t>
    </rPh>
    <rPh sb="6" eb="7">
      <t>マタ</t>
    </rPh>
    <rPh sb="8" eb="10">
      <t>メイショウ</t>
    </rPh>
    <phoneticPr fontId="1"/>
  </si>
  <si>
    <t>（</t>
    <phoneticPr fontId="1"/>
  </si>
  <si>
    <t>）</t>
    <phoneticPr fontId="1"/>
  </si>
  <si>
    <t>（記載上の注意）</t>
    <rPh sb="1" eb="3">
      <t>キサイ</t>
    </rPh>
    <rPh sb="3" eb="4">
      <t>ジョウ</t>
    </rPh>
    <rPh sb="5" eb="7">
      <t>チュウイ</t>
    </rPh>
    <phoneticPr fontId="1"/>
  </si>
  <si>
    <t>目次</t>
    <rPh sb="0" eb="2">
      <t>モクジ</t>
    </rPh>
    <phoneticPr fontId="1"/>
  </si>
  <si>
    <t>（記載上の注意）</t>
    <rPh sb="1" eb="4">
      <t>キサイジョウ</t>
    </rPh>
    <rPh sb="5" eb="7">
      <t>チュウイ</t>
    </rPh>
    <phoneticPr fontId="1"/>
  </si>
  <si>
    <t>「登録番号」の括弧書については、記載を省略することができる。</t>
    <rPh sb="1" eb="3">
      <t>トウロク</t>
    </rPh>
    <rPh sb="3" eb="5">
      <t>バンゴウ</t>
    </rPh>
    <rPh sb="7" eb="9">
      <t>カッコ</t>
    </rPh>
    <rPh sb="9" eb="10">
      <t>ガ</t>
    </rPh>
    <rPh sb="16" eb="18">
      <t>キサイ</t>
    </rPh>
    <rPh sb="19" eb="21">
      <t>ショウリャク</t>
    </rPh>
    <phoneticPr fontId="1"/>
  </si>
  <si>
    <t>業務報告書</t>
    <rPh sb="0" eb="2">
      <t>ギョウム</t>
    </rPh>
    <rPh sb="2" eb="5">
      <t>ホウコクショ</t>
    </rPh>
    <phoneticPr fontId="1"/>
  </si>
  <si>
    <t>日</t>
    <rPh sb="0" eb="1">
      <t>ニチ</t>
    </rPh>
    <phoneticPr fontId="1"/>
  </si>
  <si>
    <t>直近の決算期</t>
    <phoneticPr fontId="1"/>
  </si>
  <si>
    <t>(</t>
    <phoneticPr fontId="1"/>
  </si>
  <si>
    <t>)</t>
    <phoneticPr fontId="1"/>
  </si>
  <si>
    <t>貸付金の種別残高</t>
  </si>
  <si>
    <t>貸付金の金額別内訳</t>
    <phoneticPr fontId="1"/>
  </si>
  <si>
    <t>貸付金の期間別内訳</t>
    <phoneticPr fontId="1"/>
  </si>
  <si>
    <t>貸付金の種別内訳（除外貸付・例外貸付）</t>
    <phoneticPr fontId="1"/>
  </si>
  <si>
    <t>総量規制超過部分の貸付残高</t>
    <phoneticPr fontId="1"/>
  </si>
  <si>
    <t>消費者向無担保貸付金の金額別内訳</t>
    <phoneticPr fontId="1"/>
  </si>
  <si>
    <t>消費者向無担保貸付金の金利別内訳</t>
    <phoneticPr fontId="1"/>
  </si>
  <si>
    <t>事業者向無担保貸付金の金額別内訳</t>
    <phoneticPr fontId="1"/>
  </si>
  <si>
    <t>事業者向無担保貸付金の金利別内訳</t>
    <phoneticPr fontId="1"/>
  </si>
  <si>
    <t>消費者向無担保貸付金の新規契約状況等</t>
    <phoneticPr fontId="1"/>
  </si>
  <si>
    <t>貸金業協会等への加入状況等</t>
    <phoneticPr fontId="1"/>
  </si>
  <si>
    <t>　本報告書は、法の規制を受ける貸付けについて、直近の３月31日時点の計数等を記載する。</t>
    <phoneticPr fontId="1"/>
  </si>
  <si>
    <t>　「連絡者」は、業務報告書の作成担当者の所属部署及び氏名を記載する。</t>
    <phoneticPr fontId="1"/>
  </si>
  <si>
    <t>　目次に掲げる各表について、該当がない場合も「該当なし」の旨記載して提出する。</t>
    <phoneticPr fontId="1"/>
  </si>
  <si>
    <t>　各表の残高の単位（百万円、千円）未満の端数は、特に注記がない限り切り捨てて記載する。このため、各表の残高内訳の合計は「合計」（又は「計」）欄の残高と合致しない場合がある。</t>
    <phoneticPr fontId="1"/>
  </si>
  <si>
    <t>　各表の「構成割合」は、合計に対する割合を小数点第３位を切り捨て第２位まで記載する。</t>
    <phoneticPr fontId="1"/>
  </si>
  <si>
    <t>　各表中、貸付残高等の実績がない場合は「-」、単位未満の場合は「0」と記載する。</t>
    <phoneticPr fontId="1"/>
  </si>
  <si>
    <t>　各表中、「関係会社」とあるのは、提出業者の親会社、子会社及び関連会社並びに提出業者が他の会社等の関連会社である場合における当該他の会社等をいい、「親会社」、「子会社」及び「関連会社」とは、「財務諸表等の用語、様式及び作成方法に関する規則」（昭和38年大蔵省令第59号）第８条に規定する「親会社」、「子会社」及び「関連会社」をいう。</t>
    <phoneticPr fontId="1"/>
  </si>
  <si>
    <t>　各表の「件数」は、契約件数を記載する。なお、極度方式貸付けについては、極度方式基本契約に基づく貸付け毎の件数ではなく、極度方式基本契約の件数を記載する。</t>
    <phoneticPr fontId="1"/>
  </si>
  <si>
    <t>　各表の「残高」は、貸付当初の元本、極度方式基本契約の極度額ではなく、残元本を記載する。</t>
    <phoneticPr fontId="1"/>
  </si>
  <si>
    <t>貸付金の種別残高</t>
    <rPh sb="0" eb="2">
      <t>カシツケ</t>
    </rPh>
    <rPh sb="2" eb="3">
      <t>キン</t>
    </rPh>
    <rPh sb="4" eb="6">
      <t>シュベツ</t>
    </rPh>
    <rPh sb="6" eb="8">
      <t>ザンダカ</t>
    </rPh>
    <phoneticPr fontId="1"/>
  </si>
  <si>
    <t>構成割合
(％)</t>
    <rPh sb="0" eb="4">
      <t>コウセイワリアイ</t>
    </rPh>
    <phoneticPr fontId="1"/>
  </si>
  <si>
    <t>件数・残高</t>
    <phoneticPr fontId="1"/>
  </si>
  <si>
    <t>貸付種別</t>
    <phoneticPr fontId="1"/>
  </si>
  <si>
    <t>消費者向</t>
    <rPh sb="0" eb="3">
      <t>ショウヒシャ</t>
    </rPh>
    <rPh sb="3" eb="4">
      <t>ム</t>
    </rPh>
    <phoneticPr fontId="1"/>
  </si>
  <si>
    <t>事業者向</t>
    <rPh sb="0" eb="3">
      <t>ジギョウシャ</t>
    </rPh>
    <rPh sb="3" eb="4">
      <t>ム</t>
    </rPh>
    <phoneticPr fontId="1"/>
  </si>
  <si>
    <t>無担保
(住宅向を除く)</t>
    <rPh sb="0" eb="3">
      <t>ムタンポ</t>
    </rPh>
    <rPh sb="5" eb="7">
      <t>ジュウタク</t>
    </rPh>
    <rPh sb="7" eb="8">
      <t>ム</t>
    </rPh>
    <rPh sb="9" eb="10">
      <t>ノゾ</t>
    </rPh>
    <phoneticPr fontId="1"/>
  </si>
  <si>
    <t>有担保
(住宅向を除く)</t>
    <rPh sb="0" eb="1">
      <t>ユウ</t>
    </rPh>
    <rPh sb="1" eb="3">
      <t>タンポ</t>
    </rPh>
    <phoneticPr fontId="1"/>
  </si>
  <si>
    <t>住宅向</t>
    <rPh sb="0" eb="2">
      <t>ジュウタク</t>
    </rPh>
    <rPh sb="2" eb="3">
      <t>ム</t>
    </rPh>
    <phoneticPr fontId="1"/>
  </si>
  <si>
    <t>計</t>
    <rPh sb="0" eb="1">
      <t>ケイ</t>
    </rPh>
    <phoneticPr fontId="1"/>
  </si>
  <si>
    <t>年</t>
    <rPh sb="0" eb="1">
      <t>ネン</t>
    </rPh>
    <phoneticPr fontId="1"/>
  </si>
  <si>
    <t>月</t>
    <rPh sb="0" eb="1">
      <t>ガツ</t>
    </rPh>
    <phoneticPr fontId="1"/>
  </si>
  <si>
    <t>から</t>
    <phoneticPr fontId="1"/>
  </si>
  <si>
    <t>関係会社向</t>
    <rPh sb="0" eb="2">
      <t>カンケイ</t>
    </rPh>
    <rPh sb="2" eb="4">
      <t>ガイシャ</t>
    </rPh>
    <rPh sb="4" eb="5">
      <t>ム</t>
    </rPh>
    <phoneticPr fontId="1"/>
  </si>
  <si>
    <t>計</t>
    <rPh sb="0" eb="1">
      <t>ケイ</t>
    </rPh>
    <phoneticPr fontId="1"/>
  </si>
  <si>
    <t>合計</t>
    <rPh sb="0" eb="2">
      <t>ゴウケイ</t>
    </rPh>
    <phoneticPr fontId="1"/>
  </si>
  <si>
    <t>　「住宅向」は住宅購入を目的とするいわゆる住宅ローンをいうこととし、住宅を担保に住宅ローン以
外の貸付けを行う場合を含まない。</t>
    <phoneticPr fontId="1"/>
  </si>
  <si>
    <t>　担保には保証を含まない。</t>
    <phoneticPr fontId="1"/>
  </si>
  <si>
    <t>　「関係会社向」は提出業者の関係会社及び提出業者の親会社の関係会社に対する貸付けを記載する。</t>
    <phoneticPr fontId="1"/>
  </si>
  <si>
    <t>平均約定金利
(％)</t>
    <rPh sb="0" eb="2">
      <t>ヘイキン</t>
    </rPh>
    <rPh sb="2" eb="4">
      <t>ヤクジョウ</t>
    </rPh>
    <rPh sb="4" eb="6">
      <t>キンリ</t>
    </rPh>
    <phoneticPr fontId="1"/>
  </si>
  <si>
    <t>残　高
(千円)</t>
    <rPh sb="0" eb="1">
      <t>ザン</t>
    </rPh>
    <rPh sb="2" eb="3">
      <t>コウ</t>
    </rPh>
    <rPh sb="6" eb="8">
      <t>センエン</t>
    </rPh>
    <phoneticPr fontId="1"/>
  </si>
  <si>
    <t>業種別貸付残高</t>
    <phoneticPr fontId="1"/>
  </si>
  <si>
    <t>業種別貸付残高</t>
    <rPh sb="0" eb="2">
      <t>ギョウシュ</t>
    </rPh>
    <rPh sb="2" eb="3">
      <t>ベツ</t>
    </rPh>
    <rPh sb="3" eb="5">
      <t>カシツケ</t>
    </rPh>
    <rPh sb="5" eb="7">
      <t>ザンダカ</t>
    </rPh>
    <phoneticPr fontId="1"/>
  </si>
  <si>
    <t>業種別</t>
    <rPh sb="0" eb="2">
      <t>ギョウシュ</t>
    </rPh>
    <phoneticPr fontId="1"/>
  </si>
  <si>
    <t>先数・残高</t>
    <rPh sb="0" eb="1">
      <t>サキ</t>
    </rPh>
    <phoneticPr fontId="1"/>
  </si>
  <si>
    <t>農 業 、 林 業 、 漁 業</t>
    <phoneticPr fontId="1"/>
  </si>
  <si>
    <t>先　数
(件)</t>
    <rPh sb="0" eb="1">
      <t>サキ</t>
    </rPh>
    <rPh sb="2" eb="3">
      <t>スウ</t>
    </rPh>
    <rPh sb="6" eb="7">
      <t>ケン</t>
    </rPh>
    <phoneticPr fontId="1"/>
  </si>
  <si>
    <t>建設業</t>
    <phoneticPr fontId="1"/>
  </si>
  <si>
    <t>製造業</t>
    <rPh sb="0" eb="3">
      <t>セイゾウギョウ</t>
    </rPh>
    <phoneticPr fontId="1"/>
  </si>
  <si>
    <t>電気・ガス・熱供給・水道業</t>
    <phoneticPr fontId="1"/>
  </si>
  <si>
    <t>卸売業、小売業</t>
  </si>
  <si>
    <t>金融業、保険業</t>
  </si>
  <si>
    <t>不動産業、物品賃貸業</t>
  </si>
  <si>
    <t>宿泊業、飲食サービス業</t>
  </si>
  <si>
    <t>教育、学習支援業</t>
  </si>
  <si>
    <t>医療、福祉</t>
  </si>
  <si>
    <t>複合サービス事業</t>
  </si>
  <si>
    <t>サービス業（他に分類されないもの）</t>
  </si>
  <si>
    <t>個人</t>
  </si>
  <si>
    <t>特定非営利活動法人</t>
  </si>
  <si>
    <t>その他</t>
  </si>
  <si>
    <t>運輸業、郵便業</t>
  </si>
  <si>
    <t>情報通信業</t>
    <phoneticPr fontId="1"/>
  </si>
  <si>
    <t>　業種別貸付残高は貸付先の主な事業（過去１年間における総売上高のうち割合の最も高いもの）
により分類する。</t>
    <phoneticPr fontId="1"/>
  </si>
  <si>
    <t>　業種は、日本標準産業分類により分類する。</t>
    <phoneticPr fontId="1"/>
  </si>
  <si>
    <t>　「先数」は名寄せした債務者数を記載する。</t>
    <phoneticPr fontId="1"/>
  </si>
  <si>
    <t>　事業を営む個人顧客については、施行規則第10条の23第1項第4号及び第5号、同規則第10条の
28第1項第3号及び第4号に定める契約に係る貸付けについては、事業性があるものとみなし、それ
ぞれの業種別の欄に計上する。また、施行規則第10条の22第1項第4号に掲げる金額を基に算出し
た法第13条の2第2項に定める基準額の範囲内で契約した貸付けについては「個人」の欄に計上す
る。</t>
    <phoneticPr fontId="1"/>
  </si>
  <si>
    <t>　「特定非営利活動法人」とは、特定非営利活動促進法（平成10年法律第7号）第10条の規定に基
づき設立された特定非営利活動法人をいう。</t>
    <phoneticPr fontId="1"/>
  </si>
  <si>
    <t>　残高合計は、「表１」の残高合計と一致する。</t>
    <phoneticPr fontId="1"/>
  </si>
  <si>
    <t>貸付金の金額別内訳</t>
    <rPh sb="0" eb="2">
      <t>カシツケ</t>
    </rPh>
    <rPh sb="2" eb="3">
      <t>キン</t>
    </rPh>
    <rPh sb="4" eb="6">
      <t>キンガク</t>
    </rPh>
    <rPh sb="6" eb="7">
      <t>ベツ</t>
    </rPh>
    <rPh sb="7" eb="9">
      <t>ウチワケ</t>
    </rPh>
    <phoneticPr fontId="1"/>
  </si>
  <si>
    <t>金額別</t>
    <rPh sb="0" eb="2">
      <t>キンガク</t>
    </rPh>
    <rPh sb="2" eb="3">
      <t>ベツ</t>
    </rPh>
    <phoneticPr fontId="1"/>
  </si>
  <si>
    <t>残　高
(千円)</t>
    <rPh sb="0" eb="1">
      <t>ザン</t>
    </rPh>
    <rPh sb="2" eb="3">
      <t>コウ</t>
    </rPh>
    <rPh sb="5" eb="7">
      <t>センエン</t>
    </rPh>
    <phoneticPr fontId="1"/>
  </si>
  <si>
    <t>件数・残高</t>
    <rPh sb="0" eb="1">
      <t>ケン</t>
    </rPh>
    <phoneticPr fontId="1"/>
  </si>
  <si>
    <t>件　数
(件)</t>
    <rPh sb="0" eb="1">
      <t>ケン</t>
    </rPh>
    <rPh sb="2" eb="3">
      <t>スウ</t>
    </rPh>
    <rPh sb="5" eb="6">
      <t>ケン</t>
    </rPh>
    <phoneticPr fontId="1"/>
  </si>
  <si>
    <t>構成割合(％)</t>
    <rPh sb="0" eb="4">
      <t>コウセイワリアイ</t>
    </rPh>
    <phoneticPr fontId="1"/>
  </si>
  <si>
    <t>合　　　計</t>
    <rPh sb="0" eb="1">
      <t>ゴウ</t>
    </rPh>
    <rPh sb="4" eb="5">
      <t>ケイ</t>
    </rPh>
    <phoneticPr fontId="1"/>
  </si>
  <si>
    <t>　「自己資金」とは、資産の合計額から負債の合計額を控除した額をいう。</t>
    <phoneticPr fontId="1"/>
  </si>
  <si>
    <t>　「合計」欄の件数及び残高は、「表１」の合計件数及び合計残高と一致する。</t>
    <phoneticPr fontId="1"/>
  </si>
  <si>
    <t>　「1件当たり平均貸付残高」は、小数点第３位を切捨て第２位までを記載する。例：1.25、0.36等</t>
    <phoneticPr fontId="1"/>
  </si>
  <si>
    <t>　貸付残高が直近の事業年度末における自己資金（法人の場合は自己資本）の額を超える貸付先すべて（ただし、当該先が20に満たない場合は、貸付残高上位20位までの貸付先）について、それぞれの貸付先名、業種、貸付件数及び貸付残高を記載した別途の表（任意様式）を併せて提出する。（自己資金又は自己資本を超える貸付先が無い場合は別途の表の提出は不要）</t>
    <phoneticPr fontId="1"/>
  </si>
  <si>
    <t>　「自己資本」とは、資産の合計額より負債の合計額並びに配当金及び役員賞与金の予定額を控除し、引当金（特別法上の引当金を含む。）の合計額を加えた額をいう。</t>
    <phoneticPr fontId="1"/>
  </si>
  <si>
    <t>期間別</t>
    <rPh sb="0" eb="2">
      <t>キカン</t>
    </rPh>
    <rPh sb="2" eb="3">
      <t>ベツ</t>
    </rPh>
    <phoneticPr fontId="1"/>
  </si>
  <si>
    <t>貸付金の期間別内訳</t>
    <phoneticPr fontId="1"/>
  </si>
  <si>
    <t>　期間は約定期間による。</t>
    <phoneticPr fontId="1"/>
  </si>
  <si>
    <t>　「合計」欄の件数及び残高は、「表１」の合計件数及び合計残高と一致する。</t>
    <phoneticPr fontId="1"/>
  </si>
  <si>
    <t>貸付金の金利別内訳</t>
    <phoneticPr fontId="1"/>
  </si>
  <si>
    <t>貸付金の金利別内訳</t>
    <phoneticPr fontId="1"/>
  </si>
  <si>
    <t>金利別</t>
    <rPh sb="0" eb="2">
      <t>キンリ</t>
    </rPh>
    <rPh sb="2" eb="3">
      <t>ベツ</t>
    </rPh>
    <phoneticPr fontId="1"/>
  </si>
  <si>
    <t>「合計」欄の件数及び残高は、「表１」の合計件数及び合計残高と一致する。</t>
    <phoneticPr fontId="1"/>
  </si>
  <si>
    <t>貸付金の種別残高（除外貸付・例外貸付）</t>
    <rPh sb="0" eb="2">
      <t>カシツケ</t>
    </rPh>
    <rPh sb="2" eb="3">
      <t>キン</t>
    </rPh>
    <rPh sb="4" eb="6">
      <t>シュベツ</t>
    </rPh>
    <rPh sb="6" eb="8">
      <t>ザンダカ</t>
    </rPh>
    <rPh sb="9" eb="11">
      <t>ジョガイ</t>
    </rPh>
    <rPh sb="11" eb="13">
      <t>カシツケ</t>
    </rPh>
    <rPh sb="14" eb="16">
      <t>レイガイ</t>
    </rPh>
    <rPh sb="16" eb="18">
      <t>カシツケ</t>
    </rPh>
    <phoneticPr fontId="1"/>
  </si>
  <si>
    <t>平均約定
金利 (％)</t>
    <rPh sb="0" eb="2">
      <t>ヘイキン</t>
    </rPh>
    <rPh sb="2" eb="4">
      <t>ヤクジョウ</t>
    </rPh>
    <rPh sb="5" eb="7">
      <t>キンリ</t>
    </rPh>
    <phoneticPr fontId="1"/>
  </si>
  <si>
    <t>除外貸付</t>
    <rPh sb="0" eb="2">
      <t>ジョガイ</t>
    </rPh>
    <rPh sb="2" eb="4">
      <t>カシツ</t>
    </rPh>
    <phoneticPr fontId="1"/>
  </si>
  <si>
    <t>例外貸付</t>
    <rPh sb="0" eb="2">
      <t>レイガイ</t>
    </rPh>
    <rPh sb="2" eb="4">
      <t>カシツ</t>
    </rPh>
    <phoneticPr fontId="1"/>
  </si>
  <si>
    <t>施行規則第10条の23第1項
第1号で定める契約</t>
    <phoneticPr fontId="1"/>
  </si>
  <si>
    <t>施行規則第10条の23第1項
第1号の2で定める契約</t>
    <phoneticPr fontId="1"/>
  </si>
  <si>
    <t>施行規則第10条の23第1項
第2号で定める契約</t>
    <phoneticPr fontId="1"/>
  </si>
  <si>
    <t>施行規則第10条の23第1項
第6号で定める契約</t>
    <phoneticPr fontId="1"/>
  </si>
  <si>
    <t>　「例外貸付」とは、法第13条の2第2項に規定する個人顧客の利益の保護に支障を生ずることがない契約（法第13の3第5項に規定する個人顧客の利益の保護に支障を生ずることがない極度方式基本契約を含む。）として内閣府令で定めるものをいう。</t>
    <phoneticPr fontId="1"/>
  </si>
  <si>
    <t>　「除外貸付」とは、法第13条の2第2項に規定する住宅資金貸付契約その他の内閣府令で定める契約をいう。</t>
    <phoneticPr fontId="1"/>
  </si>
  <si>
    <t>施行規則第10条の21第1項
第1号で定める契約</t>
    <phoneticPr fontId="1"/>
  </si>
  <si>
    <t>施行規則第10条の21第1項
第2号で定める契約</t>
    <phoneticPr fontId="1"/>
  </si>
  <si>
    <t>施行規則第10条の21第1項
第3号で定める契約</t>
    <phoneticPr fontId="1"/>
  </si>
  <si>
    <t>施行規則第10条の21第1項
第4号で定める契約</t>
    <phoneticPr fontId="1"/>
  </si>
  <si>
    <t>施行規則第10条の21第1項
第5号で定める契約</t>
    <phoneticPr fontId="1"/>
  </si>
  <si>
    <t>施行規則第10条の21第1項
第6号で定める契約</t>
    <phoneticPr fontId="1"/>
  </si>
  <si>
    <t>施行規則第10条の21第1項
第7号で定める契約</t>
    <phoneticPr fontId="1"/>
  </si>
  <si>
    <t>施行規則第10条の21第1項
第8号で定める契約</t>
    <phoneticPr fontId="1"/>
  </si>
  <si>
    <t>施行規則第10条の23第1項第2号の2及び施行規則第10条の28第1項第1号で定める契約</t>
    <phoneticPr fontId="1"/>
  </si>
  <si>
    <t>施行規則第10条の23第1項第3号及び施行規則第10条28第1項第2号で定める契約</t>
    <phoneticPr fontId="1"/>
  </si>
  <si>
    <t>施行規則第10条の23第1項第4号及び施行規則第10条28第1項第3号で定める契約</t>
    <phoneticPr fontId="1"/>
  </si>
  <si>
    <t>施行規則第10条の23第1項第5号及び施行規則第10条28第1項第4号で定める契約</t>
    <phoneticPr fontId="1"/>
  </si>
  <si>
    <t>総量規制超過部分の貸付残高</t>
    <phoneticPr fontId="1"/>
  </si>
  <si>
    <t>貸付種別</t>
    <rPh sb="0" eb="2">
      <t>カシツケ</t>
    </rPh>
    <rPh sb="2" eb="4">
      <t>シュベツ</t>
    </rPh>
    <phoneticPr fontId="1"/>
  </si>
  <si>
    <t>先　数
(件)</t>
    <rPh sb="0" eb="1">
      <t>サキ</t>
    </rPh>
    <rPh sb="2" eb="3">
      <t>スウ</t>
    </rPh>
    <rPh sb="5" eb="6">
      <t>ケン</t>
    </rPh>
    <phoneticPr fontId="1"/>
  </si>
  <si>
    <t>残　　高
(千円)</t>
    <rPh sb="0" eb="1">
      <t>ザン</t>
    </rPh>
    <rPh sb="3" eb="4">
      <t>コウ</t>
    </rPh>
    <rPh sb="6" eb="8">
      <t>センエン</t>
    </rPh>
    <phoneticPr fontId="1"/>
  </si>
  <si>
    <t>総量規制超過部分の貸付残高
（自社貸付残高）</t>
    <rPh sb="0" eb="2">
      <t>ソウリョウ</t>
    </rPh>
    <rPh sb="2" eb="4">
      <t>キセイ</t>
    </rPh>
    <rPh sb="4" eb="6">
      <t>チョウカ</t>
    </rPh>
    <rPh sb="6" eb="8">
      <t>ブブン</t>
    </rPh>
    <rPh sb="9" eb="11">
      <t>カシツケ</t>
    </rPh>
    <rPh sb="11" eb="13">
      <t>ザンダカ</t>
    </rPh>
    <rPh sb="15" eb="17">
      <t>ジシャ</t>
    </rPh>
    <rPh sb="17" eb="19">
      <t>カシツケ</t>
    </rPh>
    <rPh sb="19" eb="21">
      <t>ザンダカ</t>
    </rPh>
    <phoneticPr fontId="1"/>
  </si>
  <si>
    <t>　「先数」は、本報告書作成時点で個人顧客と極度方式基本契約を締結している場合において、直近で実施した法第13条の３第１項及び第２項の規定による調査（途上与信調査）の結果、同条第５項に規定する「基準額超過極度方式基本契約」に該当すると認められた極度方式基本契約（下記２において「当該契約」という。）に係る個人顧客の先数を記載する。</t>
    <phoneticPr fontId="1"/>
  </si>
  <si>
    <t>　「残高」は、当該契約に係る個人顧客に対する提出業者の３月末時点の貸付残高（当該契約の残元本及び当該契約以外の貸付けに係る契約を同一顧客と締結している場合にはその残元本。）のうち、当該個人顧客に係る法第13条の２第２項に規定する「基準額」を超過している額を記載する。</t>
    <phoneticPr fontId="1"/>
  </si>
  <si>
    <t>消費者向無担保貸付金の金額別内訳</t>
    <rPh sb="0" eb="3">
      <t>ショウヒシャ</t>
    </rPh>
    <rPh sb="3" eb="4">
      <t>ムケ</t>
    </rPh>
    <rPh sb="4" eb="7">
      <t>ムタンポ</t>
    </rPh>
    <rPh sb="7" eb="9">
      <t>カシツケ</t>
    </rPh>
    <rPh sb="9" eb="10">
      <t>キン</t>
    </rPh>
    <rPh sb="11" eb="13">
      <t>キンガク</t>
    </rPh>
    <rPh sb="13" eb="14">
      <t>ベツ</t>
    </rPh>
    <rPh sb="14" eb="16">
      <t>ウチワケ</t>
    </rPh>
    <phoneticPr fontId="1"/>
  </si>
  <si>
    <t>「合計」欄の件数及び残高は、「表１」の消費者向無担保貸付金の件数及び残高と一致する。</t>
    <phoneticPr fontId="1"/>
  </si>
  <si>
    <t>消費者向無担保貸付金の金利別内訳</t>
    <phoneticPr fontId="1"/>
  </si>
  <si>
    <t>「合計」欄の件数及び残高は、「表１」の消費者向無担保貸付金の件数及び残高と一致する。</t>
    <phoneticPr fontId="1"/>
  </si>
  <si>
    <t>事業者向無担保貸付金の金額別内訳</t>
    <phoneticPr fontId="1"/>
  </si>
  <si>
    <t>事業者向無担保貸付金の金利別内訳</t>
    <phoneticPr fontId="1"/>
  </si>
  <si>
    <t xml:space="preserve">     10 億円超</t>
    <rPh sb="8" eb="9">
      <t>オク</t>
    </rPh>
    <rPh sb="9" eb="10">
      <t>エン</t>
    </rPh>
    <rPh sb="10" eb="11">
      <t>チョウ</t>
    </rPh>
    <phoneticPr fontId="1"/>
  </si>
  <si>
    <t>　「合計」欄の件数及び残高は、「表１」の事業者向無担保貸付金の件数及び残高と一致する。</t>
    <phoneticPr fontId="1"/>
  </si>
  <si>
    <t>　「1件当たり平均貸付残高」は、小数点第３位を切り捨て第２位までを記載する。例：1.25、0.36等</t>
    <phoneticPr fontId="1"/>
  </si>
  <si>
    <t>　「合計」欄の件数及び残高は、「表１」の事業者向無担保貸付金の件数及び残高と一致する。</t>
    <phoneticPr fontId="1"/>
  </si>
  <si>
    <t>消費者向無担保貸付金の新規契約状況等</t>
    <phoneticPr fontId="1"/>
  </si>
  <si>
    <t>新規契約状況</t>
    <phoneticPr fontId="1"/>
  </si>
  <si>
    <t>件　数　等
(件・％)</t>
    <rPh sb="0" eb="1">
      <t>ケン</t>
    </rPh>
    <rPh sb="2" eb="3">
      <t>カズ</t>
    </rPh>
    <rPh sb="4" eb="5">
      <t>トウ</t>
    </rPh>
    <rPh sb="7" eb="8">
      <t>ケン</t>
    </rPh>
    <phoneticPr fontId="1"/>
  </si>
  <si>
    <t>新規申込件数</t>
    <rPh sb="0" eb="2">
      <t>シンキ</t>
    </rPh>
    <rPh sb="2" eb="4">
      <t>モウシコミ</t>
    </rPh>
    <rPh sb="4" eb="6">
      <t>ケンスウ</t>
    </rPh>
    <phoneticPr fontId="1"/>
  </si>
  <si>
    <t>新規契約件数</t>
    <rPh sb="0" eb="2">
      <t>シンキ</t>
    </rPh>
    <rPh sb="2" eb="4">
      <t>ケイヤク</t>
    </rPh>
    <rPh sb="4" eb="6">
      <t>ケンスウ</t>
    </rPh>
    <phoneticPr fontId="1"/>
  </si>
  <si>
    <t>新規契約率</t>
    <rPh sb="0" eb="2">
      <t>シンキ</t>
    </rPh>
    <rPh sb="2" eb="4">
      <t>ケイヤク</t>
    </rPh>
    <rPh sb="4" eb="5">
      <t>リツ</t>
    </rPh>
    <phoneticPr fontId="1"/>
  </si>
  <si>
    <t>　新規申込件数は、当該年度の申込件数（既存顧客からの申込件数を含み、貸付条件変更に係るものは除く。）を記載する。</t>
    <phoneticPr fontId="1"/>
  </si>
  <si>
    <t>　新規契約件数は、当該年度の契約件数（既存顧客との契約件数を含み、貸付条件変更に係るものは除く。）を記載する。</t>
    <phoneticPr fontId="1"/>
  </si>
  <si>
    <t>　新規契約率は、新規契約件数を新規申込件数で除した数字を小数点第３位を切り捨て第２位まで記載する。</t>
    <phoneticPr fontId="1"/>
  </si>
  <si>
    <t>(2-1)</t>
    <phoneticPr fontId="1"/>
  </si>
  <si>
    <t>新規貸付状況</t>
    <phoneticPr fontId="1"/>
  </si>
  <si>
    <t>新規貸付総額</t>
    <rPh sb="0" eb="2">
      <t>シンキ</t>
    </rPh>
    <rPh sb="2" eb="4">
      <t>カシツケ</t>
    </rPh>
    <rPh sb="4" eb="6">
      <t>ソウガク</t>
    </rPh>
    <phoneticPr fontId="1"/>
  </si>
  <si>
    <t>新規貸付件数</t>
    <rPh sb="0" eb="2">
      <t>シンキ</t>
    </rPh>
    <rPh sb="2" eb="4">
      <t>カシツケ</t>
    </rPh>
    <rPh sb="4" eb="6">
      <t>ケンスウ</t>
    </rPh>
    <phoneticPr fontId="1"/>
  </si>
  <si>
    <t>新規平均貸付額</t>
    <rPh sb="0" eb="2">
      <t>シンキ</t>
    </rPh>
    <rPh sb="2" eb="4">
      <t>ヘイキン</t>
    </rPh>
    <rPh sb="4" eb="6">
      <t>カシツケ</t>
    </rPh>
    <rPh sb="6" eb="7">
      <t>ガク</t>
    </rPh>
    <phoneticPr fontId="1"/>
  </si>
  <si>
    <t>件　数　等
(件・千円)</t>
    <rPh sb="0" eb="1">
      <t>ケン</t>
    </rPh>
    <rPh sb="2" eb="3">
      <t>カズ</t>
    </rPh>
    <rPh sb="4" eb="5">
      <t>トウ</t>
    </rPh>
    <rPh sb="7" eb="8">
      <t>ケン</t>
    </rPh>
    <rPh sb="9" eb="11">
      <t>センエン</t>
    </rPh>
    <phoneticPr fontId="1"/>
  </si>
  <si>
    <t>　新規貸付総額は、当該年度に行った新規顧客に対する初回貸付の総額を記載する。</t>
    <phoneticPr fontId="1"/>
  </si>
  <si>
    <t>　新規貸付件数は、当該年度に行った新規顧客に対する初回貸付の件数を記載する。</t>
    <phoneticPr fontId="1"/>
  </si>
  <si>
    <t>　新規平均貸付額は、新規貸付総額を新規貸付件数で除した数字を記載する。</t>
    <phoneticPr fontId="1"/>
  </si>
  <si>
    <t>　上記１から３の数字について把握できない場合は、「(2-2)　当該年度の貸付状況」を記載すること（本表(2-1)の記載は不要）。</t>
    <phoneticPr fontId="1"/>
  </si>
  <si>
    <t>(2-2)</t>
    <phoneticPr fontId="1"/>
  </si>
  <si>
    <t>当該年度の貸付状況</t>
    <phoneticPr fontId="1"/>
  </si>
  <si>
    <t>当該年度貸付総額</t>
    <rPh sb="0" eb="2">
      <t>トウガイ</t>
    </rPh>
    <rPh sb="2" eb="4">
      <t>ネンド</t>
    </rPh>
    <rPh sb="4" eb="6">
      <t>カシツケ</t>
    </rPh>
    <rPh sb="6" eb="8">
      <t>ソウガク</t>
    </rPh>
    <phoneticPr fontId="1"/>
  </si>
  <si>
    <t>当該年度貸付件数</t>
    <rPh sb="0" eb="2">
      <t>トウガイ</t>
    </rPh>
    <rPh sb="2" eb="4">
      <t>ネンド</t>
    </rPh>
    <rPh sb="4" eb="6">
      <t>カシツケ</t>
    </rPh>
    <rPh sb="6" eb="8">
      <t>ケンスウ</t>
    </rPh>
    <phoneticPr fontId="1"/>
  </si>
  <si>
    <t>当該年度平均貸付額</t>
    <rPh sb="0" eb="2">
      <t>トウガイ</t>
    </rPh>
    <rPh sb="2" eb="4">
      <t>ネンド</t>
    </rPh>
    <rPh sb="4" eb="6">
      <t>ヘイキン</t>
    </rPh>
    <rPh sb="6" eb="8">
      <t>カシツケ</t>
    </rPh>
    <rPh sb="8" eb="9">
      <t>ガク</t>
    </rPh>
    <phoneticPr fontId="1"/>
  </si>
  <si>
    <t>　貸付総額は、当該年度に行った貸付けの総額を記載する。</t>
    <phoneticPr fontId="1"/>
  </si>
  <si>
    <t>　貸付件数は、当該年度に行った貸付けの件数を記載する。</t>
    <phoneticPr fontId="1"/>
  </si>
  <si>
    <t>　平均貸付額は、貸付総額を貸付件数で除した数字を記載する。</t>
    <phoneticPr fontId="1"/>
  </si>
  <si>
    <t>　「(2-1)　新規貸付状況」を記載した場合には、本表(2-2)の記載は不要とする。</t>
    <phoneticPr fontId="1"/>
  </si>
  <si>
    <t>貸金業協会等への加入状況等</t>
    <phoneticPr fontId="1"/>
  </si>
  <si>
    <t>（参考）その他加入している団体があればその名称を記載すること</t>
    <phoneticPr fontId="1"/>
  </si>
  <si>
    <t>　１～14の該当する項目の左の欄に○を記載し、参考についてはその名称を記載すること。</t>
    <phoneticPr fontId="1"/>
  </si>
  <si>
    <t>　一般社団法人等とは、一般社団法人、一般財団法人、公益社団法人、公益財団法人等をいう。</t>
    <phoneticPr fontId="1"/>
  </si>
  <si>
    <t>貸金業協会に加盟している</t>
    <phoneticPr fontId="1"/>
  </si>
  <si>
    <t>指定信用情報機関に加盟している</t>
    <phoneticPr fontId="1"/>
  </si>
  <si>
    <t>電話加入権に質権を設定することを目的とした事業協同組合に加盟している</t>
    <phoneticPr fontId="1"/>
  </si>
  <si>
    <t>一般社団法人日本クレジット協会に加盟している</t>
    <phoneticPr fontId="1"/>
  </si>
  <si>
    <t>日本クレジットカード協会に加盟している</t>
    <phoneticPr fontId="1"/>
  </si>
  <si>
    <t>包括信用購入あっせん業者又は個別信用購入あっせん業者として登録を受けている</t>
    <phoneticPr fontId="1"/>
  </si>
  <si>
    <t>電気機械器具関係の一般社団法人等に加盟している（関係会社が加盟している場合を含む）</t>
    <phoneticPr fontId="1"/>
  </si>
  <si>
    <t>自動車関係の一般社団法人等に加盟している（関係会社が加盟している場合を含む）</t>
    <phoneticPr fontId="1"/>
  </si>
  <si>
    <t>日本百貨店協会、日本チェーンストア協会、協同組合連合会日本商店連盟、協同組合連合会日本専門店会連盟に加盟している（関係会社が加盟している場合を含む）</t>
    <phoneticPr fontId="1"/>
  </si>
  <si>
    <t>建設・不動産関係の一般社団法人等に加盟している（関係会社が加盟している場合を含む）</t>
    <phoneticPr fontId="1"/>
  </si>
  <si>
    <t>質屋の許可を受けている</t>
    <phoneticPr fontId="1"/>
  </si>
  <si>
    <t>公益社団法人リース事業協会に加盟している</t>
    <phoneticPr fontId="1"/>
  </si>
  <si>
    <t>日賦貸金業者として登録されている</t>
    <phoneticPr fontId="1"/>
  </si>
  <si>
    <t>上記のいずれにも該当しない</t>
    <phoneticPr fontId="1"/>
  </si>
  <si>
    <t xml:space="preserve">     10 万円以下</t>
    <rPh sb="8" eb="12">
      <t>マンエンイカ</t>
    </rPh>
    <phoneticPr fontId="1"/>
  </si>
  <si>
    <t xml:space="preserve">     10 万円超      30 万円以下</t>
    <rPh sb="8" eb="10">
      <t>マンエン</t>
    </rPh>
    <rPh sb="10" eb="11">
      <t>チョウ</t>
    </rPh>
    <rPh sb="20" eb="22">
      <t>マンエン</t>
    </rPh>
    <rPh sb="22" eb="24">
      <t>イカ</t>
    </rPh>
    <phoneticPr fontId="1"/>
  </si>
  <si>
    <t xml:space="preserve">     30   〃        50   〃</t>
    <phoneticPr fontId="1"/>
  </si>
  <si>
    <t xml:space="preserve">     50   〃　　   100   〃</t>
    <phoneticPr fontId="1"/>
  </si>
  <si>
    <t xml:space="preserve">    100   〃       500   〃</t>
    <phoneticPr fontId="1"/>
  </si>
  <si>
    <t xml:space="preserve">    500   〃     1,000   〃</t>
    <phoneticPr fontId="1"/>
  </si>
  <si>
    <t xml:space="preserve">  1,000   〃     5,000   〃</t>
    <phoneticPr fontId="1"/>
  </si>
  <si>
    <t xml:space="preserve">  5,000   〃         1 億円以下</t>
    <rPh sb="22" eb="24">
      <t>オクエン</t>
    </rPh>
    <rPh sb="24" eb="26">
      <t>イカ</t>
    </rPh>
    <phoneticPr fontId="1"/>
  </si>
  <si>
    <t xml:space="preserve">      1 億円超       5   〃</t>
    <rPh sb="8" eb="10">
      <t>オクエン</t>
    </rPh>
    <rPh sb="10" eb="11">
      <t>チョウ</t>
    </rPh>
    <phoneticPr fontId="1"/>
  </si>
  <si>
    <t xml:space="preserve">      5   〃        10   〃</t>
    <phoneticPr fontId="1"/>
  </si>
  <si>
    <t xml:space="preserve">     10   〃       100   〃</t>
    <phoneticPr fontId="1"/>
  </si>
  <si>
    <t xml:space="preserve">    100 億円超</t>
    <rPh sb="8" eb="10">
      <t>オクエン</t>
    </rPh>
    <rPh sb="10" eb="11">
      <t>チョウ</t>
    </rPh>
    <phoneticPr fontId="1"/>
  </si>
  <si>
    <t xml:space="preserve">      1 年以下</t>
    <rPh sb="8" eb="9">
      <t>ネン</t>
    </rPh>
    <rPh sb="9" eb="11">
      <t>イカ</t>
    </rPh>
    <phoneticPr fontId="1"/>
  </si>
  <si>
    <t xml:space="preserve">    1 年超         5 年以下</t>
    <rPh sb="6" eb="7">
      <t>ネン</t>
    </rPh>
    <rPh sb="7" eb="8">
      <t>チョウ</t>
    </rPh>
    <rPh sb="19" eb="20">
      <t>ネン</t>
    </rPh>
    <rPh sb="20" eb="22">
      <t>イカ</t>
    </rPh>
    <phoneticPr fontId="1"/>
  </si>
  <si>
    <t xml:space="preserve">    5  〃         10   〃</t>
    <phoneticPr fontId="1"/>
  </si>
  <si>
    <t xml:space="preserve">   10  〃         15   〃</t>
    <phoneticPr fontId="1"/>
  </si>
  <si>
    <t xml:space="preserve">   15  〃         20   〃</t>
    <phoneticPr fontId="1"/>
  </si>
  <si>
    <t xml:space="preserve">   20  〃         25   〃</t>
    <phoneticPr fontId="1"/>
  </si>
  <si>
    <t xml:space="preserve">     25 年超</t>
    <rPh sb="8" eb="9">
      <t>ネン</t>
    </rPh>
    <rPh sb="9" eb="10">
      <t>チョウ</t>
    </rPh>
    <phoneticPr fontId="1"/>
  </si>
  <si>
    <t xml:space="preserve">     10.0 ％以下</t>
    <rPh sb="11" eb="13">
      <t>イカ</t>
    </rPh>
    <phoneticPr fontId="1"/>
  </si>
  <si>
    <t xml:space="preserve">   10.0 ％超     15.0 ％以下</t>
    <rPh sb="9" eb="10">
      <t>チョウ</t>
    </rPh>
    <rPh sb="21" eb="23">
      <t>イカ</t>
    </rPh>
    <phoneticPr fontId="1"/>
  </si>
  <si>
    <t xml:space="preserve">   15.0   〃     18.0   〃</t>
    <phoneticPr fontId="1"/>
  </si>
  <si>
    <t xml:space="preserve">   18.0   〃     20.0   〃</t>
    <phoneticPr fontId="1"/>
  </si>
  <si>
    <t xml:space="preserve">   20.0   〃     29.2   〃</t>
    <phoneticPr fontId="1"/>
  </si>
  <si>
    <t xml:space="preserve">   29.2   〃 </t>
    <phoneticPr fontId="1"/>
  </si>
  <si>
    <t xml:space="preserve">   10 万円超     20 万円以下</t>
    <rPh sb="6" eb="8">
      <t>マンエン</t>
    </rPh>
    <rPh sb="8" eb="9">
      <t>チョウ</t>
    </rPh>
    <rPh sb="17" eb="19">
      <t>マンエン</t>
    </rPh>
    <rPh sb="19" eb="21">
      <t>イカ</t>
    </rPh>
    <phoneticPr fontId="1"/>
  </si>
  <si>
    <t xml:space="preserve"> 　20   〃       30   〃</t>
    <phoneticPr fontId="1"/>
  </si>
  <si>
    <t xml:space="preserve">   30   〃　　   50   〃</t>
    <phoneticPr fontId="1"/>
  </si>
  <si>
    <t xml:space="preserve">   50   〃       70   〃</t>
    <phoneticPr fontId="1"/>
  </si>
  <si>
    <t xml:space="preserve">   70   〃      100   〃</t>
    <phoneticPr fontId="1"/>
  </si>
  <si>
    <t xml:space="preserve">  100   〃      150   〃</t>
    <phoneticPr fontId="1"/>
  </si>
  <si>
    <t xml:space="preserve">  150   〃      200   〃</t>
    <phoneticPr fontId="1"/>
  </si>
  <si>
    <t xml:space="preserve">  200   〃      300   〃</t>
    <phoneticPr fontId="1"/>
  </si>
  <si>
    <t xml:space="preserve">  300 万円超</t>
    <rPh sb="6" eb="8">
      <t>マンエン</t>
    </rPh>
    <rPh sb="8" eb="9">
      <t>チョウ</t>
    </rPh>
    <phoneticPr fontId="1"/>
  </si>
  <si>
    <t xml:space="preserve">   10.0 ％超    15.0 ％以下</t>
    <rPh sb="9" eb="10">
      <t>チョウ</t>
    </rPh>
    <rPh sb="20" eb="22">
      <t>イカ</t>
    </rPh>
    <phoneticPr fontId="1"/>
  </si>
  <si>
    <t xml:space="preserve">   15.0   〃    18.0   〃</t>
    <phoneticPr fontId="1"/>
  </si>
  <si>
    <t xml:space="preserve">   18.0   〃    20.0   〃</t>
    <phoneticPr fontId="1"/>
  </si>
  <si>
    <t xml:space="preserve">   20.0   〃    29.2   〃</t>
    <phoneticPr fontId="1"/>
  </si>
  <si>
    <t xml:space="preserve">    100 万円以下</t>
    <rPh sb="8" eb="12">
      <t>マンエンイカ</t>
    </rPh>
    <phoneticPr fontId="1"/>
  </si>
  <si>
    <t xml:space="preserve">    100 万円超     500 万円以下</t>
    <rPh sb="8" eb="10">
      <t>マンエン</t>
    </rPh>
    <rPh sb="10" eb="11">
      <t>チョウ</t>
    </rPh>
    <rPh sb="20" eb="22">
      <t>マンエン</t>
    </rPh>
    <rPh sb="22" eb="24">
      <t>イカ</t>
    </rPh>
    <phoneticPr fontId="1"/>
  </si>
  <si>
    <t xml:space="preserve">    500   〃     1,000    〃</t>
    <phoneticPr fontId="1"/>
  </si>
  <si>
    <t xml:space="preserve">  1,000   〃　 　5,000    〃</t>
    <phoneticPr fontId="1"/>
  </si>
  <si>
    <t xml:space="preserve">      1 億円超       5    〃</t>
    <rPh sb="8" eb="10">
      <t>オクエン</t>
    </rPh>
    <rPh sb="10" eb="11">
      <t>チョウ</t>
    </rPh>
    <phoneticPr fontId="1"/>
  </si>
  <si>
    <t xml:space="preserve">      5   〃        10    〃</t>
    <phoneticPr fontId="1"/>
  </si>
  <si>
    <t xml:space="preserve">    5.0 ％超    10.0 ％以下</t>
    <rPh sb="9" eb="10">
      <t>チョウ</t>
    </rPh>
    <rPh sb="20" eb="22">
      <t>イカ</t>
    </rPh>
    <phoneticPr fontId="1"/>
  </si>
  <si>
    <t xml:space="preserve">      5.0 ％以下</t>
    <rPh sb="11" eb="13">
      <t>イカ</t>
    </rPh>
    <phoneticPr fontId="1"/>
  </si>
  <si>
    <t xml:space="preserve">   10.0   〃    15.0   〃</t>
    <phoneticPr fontId="1"/>
  </si>
  <si>
    <t>愛知県知事　　殿</t>
    <rPh sb="0" eb="3">
      <t>アイチケン</t>
    </rPh>
    <rPh sb="3" eb="5">
      <t>チジ</t>
    </rPh>
    <rPh sb="7" eb="8">
      <t>ドノ</t>
    </rPh>
    <phoneticPr fontId="1"/>
  </si>
  <si>
    <t>令和　　　</t>
    <rPh sb="0" eb="2">
      <t>レイワ</t>
    </rPh>
    <phoneticPr fontId="1"/>
  </si>
  <si>
    <t>愛知県知事</t>
    <rPh sb="0" eb="3">
      <t>アイチケン</t>
    </rPh>
    <rPh sb="3" eb="5">
      <t>チジ</t>
    </rPh>
    <phoneticPr fontId="1"/>
  </si>
  <si>
    <r>
      <t>　1件当たり平均貸付残高</t>
    </r>
    <r>
      <rPr>
        <sz val="8"/>
        <rFont val="ＭＳ 明朝"/>
        <family val="1"/>
        <charset val="128"/>
      </rPr>
      <t>(小数点第３位を切捨て第２位までを記載)</t>
    </r>
    <rPh sb="2" eb="3">
      <t>ケン</t>
    </rPh>
    <rPh sb="3" eb="4">
      <t>ア</t>
    </rPh>
    <rPh sb="6" eb="8">
      <t>ヘイキン</t>
    </rPh>
    <rPh sb="8" eb="10">
      <t>カシツ</t>
    </rPh>
    <rPh sb="10" eb="12">
      <t>ザンダカ</t>
    </rPh>
    <phoneticPr fontId="1"/>
  </si>
  <si>
    <r>
      <t>1件当たり平均約定期間</t>
    </r>
    <r>
      <rPr>
        <sz val="8"/>
        <rFont val="ＭＳ 明朝"/>
        <family val="1"/>
        <charset val="128"/>
      </rPr>
      <t>(小数点第３位を切捨て第２位までを記載)</t>
    </r>
    <rPh sb="7" eb="9">
      <t>ヤクジョウ</t>
    </rPh>
    <rPh sb="9" eb="11">
      <t>キカン</t>
    </rPh>
    <phoneticPr fontId="1"/>
  </si>
  <si>
    <r>
      <t>　「１件当たり平均約定期間」は加重平均により小数点第３位を切り捨て第２位までを記載する。
　</t>
    </r>
    <r>
      <rPr>
        <sz val="8.5"/>
        <rFont val="ＭＳ 明朝"/>
        <family val="1"/>
        <charset val="128"/>
      </rPr>
      <t xml:space="preserve">例：1年以下が2件、1年超5年以下の2年が3件、3年が5件、5年超10年以下の6年が3件、7年が3件の場合
　→　(1×2＋2×3＋3×5＋6×3＋7×3)÷(2+3+5+3+3)=3.875（3.87年）
</t>
    </r>
    <r>
      <rPr>
        <sz val="9"/>
        <rFont val="ＭＳ 明朝"/>
        <family val="1"/>
        <charset val="128"/>
      </rPr>
      <t>　なお、算出不能の場合は推定値を記載する。</t>
    </r>
    <phoneticPr fontId="1"/>
  </si>
  <si>
    <r>
      <t xml:space="preserve">無担保
</t>
    </r>
    <r>
      <rPr>
        <sz val="8"/>
        <color theme="1"/>
        <rFont val="ＭＳ 明朝"/>
        <family val="1"/>
        <charset val="128"/>
      </rPr>
      <t>(関係会社向を除く)</t>
    </r>
    <rPh sb="0" eb="3">
      <t>ムタンポ</t>
    </rPh>
    <rPh sb="5" eb="7">
      <t>カンケイ</t>
    </rPh>
    <rPh sb="7" eb="9">
      <t>カイシャ</t>
    </rPh>
    <rPh sb="9" eb="10">
      <t>ム</t>
    </rPh>
    <rPh sb="11" eb="12">
      <t>ノゾ</t>
    </rPh>
    <phoneticPr fontId="1"/>
  </si>
  <si>
    <r>
      <t xml:space="preserve">有担保
</t>
    </r>
    <r>
      <rPr>
        <sz val="8"/>
        <color theme="1"/>
        <rFont val="ＭＳ 明朝"/>
        <family val="1"/>
        <charset val="128"/>
      </rPr>
      <t>(関係会社向を除く)</t>
    </r>
    <rPh sb="0" eb="1">
      <t>ユウ</t>
    </rPh>
    <rPh sb="1" eb="3">
      <t>タンポ</t>
    </rPh>
    <rPh sb="5" eb="7">
      <t>カンケイ</t>
    </rPh>
    <rPh sb="7" eb="9">
      <t>カイシャ</t>
    </rPh>
    <rPh sb="9" eb="10">
      <t>ム</t>
    </rPh>
    <rPh sb="11" eb="12">
      <t>ノゾ</t>
    </rPh>
    <phoneticPr fontId="1"/>
  </si>
  <si>
    <r>
      <t xml:space="preserve">手形割引
</t>
    </r>
    <r>
      <rPr>
        <sz val="8"/>
        <color theme="1"/>
        <rFont val="ＭＳ 明朝"/>
        <family val="1"/>
        <charset val="128"/>
      </rPr>
      <t>(関係会社向を除く)</t>
    </r>
    <rPh sb="0" eb="2">
      <t>テガタ</t>
    </rPh>
    <rPh sb="2" eb="4">
      <t>ワリビキ</t>
    </rPh>
    <rPh sb="6" eb="8">
      <t>カンケイ</t>
    </rPh>
    <rPh sb="8" eb="10">
      <t>カイシャ</t>
    </rPh>
    <rPh sb="10" eb="11">
      <t>ム</t>
    </rPh>
    <rPh sb="12" eb="13">
      <t>ノゾ</t>
    </rPh>
    <phoneticPr fontId="1"/>
  </si>
  <si>
    <r>
      <t xml:space="preserve">　「平均約定金利」は、加重平均により小数点第３位を切り捨て第２位までを記載する。
</t>
    </r>
    <r>
      <rPr>
        <sz val="8"/>
        <color theme="1"/>
        <rFont val="ＭＳ 明朝"/>
        <family val="1"/>
        <charset val="128"/>
      </rPr>
      <t>　例：無担保貸付残高が55万円、その内訳が18.55％で25万円、17.80％で15万円、9.07％で15万円の場合</t>
    </r>
    <r>
      <rPr>
        <sz val="9"/>
        <color theme="1"/>
        <rFont val="ＭＳ 明朝"/>
        <family val="1"/>
        <charset val="128"/>
      </rPr>
      <t xml:space="preserve">
　　　→　(25×18.55%+15×17.80%+15×9.07%)÷55=0.1576（15.76%）
　なお、算出不能の場合は推定値を記載する。</t>
    </r>
    <phoneticPr fontId="1"/>
  </si>
  <si>
    <t>日</t>
    <rPh sb="0" eb="1">
      <t>ニチ</t>
    </rPh>
    <phoneticPr fontId="1"/>
  </si>
  <si>
    <t>月</t>
    <rPh sb="0" eb="1">
      <t>ツキ</t>
    </rPh>
    <phoneticPr fontId="1"/>
  </si>
  <si>
    <t>年</t>
    <rPh sb="0" eb="1">
      <t>ネン</t>
    </rPh>
    <phoneticPr fontId="1"/>
  </si>
  <si>
    <t>令和</t>
    <rPh sb="0" eb="2">
      <t>レイワ</t>
    </rPh>
    <phoneticPr fontId="1"/>
  </si>
  <si>
    <t>令和</t>
    <rPh sb="0" eb="2">
      <t>レイワ</t>
    </rPh>
    <phoneticPr fontId="1"/>
  </si>
  <si>
    <r>
      <t>　</t>
    </r>
    <r>
      <rPr>
        <sz val="9"/>
        <color theme="1"/>
        <rFont val="ＭＳ ゴシック"/>
        <family val="3"/>
        <charset val="128"/>
      </rPr>
      <t>「個人」</t>
    </r>
    <r>
      <rPr>
        <sz val="9"/>
        <color theme="1"/>
        <rFont val="ＭＳ 明朝"/>
        <family val="1"/>
        <charset val="128"/>
      </rPr>
      <t>欄の残高は、</t>
    </r>
    <r>
      <rPr>
        <sz val="9"/>
        <color theme="1"/>
        <rFont val="ＭＳ ゴシック"/>
        <family val="3"/>
        <charset val="128"/>
      </rPr>
      <t>「表１」の消費者向計</t>
    </r>
    <r>
      <rPr>
        <sz val="9"/>
        <color theme="1"/>
        <rFont val="ＭＳ 明朝"/>
        <family val="1"/>
        <charset val="128"/>
      </rPr>
      <t>の残高と</t>
    </r>
    <r>
      <rPr>
        <sz val="9"/>
        <color theme="1"/>
        <rFont val="ＭＳ ゴシック"/>
        <family val="3"/>
        <charset val="128"/>
      </rPr>
      <t>一致</t>
    </r>
    <r>
      <rPr>
        <sz val="9"/>
        <color theme="1"/>
        <rFont val="ＭＳ 明朝"/>
        <family val="1"/>
        <charset val="128"/>
      </rPr>
      <t>する。</t>
    </r>
    <phoneticPr fontId="1"/>
  </si>
  <si>
    <t>年</t>
    <rPh sb="0" eb="1">
      <t>ネン</t>
    </rPh>
    <phoneticPr fontId="1"/>
  </si>
  <si>
    <t>件　数
(件)</t>
    <rPh sb="0" eb="1">
      <t>ケン</t>
    </rPh>
    <rPh sb="2" eb="3">
      <t>スウ</t>
    </rPh>
    <rPh sb="5" eb="6">
      <t>ケン</t>
    </rPh>
    <phoneticPr fontId="1"/>
  </si>
  <si>
    <t>住宅ローン（借地権取得資金含む）又は住宅のリフォームローン</t>
    <rPh sb="0" eb="2">
      <t>ジュウタク</t>
    </rPh>
    <rPh sb="6" eb="9">
      <t>シャクチケン</t>
    </rPh>
    <rPh sb="9" eb="11">
      <t>シュトク</t>
    </rPh>
    <rPh sb="11" eb="13">
      <t>シキン</t>
    </rPh>
    <rPh sb="13" eb="14">
      <t>フク</t>
    </rPh>
    <rPh sb="16" eb="17">
      <t>マタ</t>
    </rPh>
    <rPh sb="18" eb="20">
      <t>ジュウタク</t>
    </rPh>
    <phoneticPr fontId="17"/>
  </si>
  <si>
    <t>上記のつなぎ融資</t>
    <rPh sb="0" eb="2">
      <t>ジョウキ</t>
    </rPh>
    <rPh sb="6" eb="8">
      <t>ユウシ</t>
    </rPh>
    <phoneticPr fontId="17"/>
  </si>
  <si>
    <t>自動車購入のための自動車担保ローン</t>
    <rPh sb="0" eb="3">
      <t>ジドウシャ</t>
    </rPh>
    <rPh sb="3" eb="5">
      <t>コウニュウ</t>
    </rPh>
    <rPh sb="9" eb="12">
      <t>ジドウシャ</t>
    </rPh>
    <rPh sb="12" eb="14">
      <t>タンポ</t>
    </rPh>
    <phoneticPr fontId="17"/>
  </si>
  <si>
    <t>金融商品取引法に定める、一定の有価証券を担保とする貸付</t>
    <rPh sb="0" eb="2">
      <t>キンユウ</t>
    </rPh>
    <rPh sb="2" eb="4">
      <t>ショウヒン</t>
    </rPh>
    <rPh sb="4" eb="7">
      <t>トリヒキホウ</t>
    </rPh>
    <rPh sb="8" eb="9">
      <t>サダ</t>
    </rPh>
    <rPh sb="12" eb="14">
      <t>イッテイ</t>
    </rPh>
    <rPh sb="15" eb="17">
      <t>ユウカ</t>
    </rPh>
    <rPh sb="17" eb="19">
      <t>ショウケン</t>
    </rPh>
    <rPh sb="20" eb="22">
      <t>タンポ</t>
    </rPh>
    <rPh sb="25" eb="27">
      <t>カシツケ</t>
    </rPh>
    <phoneticPr fontId="17"/>
  </si>
  <si>
    <t>返済能力を超えないと認められる不動産担保貸付（居住用不動産等を除く）</t>
    <rPh sb="0" eb="2">
      <t>ヘンサイ</t>
    </rPh>
    <rPh sb="2" eb="4">
      <t>ノウリョク</t>
    </rPh>
    <rPh sb="5" eb="6">
      <t>コ</t>
    </rPh>
    <rPh sb="10" eb="11">
      <t>ミト</t>
    </rPh>
    <rPh sb="15" eb="18">
      <t>フドウサン</t>
    </rPh>
    <rPh sb="18" eb="20">
      <t>タンポ</t>
    </rPh>
    <rPh sb="20" eb="22">
      <t>カシツケ</t>
    </rPh>
    <rPh sb="23" eb="26">
      <t>キョジュウヨウ</t>
    </rPh>
    <rPh sb="26" eb="29">
      <t>フドウサン</t>
    </rPh>
    <rPh sb="29" eb="30">
      <t>トウ</t>
    </rPh>
    <rPh sb="31" eb="32">
      <t>ノゾ</t>
    </rPh>
    <phoneticPr fontId="17"/>
  </si>
  <si>
    <t>売却予定の個人顧客の不動産売却代金により弁済予定の契約であって、
顧客の返済能力を超えないと認められるもの</t>
    <rPh sb="0" eb="2">
      <t>バイキャク</t>
    </rPh>
    <rPh sb="2" eb="4">
      <t>ヨテイ</t>
    </rPh>
    <rPh sb="5" eb="7">
      <t>コジン</t>
    </rPh>
    <rPh sb="7" eb="9">
      <t>コキャク</t>
    </rPh>
    <rPh sb="10" eb="13">
      <t>フドウサン</t>
    </rPh>
    <rPh sb="13" eb="15">
      <t>バイキャク</t>
    </rPh>
    <rPh sb="15" eb="17">
      <t>ダイキン</t>
    </rPh>
    <rPh sb="20" eb="22">
      <t>ベンサイ</t>
    </rPh>
    <rPh sb="22" eb="24">
      <t>ヨテイ</t>
    </rPh>
    <rPh sb="25" eb="27">
      <t>ケイヤク</t>
    </rPh>
    <rPh sb="33" eb="35">
      <t>コキャク</t>
    </rPh>
    <rPh sb="36" eb="38">
      <t>ヘンサイ</t>
    </rPh>
    <rPh sb="38" eb="40">
      <t>ノウリョク</t>
    </rPh>
    <rPh sb="41" eb="42">
      <t>コ</t>
    </rPh>
    <rPh sb="46" eb="47">
      <t>ミト</t>
    </rPh>
    <phoneticPr fontId="17"/>
  </si>
  <si>
    <t>手形割引・金融商品取引業者が行う一定の有価証券担保ローン・媒介契約</t>
    <rPh sb="0" eb="2">
      <t>テガタ</t>
    </rPh>
    <rPh sb="2" eb="4">
      <t>ワリビキ</t>
    </rPh>
    <rPh sb="5" eb="7">
      <t>キンユウ</t>
    </rPh>
    <rPh sb="7" eb="9">
      <t>ショウヒン</t>
    </rPh>
    <rPh sb="9" eb="11">
      <t>トリヒキ</t>
    </rPh>
    <rPh sb="11" eb="13">
      <t>ギョウシャ</t>
    </rPh>
    <rPh sb="14" eb="15">
      <t>オコナ</t>
    </rPh>
    <rPh sb="16" eb="18">
      <t>イッテイ</t>
    </rPh>
    <rPh sb="19" eb="21">
      <t>ユウカ</t>
    </rPh>
    <rPh sb="21" eb="23">
      <t>ショウケン</t>
    </rPh>
    <rPh sb="23" eb="25">
      <t>タンポ</t>
    </rPh>
    <rPh sb="29" eb="31">
      <t>バイカイ</t>
    </rPh>
    <rPh sb="31" eb="33">
      <t>ケイヤク</t>
    </rPh>
    <phoneticPr fontId="17"/>
  </si>
  <si>
    <t>債務の弁済のために必要な資金の貸付に係る契約の内、要件を満たすもの（1号関係）</t>
    <rPh sb="0" eb="2">
      <t>サイム</t>
    </rPh>
    <rPh sb="3" eb="5">
      <t>ベンサイ</t>
    </rPh>
    <rPh sb="9" eb="11">
      <t>ヒツヨウ</t>
    </rPh>
    <rPh sb="12" eb="14">
      <t>シキン</t>
    </rPh>
    <rPh sb="15" eb="17">
      <t>カシツケ</t>
    </rPh>
    <rPh sb="18" eb="19">
      <t>カカ</t>
    </rPh>
    <rPh sb="20" eb="22">
      <t>ケイヤク</t>
    </rPh>
    <rPh sb="23" eb="24">
      <t>ウチ</t>
    </rPh>
    <rPh sb="25" eb="27">
      <t>ヨウケン</t>
    </rPh>
    <rPh sb="28" eb="29">
      <t>ミ</t>
    </rPh>
    <rPh sb="35" eb="36">
      <t>ゴウ</t>
    </rPh>
    <rPh sb="36" eb="38">
      <t>カンケイ</t>
    </rPh>
    <phoneticPr fontId="17"/>
  </si>
  <si>
    <t>債務の弁済のために必要な資金の貸付に係る契約の内、
要件を満たすもの（1号の2関係）</t>
    <phoneticPr fontId="17"/>
  </si>
  <si>
    <t>個人顧客が特定費用を支払うために必要な資金の貸付に係る契約の内、要件を満たすもの。</t>
    <rPh sb="0" eb="2">
      <t>コジン</t>
    </rPh>
    <rPh sb="2" eb="4">
      <t>コキャク</t>
    </rPh>
    <rPh sb="5" eb="7">
      <t>トクテイ</t>
    </rPh>
    <rPh sb="7" eb="9">
      <t>ヒヨウ</t>
    </rPh>
    <rPh sb="10" eb="12">
      <t>シハラ</t>
    </rPh>
    <rPh sb="16" eb="18">
      <t>ヒツヨウ</t>
    </rPh>
    <rPh sb="19" eb="21">
      <t>シキン</t>
    </rPh>
    <rPh sb="22" eb="24">
      <t>カシツケ</t>
    </rPh>
    <rPh sb="25" eb="26">
      <t>カカ</t>
    </rPh>
    <rPh sb="27" eb="29">
      <t>ケイヤク</t>
    </rPh>
    <rPh sb="30" eb="31">
      <t>ウチ</t>
    </rPh>
    <rPh sb="32" eb="34">
      <t>ヨウケン</t>
    </rPh>
    <rPh sb="35" eb="36">
      <t>ミ</t>
    </rPh>
    <phoneticPr fontId="17"/>
  </si>
  <si>
    <t>専業主婦（主夫）等への貸付の内、配偶者と併せた年収の3分の1以下の貸付
（配偶者の同意等が要件）</t>
    <rPh sb="0" eb="2">
      <t>センギョウ</t>
    </rPh>
    <rPh sb="2" eb="4">
      <t>シュフ</t>
    </rPh>
    <rPh sb="5" eb="7">
      <t>シュフ</t>
    </rPh>
    <rPh sb="8" eb="9">
      <t>トウ</t>
    </rPh>
    <rPh sb="11" eb="13">
      <t>カシツケ</t>
    </rPh>
    <rPh sb="14" eb="15">
      <t>ウチ</t>
    </rPh>
    <rPh sb="16" eb="19">
      <t>ハイグウシャ</t>
    </rPh>
    <rPh sb="20" eb="21">
      <t>アワ</t>
    </rPh>
    <rPh sb="23" eb="25">
      <t>ネンシュウ</t>
    </rPh>
    <rPh sb="27" eb="28">
      <t>ブン</t>
    </rPh>
    <rPh sb="30" eb="32">
      <t>イカ</t>
    </rPh>
    <rPh sb="33" eb="35">
      <t>カシツケ</t>
    </rPh>
    <rPh sb="37" eb="40">
      <t>ハイグウシャ</t>
    </rPh>
    <rPh sb="41" eb="43">
      <t>ドウイ</t>
    </rPh>
    <rPh sb="43" eb="44">
      <t>トウ</t>
    </rPh>
    <rPh sb="45" eb="47">
      <t>ヨウケン</t>
    </rPh>
    <phoneticPr fontId="17"/>
  </si>
  <si>
    <r>
      <t>高額医療費</t>
    </r>
    <r>
      <rPr>
        <sz val="10"/>
        <rFont val="ＭＳ 明朝"/>
        <family val="1"/>
        <charset val="128"/>
      </rPr>
      <t>（健康保険法・国民健康保険法・高齢者の医療の確保に関する法律等で定められているもの）</t>
    </r>
    <r>
      <rPr>
        <sz val="11"/>
        <color theme="1"/>
        <rFont val="ＭＳ 明朝"/>
        <family val="1"/>
        <charset val="128"/>
      </rPr>
      <t>の貸付</t>
    </r>
    <rPh sb="0" eb="2">
      <t>コウガク</t>
    </rPh>
    <rPh sb="2" eb="5">
      <t>イリョウヒ</t>
    </rPh>
    <rPh sb="48" eb="50">
      <t>カシツケ</t>
    </rPh>
    <phoneticPr fontId="17"/>
  </si>
  <si>
    <t>除外貸付</t>
    <rPh sb="0" eb="2">
      <t>ジョガイ</t>
    </rPh>
    <rPh sb="2" eb="4">
      <t>カシツケ</t>
    </rPh>
    <phoneticPr fontId="1"/>
  </si>
  <si>
    <t>例外貸付</t>
    <rPh sb="0" eb="4">
      <t>レイガイカシツケ</t>
    </rPh>
    <phoneticPr fontId="1"/>
  </si>
  <si>
    <t>個人顧客又は生計を一にする者の緊急医療費の内、返済能力を超えないと認められるもの</t>
    <rPh sb="0" eb="2">
      <t>コジン</t>
    </rPh>
    <rPh sb="2" eb="4">
      <t>コキャク</t>
    </rPh>
    <rPh sb="4" eb="5">
      <t>マタ</t>
    </rPh>
    <rPh sb="6" eb="8">
      <t>セイケイ</t>
    </rPh>
    <rPh sb="9" eb="10">
      <t>イツ</t>
    </rPh>
    <rPh sb="13" eb="14">
      <t>モノ</t>
    </rPh>
    <rPh sb="15" eb="17">
      <t>キンキュウ</t>
    </rPh>
    <rPh sb="17" eb="20">
      <t>イリョウヒ</t>
    </rPh>
    <rPh sb="21" eb="22">
      <t>ウチ</t>
    </rPh>
    <rPh sb="23" eb="25">
      <t>ヘンサイ</t>
    </rPh>
    <rPh sb="25" eb="27">
      <t>ノウリョク</t>
    </rPh>
    <rPh sb="28" eb="29">
      <t>コ</t>
    </rPh>
    <rPh sb="33" eb="34">
      <t>ミト</t>
    </rPh>
    <phoneticPr fontId="17"/>
  </si>
  <si>
    <t>事業を営む個人顧客に対する貸付の内、事業実態が確認されており、事業計画等に照らし返済能力を超えないもの</t>
    <rPh sb="0" eb="2">
      <t>ジギョウ</t>
    </rPh>
    <rPh sb="3" eb="4">
      <t>イトナ</t>
    </rPh>
    <rPh sb="5" eb="7">
      <t>コジン</t>
    </rPh>
    <rPh sb="7" eb="9">
      <t>コキャク</t>
    </rPh>
    <rPh sb="10" eb="11">
      <t>タイ</t>
    </rPh>
    <rPh sb="13" eb="15">
      <t>カシツケ</t>
    </rPh>
    <rPh sb="16" eb="17">
      <t>ウチ</t>
    </rPh>
    <rPh sb="18" eb="20">
      <t>ジギョウ</t>
    </rPh>
    <rPh sb="20" eb="22">
      <t>ジッタイ</t>
    </rPh>
    <rPh sb="23" eb="25">
      <t>カクニン</t>
    </rPh>
    <rPh sb="31" eb="33">
      <t>ジギョウ</t>
    </rPh>
    <rPh sb="33" eb="35">
      <t>ケイカク</t>
    </rPh>
    <rPh sb="35" eb="36">
      <t>トウ</t>
    </rPh>
    <rPh sb="37" eb="38">
      <t>テ</t>
    </rPh>
    <rPh sb="40" eb="42">
      <t>ヘンサイ</t>
    </rPh>
    <rPh sb="42" eb="43">
      <t>ノウ</t>
    </rPh>
    <rPh sb="43" eb="44">
      <t>リョク</t>
    </rPh>
    <rPh sb="45" eb="46">
      <t>コ</t>
    </rPh>
    <phoneticPr fontId="17"/>
  </si>
  <si>
    <t>現に事業を営んでいない個人顧客に対する、新たな事業を行うために必要な
資金の貸付の内、事業計画等により事業用資金であると確認でき、かつ事業計画等により返済能力を超えないと認められるもの</t>
    <rPh sb="0" eb="1">
      <t>ゲン</t>
    </rPh>
    <rPh sb="2" eb="4">
      <t>ジギョウ</t>
    </rPh>
    <rPh sb="5" eb="6">
      <t>イトナ</t>
    </rPh>
    <rPh sb="11" eb="13">
      <t>コジン</t>
    </rPh>
    <rPh sb="13" eb="15">
      <t>コキャク</t>
    </rPh>
    <rPh sb="16" eb="17">
      <t>タイ</t>
    </rPh>
    <rPh sb="20" eb="21">
      <t>アラ</t>
    </rPh>
    <rPh sb="23" eb="25">
      <t>ジギョウ</t>
    </rPh>
    <rPh sb="26" eb="27">
      <t>オコナ</t>
    </rPh>
    <rPh sb="31" eb="33">
      <t>ヒツヨウ</t>
    </rPh>
    <rPh sb="35" eb="37">
      <t>シキン</t>
    </rPh>
    <rPh sb="38" eb="40">
      <t>カシツケ</t>
    </rPh>
    <rPh sb="41" eb="42">
      <t>ウチ</t>
    </rPh>
    <rPh sb="43" eb="45">
      <t>ジギョウ</t>
    </rPh>
    <rPh sb="45" eb="47">
      <t>ケイカク</t>
    </rPh>
    <rPh sb="47" eb="48">
      <t>トウ</t>
    </rPh>
    <rPh sb="51" eb="54">
      <t>ジギョウヨウ</t>
    </rPh>
    <rPh sb="54" eb="56">
      <t>シキン</t>
    </rPh>
    <rPh sb="60" eb="62">
      <t>カクニン</t>
    </rPh>
    <rPh sb="67" eb="69">
      <t>ジギョウ</t>
    </rPh>
    <rPh sb="69" eb="71">
      <t>ケイカク</t>
    </rPh>
    <rPh sb="71" eb="72">
      <t>トウ</t>
    </rPh>
    <rPh sb="75" eb="77">
      <t>ヘンサイ</t>
    </rPh>
    <rPh sb="77" eb="79">
      <t>ノウリョク</t>
    </rPh>
    <rPh sb="80" eb="81">
      <t>コ</t>
    </rPh>
    <rPh sb="85" eb="86">
      <t>ミト</t>
    </rPh>
    <phoneticPr fontId="17"/>
  </si>
  <si>
    <t>金融機関からの貸付が行われるまでのつなぎ融資の内、正規貸付が行われることが確実と認められ、返済期間が1ヶ月を超えないもの</t>
    <rPh sb="0" eb="2">
      <t>キンユウ</t>
    </rPh>
    <rPh sb="2" eb="4">
      <t>キカン</t>
    </rPh>
    <rPh sb="7" eb="9">
      <t>カシツケ</t>
    </rPh>
    <rPh sb="10" eb="11">
      <t>オコナ</t>
    </rPh>
    <rPh sb="20" eb="22">
      <t>ユウシ</t>
    </rPh>
    <rPh sb="23" eb="24">
      <t>ウチ</t>
    </rPh>
    <rPh sb="25" eb="27">
      <t>セイキ</t>
    </rPh>
    <rPh sb="27" eb="29">
      <t>カシツケ</t>
    </rPh>
    <rPh sb="30" eb="31">
      <t>オコナ</t>
    </rPh>
    <rPh sb="37" eb="39">
      <t>カクジツ</t>
    </rPh>
    <rPh sb="40" eb="41">
      <t>ミト</t>
    </rPh>
    <rPh sb="45" eb="47">
      <t>ヘンサイ</t>
    </rPh>
    <rPh sb="47" eb="49">
      <t>キカン</t>
    </rPh>
    <rPh sb="52" eb="53">
      <t>ゲツ</t>
    </rPh>
    <rPh sb="54" eb="55">
      <t>コ</t>
    </rPh>
    <phoneticPr fontId="17"/>
  </si>
  <si>
    <t>(1)</t>
    <phoneticPr fontId="1"/>
  </si>
  <si>
    <t>E メ ー ル</t>
    <phoneticPr fontId="1"/>
  </si>
  <si>
    <t>業    務    報    告    書</t>
    <phoneticPr fontId="1"/>
  </si>
  <si>
    <t>年　 月   日までの業務の状況を次のとおり報告いたします。</t>
    <rPh sb="0" eb="1">
      <t>ネン</t>
    </rPh>
    <phoneticPr fontId="1"/>
  </si>
  <si>
    <t>別紙様式24</t>
    <rPh sb="0" eb="2">
      <t>ベッシ</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</si>
</sst>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00_ &quot;千円&quot;"/>
    <numFmt numFmtId="180" formatCode="#,##0.00_ &quot;月&quot;"/>
    <numFmt numFmtId="181" formatCode="#,##0_ &quot; 件&quot;"/>
    <numFmt numFmtId="182" formatCode="#,##0_ &quot; 千円&quot;"/>
    <numFmt numFmtId="183" formatCode="0.00_);[Red]\(0.00\)"/>
  </numFmts>
  <fonts count="20"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ＭＳ 明朝"/>
      <family val="1"/>
      <charset val="128"/>
    </font>
    <font>
      <sz val="14"/>
      <color theme="1"/>
      <name val="ＭＳ 明朝"/>
      <family val="1"/>
      <charset val="128"/>
    </font>
    <font>
      <sz val="11"/>
      <color theme="1"/>
      <name val="ＭＳ 明朝"/>
      <family val="1"/>
      <charset val="128"/>
    </font>
    <font>
      <sz val="9"/>
      <color theme="1"/>
      <name val="ＭＳ 明朝"/>
      <family val="1"/>
      <charset val="128"/>
    </font>
    <font>
      <sz val="9"/>
      <name val="ＭＳ 明朝"/>
      <family val="1"/>
      <charset val="128"/>
    </font>
    <font>
      <sz val="10"/>
      <name val="ＭＳ 明朝"/>
      <family val="1"/>
      <charset val="128"/>
    </font>
    <font>
      <sz val="8"/>
      <name val="ＭＳ 明朝"/>
      <family val="1"/>
      <charset val="128"/>
    </font>
    <font>
      <sz val="8.5"/>
      <color theme="1"/>
      <name val="ＭＳ 明朝"/>
      <family val="1"/>
      <charset val="128"/>
    </font>
    <font>
      <sz val="8.5"/>
      <name val="ＭＳ 明朝"/>
      <family val="1"/>
      <charset val="128"/>
    </font>
    <font>
      <sz val="8"/>
      <color theme="1"/>
      <name val="ＭＳ 明朝"/>
      <family val="1"/>
      <charset val="128"/>
    </font>
    <font>
      <sz val="12"/>
      <color theme="1"/>
      <name val="ＭＳ 明朝"/>
      <family val="1"/>
      <charset val="128"/>
    </font>
    <font>
      <sz val="9"/>
      <color theme="1"/>
      <name val="ＭＳ ゴシック"/>
      <family val="3"/>
      <charset val="128"/>
    </font>
    <font>
      <sz val="10"/>
      <color theme="1"/>
      <name val="ＭＳ ゴシック"/>
      <family val="3"/>
      <charset val="128"/>
    </font>
    <font>
      <sz val="10"/>
      <name val="ＭＳ ゴシック"/>
      <family val="3"/>
      <charset val="128"/>
    </font>
    <font>
      <sz val="6"/>
      <name val="ＭＳ Ｐゴシック"/>
      <family val="3"/>
      <charset val="128"/>
    </font>
    <font>
      <sz val="12"/>
      <name val="ＭＳ 明朝"/>
      <family val="1"/>
      <charset val="128"/>
    </font>
    <font>
      <sz val="12"/>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s>
  <cellStyleXfs count="2">
    <xf numFmtId="0" fontId="0" fillId="0" borderId="0">
      <alignment vertical="center"/>
    </xf>
    <xf numFmtId="9" fontId="2" fillId="0" borderId="0" applyFont="0" applyFill="0" applyBorder="0" applyAlignment="0" applyProtection="0">
      <alignment vertical="center"/>
    </xf>
  </cellStyleXfs>
  <cellXfs count="215">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right" vertical="center"/>
    </xf>
    <xf numFmtId="0" fontId="6" fillId="0" borderId="0" xfId="0" applyFont="1">
      <alignment vertical="center"/>
    </xf>
    <xf numFmtId="0" fontId="3" fillId="0" borderId="3" xfId="0" applyFont="1" applyBorder="1" applyAlignment="1">
      <alignment horizontal="right" vertical="center" shrinkToFit="1"/>
    </xf>
    <xf numFmtId="0" fontId="3" fillId="0" borderId="4" xfId="0" applyFont="1" applyBorder="1" applyAlignment="1">
      <alignment horizontal="left" vertical="center" wrapText="1" indent="1"/>
    </xf>
    <xf numFmtId="0" fontId="3" fillId="0" borderId="2" xfId="0" applyFont="1" applyBorder="1" applyAlignment="1">
      <alignment horizontal="left" vertical="center"/>
    </xf>
    <xf numFmtId="0" fontId="3" fillId="0" borderId="3" xfId="0" applyFont="1" applyBorder="1" applyAlignment="1">
      <alignment horizontal="center" vertical="center" shrinkToFit="1"/>
    </xf>
    <xf numFmtId="0" fontId="3" fillId="0" borderId="4" xfId="0" applyFont="1" applyBorder="1" applyAlignment="1">
      <alignment vertical="center" shrinkToFit="1"/>
    </xf>
    <xf numFmtId="0" fontId="3" fillId="0" borderId="0" xfId="0" applyFont="1" applyBorder="1" applyAlignment="1">
      <alignment horizontal="left" vertical="center" shrinkToFit="1"/>
    </xf>
    <xf numFmtId="0" fontId="3" fillId="0" borderId="0" xfId="0" applyFont="1" applyBorder="1" applyAlignment="1">
      <alignment horizontal="right" vertical="center" shrinkToFi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vertical="top"/>
    </xf>
    <xf numFmtId="0" fontId="6" fillId="0" borderId="0" xfId="0" applyFont="1" applyAlignment="1">
      <alignment horizontal="right" vertical="top"/>
    </xf>
    <xf numFmtId="0" fontId="6" fillId="0" borderId="0" xfId="0" applyFont="1" applyAlignment="1">
      <alignment horizontal="left" vertical="top" wrapText="1"/>
    </xf>
    <xf numFmtId="177" fontId="3" fillId="0" borderId="13" xfId="0" applyNumberFormat="1" applyFont="1" applyBorder="1" applyAlignment="1">
      <alignment horizontal="center" vertical="center" wrapText="1" shrinkToFit="1"/>
    </xf>
    <xf numFmtId="10" fontId="3" fillId="0" borderId="1" xfId="1" applyNumberFormat="1" applyFont="1" applyBorder="1" applyAlignment="1">
      <alignment horizontal="right" vertical="center" indent="1" shrinkToFit="1"/>
    </xf>
    <xf numFmtId="182" fontId="3" fillId="0" borderId="1" xfId="1" applyNumberFormat="1" applyFont="1" applyBorder="1" applyAlignment="1">
      <alignment horizontal="right" vertical="center" indent="1" shrinkToFit="1"/>
    </xf>
    <xf numFmtId="0" fontId="3" fillId="0" borderId="0" xfId="0" applyFont="1" applyBorder="1" applyAlignment="1">
      <alignment horizontal="center" vertical="center" wrapText="1" shrinkToFit="1"/>
    </xf>
    <xf numFmtId="177" fontId="3" fillId="0" borderId="0" xfId="0" applyNumberFormat="1" applyFont="1" applyBorder="1" applyAlignment="1">
      <alignment horizontal="right" vertical="center" shrinkToFit="1"/>
    </xf>
    <xf numFmtId="0" fontId="3" fillId="0" borderId="12" xfId="0" applyFont="1" applyBorder="1" applyAlignment="1">
      <alignment vertical="center" wrapText="1"/>
    </xf>
    <xf numFmtId="0" fontId="3" fillId="0" borderId="1" xfId="0" applyFont="1" applyBorder="1" applyAlignment="1">
      <alignment horizontal="center" vertical="center" wrapText="1"/>
    </xf>
    <xf numFmtId="10" fontId="8" fillId="0" borderId="13" xfId="1" applyNumberFormat="1" applyFont="1" applyBorder="1" applyAlignment="1">
      <alignment horizontal="right" vertical="center" shrinkToFit="1"/>
    </xf>
    <xf numFmtId="177" fontId="8" fillId="0" borderId="1" xfId="0" applyNumberFormat="1" applyFont="1" applyBorder="1" applyAlignment="1">
      <alignment horizontal="right" vertical="center" shrinkToFit="1"/>
    </xf>
    <xf numFmtId="10" fontId="8" fillId="0" borderId="1" xfId="1" applyNumberFormat="1" applyFont="1" applyBorder="1" applyAlignment="1">
      <alignment horizontal="right" vertical="center" shrinkToFit="1"/>
    </xf>
    <xf numFmtId="178" fontId="8" fillId="0" borderId="15" xfId="0" applyNumberFormat="1" applyFont="1" applyBorder="1" applyAlignment="1">
      <alignment horizontal="right" vertical="center" shrinkToFit="1"/>
    </xf>
    <xf numFmtId="179" fontId="3" fillId="0" borderId="0" xfId="0" applyNumberFormat="1" applyFont="1" applyBorder="1" applyAlignment="1">
      <alignment horizontal="right" vertical="center" shrinkToFit="1"/>
    </xf>
    <xf numFmtId="178" fontId="3" fillId="0" borderId="0" xfId="0" applyNumberFormat="1" applyFont="1" applyBorder="1" applyAlignment="1">
      <alignment horizontal="right" vertical="center" shrinkToFit="1"/>
    </xf>
    <xf numFmtId="0" fontId="6" fillId="0" borderId="0" xfId="0" applyFont="1" applyAlignment="1">
      <alignment vertical="top" wrapText="1"/>
    </xf>
    <xf numFmtId="10" fontId="3" fillId="0" borderId="13" xfId="1" applyNumberFormat="1" applyFont="1" applyBorder="1" applyAlignment="1">
      <alignment horizontal="right" vertical="center" shrinkToFit="1"/>
    </xf>
    <xf numFmtId="177" fontId="3" fillId="0" borderId="1" xfId="0" applyNumberFormat="1" applyFont="1" applyBorder="1" applyAlignment="1">
      <alignment horizontal="right" vertical="center" shrinkToFit="1"/>
    </xf>
    <xf numFmtId="10" fontId="3" fillId="0" borderId="1" xfId="1" applyNumberFormat="1" applyFont="1" applyBorder="1" applyAlignment="1">
      <alignment horizontal="right" vertical="center" shrinkToFit="1"/>
    </xf>
    <xf numFmtId="0" fontId="8" fillId="0" borderId="0" xfId="0" applyFont="1">
      <alignment vertical="center"/>
    </xf>
    <xf numFmtId="0" fontId="8" fillId="0" borderId="12" xfId="0" applyFont="1" applyBorder="1" applyAlignment="1">
      <alignment vertical="center" wrapText="1"/>
    </xf>
    <xf numFmtId="0" fontId="8" fillId="0" borderId="1" xfId="0" applyFont="1" applyBorder="1" applyAlignment="1">
      <alignment horizontal="center" vertical="center" wrapText="1"/>
    </xf>
    <xf numFmtId="0" fontId="8" fillId="0" borderId="0" xfId="0" applyFont="1" applyBorder="1" applyAlignment="1">
      <alignment horizontal="left" vertical="center" shrinkToFit="1"/>
    </xf>
    <xf numFmtId="179" fontId="8" fillId="0" borderId="0" xfId="0" applyNumberFormat="1" applyFont="1" applyBorder="1" applyAlignment="1">
      <alignment horizontal="right" vertical="center" shrinkToFit="1"/>
    </xf>
    <xf numFmtId="178" fontId="8" fillId="0" borderId="0" xfId="0" applyNumberFormat="1" applyFont="1" applyBorder="1" applyAlignment="1">
      <alignment horizontal="right" vertical="center" shrinkToFit="1"/>
    </xf>
    <xf numFmtId="0" fontId="7" fillId="0" borderId="0" xfId="0" applyFont="1">
      <alignment vertical="center"/>
    </xf>
    <xf numFmtId="0" fontId="7" fillId="0" borderId="0" xfId="0" applyFont="1" applyAlignment="1">
      <alignment vertical="top"/>
    </xf>
    <xf numFmtId="0" fontId="7" fillId="0" borderId="0" xfId="0" applyFont="1" applyAlignment="1">
      <alignment vertical="top" wrapText="1"/>
    </xf>
    <xf numFmtId="0" fontId="8" fillId="0" borderId="0" xfId="0" applyFont="1" applyBorder="1" applyAlignment="1">
      <alignment horizontal="center" vertical="center" wrapText="1" shrinkToFit="1"/>
    </xf>
    <xf numFmtId="177" fontId="8" fillId="0" borderId="0" xfId="0" applyNumberFormat="1" applyFont="1" applyBorder="1" applyAlignment="1">
      <alignment horizontal="right" vertical="center" shrinkToFit="1"/>
    </xf>
    <xf numFmtId="10" fontId="8" fillId="0" borderId="0" xfId="1" applyNumberFormat="1" applyFont="1" applyBorder="1" applyAlignment="1">
      <alignment horizontal="right" vertical="center" shrinkToFit="1"/>
    </xf>
    <xf numFmtId="0" fontId="3" fillId="0" borderId="0" xfId="0" applyFont="1" applyBorder="1" applyAlignment="1">
      <alignment horizontal="left" vertical="center" wrapText="1" indent="1" shrinkToFit="1"/>
    </xf>
    <xf numFmtId="0" fontId="10" fillId="0" borderId="0" xfId="0" applyFont="1" applyAlignment="1">
      <alignment vertical="top"/>
    </xf>
    <xf numFmtId="0" fontId="3" fillId="0" borderId="0" xfId="0" applyFont="1" applyAlignment="1">
      <alignment vertical="top"/>
    </xf>
    <xf numFmtId="9" fontId="3" fillId="0" borderId="0" xfId="1" applyFont="1">
      <alignment vertical="center"/>
    </xf>
    <xf numFmtId="180" fontId="3" fillId="0" borderId="0" xfId="0" applyNumberFormat="1" applyFont="1" applyBorder="1" applyAlignment="1">
      <alignment horizontal="right" vertical="center" shrinkToFit="1"/>
    </xf>
    <xf numFmtId="9" fontId="8" fillId="0" borderId="0" xfId="1" applyFont="1">
      <alignment vertical="center"/>
    </xf>
    <xf numFmtId="0" fontId="8" fillId="0" borderId="0" xfId="0" applyFont="1" applyAlignment="1">
      <alignment vertical="top"/>
    </xf>
    <xf numFmtId="10" fontId="3" fillId="0" borderId="1" xfId="0" applyNumberFormat="1" applyFont="1" applyBorder="1" applyAlignment="1">
      <alignment horizontal="right" vertical="center" shrinkToFit="1"/>
    </xf>
    <xf numFmtId="0" fontId="3" fillId="2" borderId="0" xfId="0" applyFont="1" applyFill="1" applyAlignment="1">
      <alignment vertical="center"/>
    </xf>
    <xf numFmtId="0" fontId="3"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vertical="center"/>
    </xf>
    <xf numFmtId="0" fontId="5" fillId="0" borderId="0" xfId="0" applyFont="1" applyFill="1">
      <alignment vertical="center"/>
    </xf>
    <xf numFmtId="49" fontId="3" fillId="0" borderId="0" xfId="0" applyNumberFormat="1"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6" fillId="0" borderId="0" xfId="0" applyFont="1" applyFill="1">
      <alignment vertical="center"/>
    </xf>
    <xf numFmtId="177" fontId="3" fillId="2" borderId="1" xfId="0" applyNumberFormat="1" applyFont="1" applyFill="1" applyBorder="1" applyAlignment="1">
      <alignment horizontal="right" vertical="center" shrinkToFit="1"/>
    </xf>
    <xf numFmtId="10" fontId="3" fillId="2" borderId="1" xfId="0" applyNumberFormat="1" applyFont="1" applyFill="1" applyBorder="1" applyAlignment="1">
      <alignment horizontal="right" vertical="center" shrinkToFit="1"/>
    </xf>
    <xf numFmtId="49" fontId="8" fillId="0" borderId="12" xfId="0" applyNumberFormat="1" applyFont="1" applyBorder="1" applyAlignment="1">
      <alignment horizontal="left" vertical="center" shrinkToFit="1"/>
    </xf>
    <xf numFmtId="178" fontId="3" fillId="2" borderId="1" xfId="0" applyNumberFormat="1" applyFont="1" applyFill="1" applyBorder="1" applyAlignment="1">
      <alignment horizontal="right" vertical="center" shrinkToFit="1"/>
    </xf>
    <xf numFmtId="10" fontId="3" fillId="2" borderId="1" xfId="1" applyNumberFormat="1" applyFont="1" applyFill="1" applyBorder="1" applyAlignment="1">
      <alignment horizontal="right" vertical="center" shrinkToFit="1"/>
    </xf>
    <xf numFmtId="181" fontId="3" fillId="2" borderId="1" xfId="0" applyNumberFormat="1" applyFont="1" applyFill="1" applyBorder="1" applyAlignment="1">
      <alignment horizontal="right" vertical="center" shrinkToFit="1"/>
    </xf>
    <xf numFmtId="182" fontId="3" fillId="2" borderId="1" xfId="0" applyNumberFormat="1" applyFont="1" applyFill="1" applyBorder="1" applyAlignment="1">
      <alignment horizontal="right" vertical="center" shrinkToFit="1"/>
    </xf>
    <xf numFmtId="178" fontId="3" fillId="2" borderId="10" xfId="0" applyNumberFormat="1" applyFont="1" applyFill="1" applyBorder="1" applyAlignment="1">
      <alignment horizontal="right" vertical="center" shrinkToFit="1"/>
    </xf>
    <xf numFmtId="0" fontId="15" fillId="0" borderId="0" xfId="0" applyFont="1">
      <alignment vertical="center"/>
    </xf>
    <xf numFmtId="0" fontId="16" fillId="0" borderId="0" xfId="0" applyFont="1">
      <alignment vertical="center"/>
    </xf>
    <xf numFmtId="0" fontId="15" fillId="0" borderId="0" xfId="0" applyFont="1" applyAlignment="1">
      <alignment horizontal="right" vertical="center"/>
    </xf>
    <xf numFmtId="183" fontId="8" fillId="0" borderId="1" xfId="0" applyNumberFormat="1" applyFont="1" applyBorder="1" applyAlignment="1">
      <alignment horizontal="right" vertical="center" shrinkToFit="1"/>
    </xf>
    <xf numFmtId="0" fontId="5" fillId="0" borderId="11" xfId="0" applyFont="1" applyBorder="1" applyAlignment="1">
      <alignment horizontal="left" vertical="center"/>
    </xf>
    <xf numFmtId="49" fontId="18" fillId="0" borderId="0" xfId="0" applyNumberFormat="1" applyFont="1" applyBorder="1" applyAlignment="1">
      <alignment horizontal="left"/>
    </xf>
    <xf numFmtId="49" fontId="8" fillId="0" borderId="0" xfId="0" applyNumberFormat="1"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xf>
    <xf numFmtId="49" fontId="3" fillId="0" borderId="0" xfId="0" applyNumberFormat="1" applyFont="1" applyAlignment="1">
      <alignment horizontal="right" vertical="center"/>
    </xf>
    <xf numFmtId="0" fontId="4"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49" fontId="3" fillId="2" borderId="0" xfId="0" applyNumberFormat="1" applyFont="1" applyFill="1" applyAlignment="1">
      <alignment horizontal="center" vertical="center"/>
    </xf>
    <xf numFmtId="0" fontId="3" fillId="0" borderId="0" xfId="0" applyFont="1" applyFill="1" applyAlignment="1">
      <alignment horizontal="distributed" vertical="center" wrapText="1"/>
    </xf>
    <xf numFmtId="0" fontId="3" fillId="0" borderId="0" xfId="0" applyFont="1" applyFill="1" applyAlignment="1">
      <alignment horizontal="distributed" vertical="center"/>
    </xf>
    <xf numFmtId="0" fontId="3" fillId="2" borderId="0" xfId="0" applyFont="1" applyFill="1" applyAlignment="1">
      <alignment horizontal="left" vertical="top"/>
    </xf>
    <xf numFmtId="0" fontId="3" fillId="0" borderId="0" xfId="0" applyFont="1" applyFill="1" applyAlignment="1">
      <alignment horizontal="center" vertical="center" shrinkToFit="1"/>
    </xf>
    <xf numFmtId="0" fontId="3" fillId="2" borderId="0" xfId="0" applyFont="1" applyFill="1" applyAlignment="1">
      <alignment horizontal="left" vertical="center" wrapText="1"/>
    </xf>
    <xf numFmtId="0" fontId="4" fillId="0" borderId="0" xfId="0" applyFont="1" applyFill="1" applyAlignment="1">
      <alignment horizontal="distributed" vertical="center" indent="15"/>
    </xf>
    <xf numFmtId="0" fontId="3" fillId="2" borderId="0" xfId="0" applyFont="1" applyFill="1" applyAlignment="1">
      <alignment horizontal="right" vertical="center"/>
    </xf>
    <xf numFmtId="176" fontId="3" fillId="0" borderId="0" xfId="0" applyNumberFormat="1" applyFont="1" applyFill="1" applyAlignment="1">
      <alignment horizontal="center" vertical="center"/>
    </xf>
    <xf numFmtId="0" fontId="13" fillId="0" borderId="0" xfId="0" applyFont="1" applyAlignment="1">
      <alignment horizontal="distributed" vertical="center" indent="17"/>
    </xf>
    <xf numFmtId="0" fontId="13" fillId="0" borderId="0" xfId="0" applyFont="1" applyAlignment="1">
      <alignment horizontal="distributed" vertical="center" indent="2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9" xfId="0" applyFont="1" applyBorder="1" applyAlignment="1">
      <alignment horizontal="left" vertical="center" indent="1"/>
    </xf>
    <xf numFmtId="0" fontId="3" fillId="0" borderId="13" xfId="0" applyFont="1" applyBorder="1" applyAlignment="1">
      <alignment horizontal="center" vertical="center" wrapText="1"/>
    </xf>
    <xf numFmtId="0" fontId="3" fillId="0" borderId="14" xfId="0" applyFont="1" applyBorder="1" applyAlignment="1">
      <alignment horizontal="center" vertical="center"/>
    </xf>
    <xf numFmtId="0" fontId="3" fillId="0" borderId="2" xfId="0" applyFont="1" applyBorder="1" applyAlignment="1">
      <alignment horizontal="center" vertical="center" textRotation="255" wrapText="1" shrinkToFi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2" xfId="0" applyFont="1" applyBorder="1" applyAlignment="1">
      <alignment horizontal="center" vertical="center" textRotation="255" shrinkToFit="1"/>
    </xf>
    <xf numFmtId="0" fontId="3" fillId="0" borderId="10" xfId="0" applyFont="1" applyBorder="1" applyAlignment="1">
      <alignment horizontal="distributed" vertical="center" wrapText="1" indent="1" shrinkToFit="1"/>
    </xf>
    <xf numFmtId="0" fontId="3" fillId="0" borderId="12" xfId="0" applyFont="1" applyBorder="1" applyAlignment="1">
      <alignment horizontal="distributed" vertical="center" indent="1" shrinkToFit="1"/>
    </xf>
    <xf numFmtId="0" fontId="3" fillId="0" borderId="10" xfId="0" applyFont="1" applyBorder="1" applyAlignment="1">
      <alignment horizontal="distributed" vertical="center" indent="1" shrinkToFi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 xfId="0" applyFont="1" applyBorder="1" applyAlignment="1">
      <alignment horizontal="right" vertical="center" indent="1"/>
    </xf>
    <xf numFmtId="0" fontId="3" fillId="0" borderId="3" xfId="0" applyFont="1" applyBorder="1" applyAlignment="1">
      <alignment horizontal="right" vertical="center" indent="1"/>
    </xf>
    <xf numFmtId="0" fontId="3" fillId="0" borderId="4" xfId="0" applyFont="1" applyBorder="1" applyAlignment="1">
      <alignment horizontal="right" vertical="center" indent="1"/>
    </xf>
    <xf numFmtId="0" fontId="3" fillId="0" borderId="10" xfId="0" applyFont="1" applyBorder="1" applyAlignment="1">
      <alignment horizontal="distributed" vertical="center" indent="3" shrinkToFit="1"/>
    </xf>
    <xf numFmtId="0" fontId="3" fillId="0" borderId="11" xfId="0" applyFont="1" applyBorder="1" applyAlignment="1">
      <alignment horizontal="distributed" vertical="center" indent="3" shrinkToFit="1"/>
    </xf>
    <xf numFmtId="0" fontId="3" fillId="0" borderId="12" xfId="0" applyFont="1" applyBorder="1" applyAlignment="1">
      <alignment horizontal="distributed" vertical="center" indent="3" shrinkToFit="1"/>
    </xf>
    <xf numFmtId="0" fontId="6" fillId="0" borderId="0" xfId="0" applyFont="1" applyAlignment="1">
      <alignment horizontal="left" vertical="center" wrapText="1"/>
    </xf>
    <xf numFmtId="0" fontId="3" fillId="0" borderId="11" xfId="0" applyFont="1" applyBorder="1" applyAlignment="1">
      <alignment horizontal="distributed" vertical="center" wrapText="1" indent="1" shrinkToFit="1"/>
    </xf>
    <xf numFmtId="0" fontId="3" fillId="0" borderId="12" xfId="0" applyFont="1" applyBorder="1" applyAlignment="1">
      <alignment horizontal="distributed" vertical="center" wrapText="1" indent="1" shrinkToFit="1"/>
    </xf>
    <xf numFmtId="0" fontId="3" fillId="0" borderId="11" xfId="0" applyFont="1" applyBorder="1" applyAlignment="1">
      <alignment horizontal="distributed" vertical="center" indent="1" shrinkToFit="1"/>
    </xf>
    <xf numFmtId="0" fontId="12" fillId="0" borderId="10" xfId="0" applyFont="1" applyBorder="1" applyAlignment="1">
      <alignment horizontal="distributed" vertical="center" indent="1" shrinkToFit="1"/>
    </xf>
    <xf numFmtId="0" fontId="12" fillId="0" borderId="11" xfId="0" applyFont="1" applyBorder="1" applyAlignment="1">
      <alignment horizontal="distributed" vertical="center" indent="1" shrinkToFit="1"/>
    </xf>
    <xf numFmtId="0" fontId="12" fillId="0" borderId="12" xfId="0" applyFont="1" applyBorder="1" applyAlignment="1">
      <alignment horizontal="distributed" vertical="center" indent="1" shrinkToFit="1"/>
    </xf>
    <xf numFmtId="0" fontId="3" fillId="0" borderId="7" xfId="0" applyFont="1" applyBorder="1" applyAlignment="1">
      <alignment horizontal="left" indent="1"/>
    </xf>
    <xf numFmtId="0" fontId="3" fillId="0" borderId="8" xfId="0" applyFont="1" applyBorder="1" applyAlignment="1">
      <alignment horizontal="left" indent="1"/>
    </xf>
    <xf numFmtId="0" fontId="3" fillId="0" borderId="9" xfId="0" applyFont="1" applyBorder="1" applyAlignment="1">
      <alignment horizontal="left" indent="1"/>
    </xf>
    <xf numFmtId="0" fontId="3" fillId="0" borderId="2" xfId="0" applyFont="1" applyBorder="1" applyAlignment="1">
      <alignment horizontal="right" vertical="top" indent="1"/>
    </xf>
    <xf numFmtId="0" fontId="3" fillId="0" borderId="3" xfId="0" applyFont="1" applyBorder="1" applyAlignment="1">
      <alignment horizontal="right" vertical="top" indent="1"/>
    </xf>
    <xf numFmtId="0" fontId="3" fillId="0" borderId="4" xfId="0" applyFont="1" applyBorder="1" applyAlignment="1">
      <alignment horizontal="right" vertical="top" indent="1"/>
    </xf>
    <xf numFmtId="0" fontId="3" fillId="0" borderId="2" xfId="0" applyFont="1" applyBorder="1" applyAlignment="1">
      <alignment horizontal="distributed" vertical="center" wrapText="1" indent="1" shrinkToFit="1"/>
    </xf>
    <xf numFmtId="0" fontId="3" fillId="0" borderId="3" xfId="0" applyFont="1" applyBorder="1" applyAlignment="1">
      <alignment horizontal="distributed" vertical="center" wrapText="1" indent="1" shrinkToFit="1"/>
    </xf>
    <xf numFmtId="0" fontId="3" fillId="0" borderId="4" xfId="0" applyFont="1" applyBorder="1" applyAlignment="1">
      <alignment horizontal="distributed" vertical="center" wrapText="1" indent="1" shrinkToFit="1"/>
    </xf>
    <xf numFmtId="0" fontId="7" fillId="0" borderId="10" xfId="0" applyFont="1" applyBorder="1" applyAlignment="1">
      <alignment horizontal="left" vertical="center" wrapText="1" shrinkToFit="1"/>
    </xf>
    <xf numFmtId="0" fontId="7" fillId="0" borderId="11" xfId="0" applyFont="1" applyBorder="1" applyAlignment="1">
      <alignment horizontal="left" vertical="center" wrapText="1" shrinkToFit="1"/>
    </xf>
    <xf numFmtId="0" fontId="7" fillId="0" borderId="12" xfId="0" applyFont="1" applyBorder="1" applyAlignment="1">
      <alignment horizontal="left" vertical="center" wrapText="1" shrinkToFit="1"/>
    </xf>
    <xf numFmtId="0" fontId="8" fillId="0" borderId="2" xfId="0" applyFont="1" applyBorder="1" applyAlignment="1">
      <alignment horizontal="right" vertical="top" indent="1"/>
    </xf>
    <xf numFmtId="0" fontId="8" fillId="0" borderId="3" xfId="0" applyFont="1" applyBorder="1" applyAlignment="1">
      <alignment horizontal="right" vertical="top" indent="1"/>
    </xf>
    <xf numFmtId="0" fontId="8" fillId="0" borderId="4" xfId="0" applyFont="1" applyBorder="1" applyAlignment="1">
      <alignment horizontal="right" vertical="top" indent="1"/>
    </xf>
    <xf numFmtId="0" fontId="8" fillId="0" borderId="2" xfId="0" applyFont="1" applyBorder="1" applyAlignment="1">
      <alignment horizontal="center" vertical="center" wrapText="1"/>
    </xf>
    <xf numFmtId="0" fontId="8" fillId="0" borderId="14" xfId="0" applyFont="1" applyBorder="1" applyAlignment="1">
      <alignment horizontal="center" vertical="center"/>
    </xf>
    <xf numFmtId="0" fontId="8" fillId="0" borderId="14" xfId="0" applyFont="1" applyBorder="1" applyAlignment="1">
      <alignment horizontal="center" vertical="center" wrapText="1"/>
    </xf>
    <xf numFmtId="0" fontId="8" fillId="0" borderId="7" xfId="0" applyFont="1" applyBorder="1" applyAlignment="1">
      <alignment horizontal="left" indent="1"/>
    </xf>
    <xf numFmtId="0" fontId="8" fillId="0" borderId="8" xfId="0" applyFont="1" applyBorder="1" applyAlignment="1">
      <alignment horizontal="left" indent="1"/>
    </xf>
    <xf numFmtId="0" fontId="8" fillId="0" borderId="9" xfId="0" applyFont="1" applyBorder="1" applyAlignment="1">
      <alignment horizontal="left" indent="1"/>
    </xf>
    <xf numFmtId="0" fontId="7" fillId="0" borderId="2" xfId="0" applyFont="1" applyBorder="1" applyAlignment="1">
      <alignment horizontal="left" vertical="center" wrapText="1" shrinkToFit="1"/>
    </xf>
    <xf numFmtId="0" fontId="7" fillId="0" borderId="3" xfId="0" applyFont="1" applyBorder="1" applyAlignment="1">
      <alignment horizontal="left" vertical="center" wrapText="1" shrinkToFit="1"/>
    </xf>
    <xf numFmtId="0" fontId="7" fillId="0" borderId="4" xfId="0" applyFont="1" applyBorder="1" applyAlignment="1">
      <alignment horizontal="left" vertical="center" wrapText="1" shrinkToFit="1"/>
    </xf>
    <xf numFmtId="3" fontId="7" fillId="0" borderId="10" xfId="0" applyNumberFormat="1" applyFont="1" applyBorder="1" applyAlignment="1">
      <alignment horizontal="left" vertical="center" wrapText="1" shrinkToFit="1"/>
    </xf>
    <xf numFmtId="0" fontId="8" fillId="0" borderId="10"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8" fillId="0" borderId="12" xfId="0" applyFont="1" applyBorder="1" applyAlignment="1">
      <alignment horizontal="center" vertical="center" wrapText="1" shrinkToFit="1"/>
    </xf>
    <xf numFmtId="0" fontId="7" fillId="0" borderId="0" xfId="0" applyFont="1" applyAlignment="1">
      <alignment horizontal="left" vertical="top" wrapText="1"/>
    </xf>
    <xf numFmtId="0" fontId="8" fillId="0" borderId="10" xfId="0" applyFont="1" applyBorder="1" applyAlignment="1">
      <alignment horizontal="left" vertical="center" shrinkToFit="1"/>
    </xf>
    <xf numFmtId="0" fontId="8" fillId="0" borderId="11" xfId="0" applyFont="1" applyBorder="1" applyAlignment="1">
      <alignment horizontal="left" vertical="center" shrinkToFit="1"/>
    </xf>
    <xf numFmtId="0" fontId="8" fillId="0" borderId="12" xfId="0" applyFont="1" applyBorder="1" applyAlignment="1">
      <alignment horizontal="left" vertical="center" shrinkToFit="1"/>
    </xf>
    <xf numFmtId="0" fontId="8" fillId="0" borderId="10" xfId="0" applyFont="1" applyBorder="1" applyAlignment="1">
      <alignment horizontal="left" vertical="center" wrapText="1" shrinkToFit="1"/>
    </xf>
    <xf numFmtId="0" fontId="8" fillId="0" borderId="11" xfId="0" applyFont="1" applyBorder="1" applyAlignment="1">
      <alignment horizontal="left" vertical="center" wrapText="1" shrinkToFit="1"/>
    </xf>
    <xf numFmtId="0" fontId="8" fillId="0" borderId="12" xfId="0" applyFont="1" applyBorder="1" applyAlignment="1">
      <alignment horizontal="left" vertical="center" wrapText="1" shrinkToFit="1"/>
    </xf>
    <xf numFmtId="0" fontId="7" fillId="0" borderId="10" xfId="0" applyFont="1" applyBorder="1" applyAlignment="1">
      <alignment horizontal="left" vertical="center" wrapText="1" indent="1" shrinkToFit="1"/>
    </xf>
    <xf numFmtId="0" fontId="7" fillId="0" borderId="11" xfId="0" applyFont="1" applyBorder="1" applyAlignment="1">
      <alignment horizontal="left" vertical="center" wrapText="1" indent="1" shrinkToFit="1"/>
    </xf>
    <xf numFmtId="0" fontId="7" fillId="0" borderId="12" xfId="0" applyFont="1" applyBorder="1" applyAlignment="1">
      <alignment horizontal="left" vertical="center" wrapText="1" indent="1" shrinkToFit="1"/>
    </xf>
    <xf numFmtId="0" fontId="3" fillId="0" borderId="10"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6" fillId="0" borderId="2" xfId="0" applyFont="1" applyBorder="1" applyAlignment="1">
      <alignment horizontal="left" vertical="center" wrapText="1" shrinkToFit="1"/>
    </xf>
    <xf numFmtId="0" fontId="6" fillId="0" borderId="3" xfId="0" applyFont="1" applyBorder="1" applyAlignment="1">
      <alignment horizontal="left" vertical="center" wrapText="1" shrinkToFit="1"/>
    </xf>
    <xf numFmtId="0" fontId="6" fillId="0" borderId="4" xfId="0" applyFont="1" applyBorder="1" applyAlignment="1">
      <alignment horizontal="left" vertical="center" wrapText="1" shrinkToFit="1"/>
    </xf>
    <xf numFmtId="0" fontId="6" fillId="0" borderId="10" xfId="0" applyFont="1" applyBorder="1" applyAlignment="1">
      <alignment horizontal="left" vertical="center" wrapText="1" indent="1" shrinkToFit="1"/>
    </xf>
    <xf numFmtId="0" fontId="6" fillId="0" borderId="11" xfId="0" applyFont="1" applyBorder="1" applyAlignment="1">
      <alignment horizontal="left" vertical="center" wrapText="1" indent="1" shrinkToFit="1"/>
    </xf>
    <xf numFmtId="0" fontId="6" fillId="0" borderId="12" xfId="0" applyFont="1" applyBorder="1" applyAlignment="1">
      <alignment horizontal="left" vertical="center" wrapText="1" indent="1" shrinkToFit="1"/>
    </xf>
    <xf numFmtId="0" fontId="10" fillId="0" borderId="0" xfId="0" applyFont="1" applyAlignment="1">
      <alignment horizontal="left" vertical="top" wrapText="1"/>
    </xf>
    <xf numFmtId="0" fontId="6" fillId="0" borderId="10" xfId="0" applyFont="1" applyBorder="1" applyAlignment="1">
      <alignment horizontal="left" vertical="center" wrapText="1" shrinkToFit="1"/>
    </xf>
    <xf numFmtId="0" fontId="6" fillId="0" borderId="12" xfId="0" applyFont="1" applyBorder="1" applyAlignment="1">
      <alignment horizontal="left" vertical="center" shrinkToFit="1"/>
    </xf>
    <xf numFmtId="0" fontId="5" fillId="0" borderId="10" xfId="0" applyFont="1" applyBorder="1" applyAlignment="1">
      <alignment horizontal="left" vertical="center" wrapText="1"/>
    </xf>
    <xf numFmtId="0" fontId="5" fillId="0" borderId="11" xfId="0" applyFont="1" applyBorder="1" applyAlignment="1">
      <alignment horizontal="left" vertical="center"/>
    </xf>
    <xf numFmtId="0" fontId="5" fillId="0" borderId="12" xfId="0" applyFont="1" applyBorder="1" applyAlignment="1">
      <alignment horizontal="left" vertical="center"/>
    </xf>
    <xf numFmtId="49" fontId="19" fillId="0" borderId="2" xfId="0" applyNumberFormat="1" applyFont="1" applyBorder="1" applyAlignment="1">
      <alignment horizontal="center" vertical="center" textRotation="255" wrapText="1"/>
    </xf>
    <xf numFmtId="49" fontId="19" fillId="0" borderId="3" xfId="0" applyNumberFormat="1" applyFont="1" applyBorder="1" applyAlignment="1">
      <alignment horizontal="center" vertical="center" textRotation="255" wrapText="1"/>
    </xf>
    <xf numFmtId="49" fontId="19" fillId="0" borderId="4" xfId="0" applyNumberFormat="1" applyFont="1" applyBorder="1" applyAlignment="1">
      <alignment horizontal="center" vertical="center" textRotation="255" wrapText="1"/>
    </xf>
    <xf numFmtId="49" fontId="19" fillId="0" borderId="5" xfId="0" applyNumberFormat="1" applyFont="1" applyBorder="1" applyAlignment="1">
      <alignment horizontal="center" vertical="center" textRotation="255" wrapText="1"/>
    </xf>
    <xf numFmtId="49" fontId="19" fillId="0" borderId="0" xfId="0" applyNumberFormat="1" applyFont="1" applyBorder="1" applyAlignment="1">
      <alignment horizontal="center" vertical="center" textRotation="255" wrapText="1"/>
    </xf>
    <xf numFmtId="49" fontId="19" fillId="0" borderId="6" xfId="0" applyNumberFormat="1" applyFont="1" applyBorder="1" applyAlignment="1">
      <alignment horizontal="center" vertical="center" textRotation="255" wrapText="1"/>
    </xf>
    <xf numFmtId="49" fontId="19" fillId="0" borderId="7" xfId="0" applyNumberFormat="1" applyFont="1" applyBorder="1" applyAlignment="1">
      <alignment horizontal="center" vertical="center" textRotation="255" wrapText="1"/>
    </xf>
    <xf numFmtId="49" fontId="19" fillId="0" borderId="8" xfId="0" applyNumberFormat="1" applyFont="1" applyBorder="1" applyAlignment="1">
      <alignment horizontal="center" vertical="center" textRotation="255" wrapText="1"/>
    </xf>
    <xf numFmtId="49" fontId="19" fillId="0" borderId="9" xfId="0" applyNumberFormat="1" applyFont="1" applyBorder="1" applyAlignment="1">
      <alignment horizontal="center" vertical="center" textRotation="255" wrapText="1"/>
    </xf>
    <xf numFmtId="0" fontId="3" fillId="0" borderId="2" xfId="0" applyFont="1" applyBorder="1" applyAlignment="1">
      <alignment horizontal="center" vertical="distributed" textRotation="255" wrapText="1" indent="9" shrinkToFit="1"/>
    </xf>
    <xf numFmtId="0" fontId="3" fillId="0" borderId="4" xfId="0" applyFont="1" applyBorder="1" applyAlignment="1">
      <alignment horizontal="center" vertical="distributed" textRotation="255" indent="9" shrinkToFit="1"/>
    </xf>
    <xf numFmtId="0" fontId="3" fillId="0" borderId="5" xfId="0" applyFont="1" applyBorder="1" applyAlignment="1">
      <alignment horizontal="center" vertical="distributed" textRotation="255" indent="9" shrinkToFit="1"/>
    </xf>
    <xf numFmtId="0" fontId="3" fillId="0" borderId="6" xfId="0" applyFont="1" applyBorder="1" applyAlignment="1">
      <alignment horizontal="center" vertical="distributed" textRotation="255" indent="9" shrinkToFit="1"/>
    </xf>
    <xf numFmtId="0" fontId="3" fillId="0" borderId="7" xfId="0" applyFont="1" applyBorder="1" applyAlignment="1">
      <alignment horizontal="center" vertical="distributed" textRotation="255" indent="9" shrinkToFit="1"/>
    </xf>
    <xf numFmtId="0" fontId="3" fillId="0" borderId="9" xfId="0" applyFont="1" applyBorder="1" applyAlignment="1">
      <alignment horizontal="center" vertical="distributed" textRotation="255" indent="9" shrinkToFit="1"/>
    </xf>
    <xf numFmtId="0" fontId="3" fillId="0" borderId="12" xfId="0" applyFont="1" applyBorder="1" applyAlignment="1">
      <alignment horizontal="center" vertical="center" shrinkToFit="1"/>
    </xf>
    <xf numFmtId="0" fontId="5" fillId="0" borderId="10" xfId="0" applyFont="1" applyBorder="1" applyAlignment="1">
      <alignment horizontal="left"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6" fillId="0" borderId="0" xfId="0" applyFont="1" applyAlignment="1">
      <alignment horizontal="left" vertical="top" wrapText="1"/>
    </xf>
    <xf numFmtId="0" fontId="6" fillId="0" borderId="0" xfId="0" applyFont="1" applyAlignment="1">
      <alignment horizontal="left" vertical="top"/>
    </xf>
    <xf numFmtId="0" fontId="3" fillId="0" borderId="7" xfId="0" applyFont="1" applyBorder="1" applyAlignment="1">
      <alignment horizontal="center" vertical="center"/>
    </xf>
    <xf numFmtId="3" fontId="7" fillId="0" borderId="10" xfId="0" applyNumberFormat="1" applyFont="1" applyBorder="1" applyAlignment="1">
      <alignment horizontal="left" vertical="center" wrapText="1" indent="1" shrinkToFit="1"/>
    </xf>
    <xf numFmtId="0" fontId="3" fillId="0" borderId="10" xfId="0" applyFont="1" applyBorder="1" applyAlignment="1">
      <alignment horizontal="distributed" vertical="center" wrapText="1" indent="3" shrinkToFit="1"/>
    </xf>
    <xf numFmtId="0" fontId="3" fillId="0" borderId="11" xfId="0" applyFont="1" applyBorder="1" applyAlignment="1">
      <alignment horizontal="distributed" vertical="center" wrapText="1" indent="3" shrinkToFit="1"/>
    </xf>
    <xf numFmtId="0" fontId="3" fillId="0" borderId="12" xfId="0" applyFont="1" applyBorder="1" applyAlignment="1">
      <alignment horizontal="distributed" vertical="center" wrapText="1" indent="3" shrinkToFit="1"/>
    </xf>
    <xf numFmtId="0" fontId="3" fillId="0" borderId="2"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3" fillId="0" borderId="7" xfId="0" applyFont="1" applyBorder="1" applyAlignment="1">
      <alignment horizontal="left" vertical="center" indent="1" shrinkToFit="1"/>
    </xf>
    <xf numFmtId="0" fontId="3" fillId="0" borderId="8" xfId="0" applyFont="1" applyBorder="1" applyAlignment="1">
      <alignment horizontal="left" vertical="center" indent="1" shrinkToFit="1"/>
    </xf>
    <xf numFmtId="0" fontId="3" fillId="0" borderId="9" xfId="0" applyFont="1" applyBorder="1" applyAlignment="1">
      <alignment horizontal="left" vertical="center" indent="1"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cellXfs>
  <cellStyles count="2">
    <cellStyle name="パーセント" xfId="1" builtinId="5"/>
    <cellStyle name="標準" xfId="0" builtinId="0"/>
  </cellStyles>
  <dxfs count="30">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9525</xdr:colOff>
      <xdr:row>30</xdr:row>
      <xdr:rowOff>238125</xdr:rowOff>
    </xdr:from>
    <xdr:to>
      <xdr:col>3</xdr:col>
      <xdr:colOff>4953001</xdr:colOff>
      <xdr:row>30</xdr:row>
      <xdr:rowOff>514350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714375" y="8715375"/>
          <a:ext cx="4943476" cy="2762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0</xdr:rowOff>
    </xdr:from>
    <xdr:to>
      <xdr:col>4</xdr:col>
      <xdr:colOff>0</xdr:colOff>
      <xdr:row>4</xdr:row>
      <xdr:rowOff>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9525" y="323850"/>
          <a:ext cx="1638300" cy="76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20412</xdr:rowOff>
    </xdr:from>
    <xdr:to>
      <xdr:col>4</xdr:col>
      <xdr:colOff>6803</xdr:colOff>
      <xdr:row>3</xdr:row>
      <xdr:rowOff>415017</xdr:rowOff>
    </xdr:to>
    <xdr:cxnSp macro="">
      <xdr:nvCxnSpPr>
        <xdr:cNvPr id="3" name="直線コネクタ 2">
          <a:extLst>
            <a:ext uri="{FF2B5EF4-FFF2-40B4-BE49-F238E27FC236}">
              <a16:creationId xmlns:a16="http://schemas.microsoft.com/office/drawing/2014/main" id="{495B0735-C0FA-443C-A209-4EE320A79E41}"/>
            </a:ext>
          </a:extLst>
        </xdr:cNvPr>
        <xdr:cNvCxnSpPr/>
      </xdr:nvCxnSpPr>
      <xdr:spPr>
        <a:xfrm>
          <a:off x="0" y="346983"/>
          <a:ext cx="2054679" cy="7279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13607</xdr:rowOff>
    </xdr:from>
    <xdr:to>
      <xdr:col>3</xdr:col>
      <xdr:colOff>1483178</xdr:colOff>
      <xdr:row>3</xdr:row>
      <xdr:rowOff>0</xdr:rowOff>
    </xdr:to>
    <xdr:cxnSp macro="">
      <xdr:nvCxnSpPr>
        <xdr:cNvPr id="20" name="直線コネクタ 19">
          <a:extLst>
            <a:ext uri="{FF2B5EF4-FFF2-40B4-BE49-F238E27FC236}">
              <a16:creationId xmlns:a16="http://schemas.microsoft.com/office/drawing/2014/main" id="{B7B4757D-FCD1-4A22-80B9-DDAA100B4E22}"/>
            </a:ext>
          </a:extLst>
        </xdr:cNvPr>
        <xdr:cNvCxnSpPr/>
      </xdr:nvCxnSpPr>
      <xdr:spPr>
        <a:xfrm>
          <a:off x="0" y="204107"/>
          <a:ext cx="1884589" cy="44903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13607</xdr:colOff>
      <xdr:row>25</xdr:row>
      <xdr:rowOff>13607</xdr:rowOff>
    </xdr:from>
    <xdr:to>
      <xdr:col>4</xdr:col>
      <xdr:colOff>13606</xdr:colOff>
      <xdr:row>27</xdr:row>
      <xdr:rowOff>0</xdr:rowOff>
    </xdr:to>
    <xdr:cxnSp macro="">
      <xdr:nvCxnSpPr>
        <xdr:cNvPr id="24" name="直線コネクタ 23">
          <a:extLst>
            <a:ext uri="{FF2B5EF4-FFF2-40B4-BE49-F238E27FC236}">
              <a16:creationId xmlns:a16="http://schemas.microsoft.com/office/drawing/2014/main" id="{A30782C1-2252-4768-9E6D-F437CC827743}"/>
            </a:ext>
          </a:extLst>
        </xdr:cNvPr>
        <xdr:cNvCxnSpPr/>
      </xdr:nvCxnSpPr>
      <xdr:spPr>
        <a:xfrm>
          <a:off x="13607" y="5368018"/>
          <a:ext cx="1884589" cy="44903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20412</xdr:rowOff>
    </xdr:from>
    <xdr:to>
      <xdr:col>3</xdr:col>
      <xdr:colOff>1476375</xdr:colOff>
      <xdr:row>3</xdr:row>
      <xdr:rowOff>340178</xdr:rowOff>
    </xdr:to>
    <xdr:cxnSp macro="">
      <xdr:nvCxnSpPr>
        <xdr:cNvPr id="7" name="直線コネクタ 6">
          <a:extLst>
            <a:ext uri="{FF2B5EF4-FFF2-40B4-BE49-F238E27FC236}">
              <a16:creationId xmlns:a16="http://schemas.microsoft.com/office/drawing/2014/main" id="{0EBDFFD9-BD04-4EDB-B8A7-9E45E4A93890}"/>
            </a:ext>
          </a:extLst>
        </xdr:cNvPr>
        <xdr:cNvCxnSpPr/>
      </xdr:nvCxnSpPr>
      <xdr:spPr>
        <a:xfrm>
          <a:off x="0" y="346983"/>
          <a:ext cx="1877786" cy="48985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1</xdr:row>
      <xdr:rowOff>0</xdr:rowOff>
    </xdr:from>
    <xdr:to>
      <xdr:col>4</xdr:col>
      <xdr:colOff>0</xdr:colOff>
      <xdr:row>3</xdr:row>
      <xdr:rowOff>0</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9525" y="323850"/>
          <a:ext cx="1571625" cy="76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2</xdr:row>
      <xdr:rowOff>19050</xdr:rowOff>
    </xdr:from>
    <xdr:to>
      <xdr:col>4</xdr:col>
      <xdr:colOff>0</xdr:colOff>
      <xdr:row>3</xdr:row>
      <xdr:rowOff>323850</xdr:rowOff>
    </xdr:to>
    <xdr:cxnSp macro="">
      <xdr:nvCxnSpPr>
        <xdr:cNvPr id="2" name="直線コネクタ 1">
          <a:extLst>
            <a:ext uri="{FF2B5EF4-FFF2-40B4-BE49-F238E27FC236}">
              <a16:creationId xmlns:a16="http://schemas.microsoft.com/office/drawing/2014/main" id="{00000000-0008-0000-0700-000002000000}"/>
            </a:ext>
          </a:extLst>
        </xdr:cNvPr>
        <xdr:cNvCxnSpPr/>
      </xdr:nvCxnSpPr>
      <xdr:spPr>
        <a:xfrm>
          <a:off x="9525" y="342900"/>
          <a:ext cx="1876425"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13608</xdr:rowOff>
    </xdr:from>
    <xdr:to>
      <xdr:col>4</xdr:col>
      <xdr:colOff>6803</xdr:colOff>
      <xdr:row>3</xdr:row>
      <xdr:rowOff>326571</xdr:rowOff>
    </xdr:to>
    <xdr:cxnSp macro="">
      <xdr:nvCxnSpPr>
        <xdr:cNvPr id="9" name="直線コネクタ 8">
          <a:extLst>
            <a:ext uri="{FF2B5EF4-FFF2-40B4-BE49-F238E27FC236}">
              <a16:creationId xmlns:a16="http://schemas.microsoft.com/office/drawing/2014/main" id="{72FA59F8-93FE-46EA-9DF5-6CC9B8B0436B}"/>
            </a:ext>
          </a:extLst>
        </xdr:cNvPr>
        <xdr:cNvCxnSpPr/>
      </xdr:nvCxnSpPr>
      <xdr:spPr>
        <a:xfrm>
          <a:off x="0" y="340179"/>
          <a:ext cx="1891393" cy="48305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22</xdr:row>
      <xdr:rowOff>27215</xdr:rowOff>
    </xdr:from>
    <xdr:to>
      <xdr:col>4</xdr:col>
      <xdr:colOff>6803</xdr:colOff>
      <xdr:row>24</xdr:row>
      <xdr:rowOff>0</xdr:rowOff>
    </xdr:to>
    <xdr:cxnSp macro="">
      <xdr:nvCxnSpPr>
        <xdr:cNvPr id="12" name="直線コネクタ 11">
          <a:extLst>
            <a:ext uri="{FF2B5EF4-FFF2-40B4-BE49-F238E27FC236}">
              <a16:creationId xmlns:a16="http://schemas.microsoft.com/office/drawing/2014/main" id="{E8948CD7-6ACE-49A4-BB49-A919741F47A4}"/>
            </a:ext>
          </a:extLst>
        </xdr:cNvPr>
        <xdr:cNvCxnSpPr/>
      </xdr:nvCxnSpPr>
      <xdr:spPr>
        <a:xfrm>
          <a:off x="0" y="4953001"/>
          <a:ext cx="1891393" cy="48305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27215</xdr:rowOff>
    </xdr:from>
    <xdr:to>
      <xdr:col>3</xdr:col>
      <xdr:colOff>1428750</xdr:colOff>
      <xdr:row>3</xdr:row>
      <xdr:rowOff>340178</xdr:rowOff>
    </xdr:to>
    <xdr:cxnSp macro="">
      <xdr:nvCxnSpPr>
        <xdr:cNvPr id="9" name="直線コネクタ 8">
          <a:extLst>
            <a:ext uri="{FF2B5EF4-FFF2-40B4-BE49-F238E27FC236}">
              <a16:creationId xmlns:a16="http://schemas.microsoft.com/office/drawing/2014/main" id="{1A913B7C-1A93-4CB7-A415-E8FA5C3E924E}"/>
            </a:ext>
          </a:extLst>
        </xdr:cNvPr>
        <xdr:cNvCxnSpPr/>
      </xdr:nvCxnSpPr>
      <xdr:spPr>
        <a:xfrm>
          <a:off x="0" y="353786"/>
          <a:ext cx="1891393" cy="48305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8"/>
  <sheetViews>
    <sheetView tabSelected="1" view="pageBreakPreview" zoomScaleNormal="100" zoomScaleSheetLayoutView="100" workbookViewId="0">
      <selection activeCell="AB5" sqref="AB5"/>
    </sheetView>
  </sheetViews>
  <sheetFormatPr defaultColWidth="2.140625" defaultRowHeight="15" customHeight="1" x14ac:dyDescent="0.65"/>
  <cols>
    <col min="1" max="1" width="2.140625" style="55"/>
    <col min="2" max="2" width="2.140625" style="55" customWidth="1"/>
    <col min="3" max="3" width="2.5" style="55" customWidth="1"/>
    <col min="4" max="4" width="2.140625" style="55"/>
    <col min="5" max="5" width="2.5" style="55" customWidth="1"/>
    <col min="6" max="6" width="2.140625" style="55"/>
    <col min="7" max="7" width="2.5" style="55" customWidth="1"/>
    <col min="8" max="16384" width="2.140625" style="55"/>
  </cols>
  <sheetData>
    <row r="1" spans="1:35" ht="15" customHeight="1" x14ac:dyDescent="0.65">
      <c r="A1" s="55" t="s">
        <v>294</v>
      </c>
    </row>
    <row r="2" spans="1:35" ht="22.5" customHeight="1" x14ac:dyDescent="0.65">
      <c r="Y2" s="56" t="s">
        <v>267</v>
      </c>
      <c r="Z2" s="85"/>
      <c r="AA2" s="85"/>
      <c r="AB2" s="57" t="s">
        <v>266</v>
      </c>
      <c r="AC2" s="85"/>
      <c r="AD2" s="85"/>
      <c r="AE2" s="57" t="s">
        <v>265</v>
      </c>
      <c r="AF2" s="85"/>
      <c r="AG2" s="85"/>
      <c r="AH2" s="57" t="s">
        <v>264</v>
      </c>
      <c r="AI2" s="57"/>
    </row>
    <row r="3" spans="1:35" ht="16.5" customHeight="1" x14ac:dyDescent="0.65">
      <c r="A3" s="92"/>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row>
    <row r="4" spans="1:35" ht="27" customHeight="1" x14ac:dyDescent="0.65">
      <c r="A4" s="81" t="s">
        <v>292</v>
      </c>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row>
    <row r="5" spans="1:35" ht="30" customHeight="1" x14ac:dyDescent="0.65">
      <c r="A5" s="58" t="s">
        <v>254</v>
      </c>
    </row>
    <row r="6" spans="1:35" ht="14.7" customHeight="1" x14ac:dyDescent="0.65"/>
    <row r="7" spans="1:35" ht="16.5" customHeight="1" x14ac:dyDescent="0.65">
      <c r="A7" s="57" t="s">
        <v>268</v>
      </c>
      <c r="B7" s="57"/>
      <c r="C7" s="54"/>
      <c r="D7" s="55" t="s">
        <v>63</v>
      </c>
      <c r="E7" s="54"/>
      <c r="F7" s="55" t="s">
        <v>64</v>
      </c>
      <c r="G7" s="54"/>
      <c r="H7" s="55" t="s">
        <v>29</v>
      </c>
      <c r="I7" s="55" t="s">
        <v>65</v>
      </c>
      <c r="K7" s="57" t="s">
        <v>255</v>
      </c>
      <c r="L7" s="57"/>
      <c r="M7" s="54"/>
      <c r="N7" s="55" t="s">
        <v>293</v>
      </c>
    </row>
    <row r="8" spans="1:35" ht="22.5" customHeight="1" x14ac:dyDescent="0.65"/>
    <row r="9" spans="1:35" ht="13.5" customHeight="1" x14ac:dyDescent="0.65">
      <c r="L9" s="55" t="s">
        <v>30</v>
      </c>
    </row>
    <row r="10" spans="1:35" ht="19.5" customHeight="1" x14ac:dyDescent="0.65">
      <c r="G10" s="57"/>
      <c r="H10" s="57"/>
      <c r="K10" s="55" t="s">
        <v>267</v>
      </c>
      <c r="L10" s="57"/>
      <c r="M10" s="85"/>
      <c r="N10" s="85"/>
      <c r="O10" s="55" t="s">
        <v>1</v>
      </c>
      <c r="P10" s="93"/>
      <c r="Q10" s="93"/>
      <c r="R10" s="55" t="s">
        <v>2</v>
      </c>
      <c r="S10" s="93"/>
      <c r="T10" s="93"/>
      <c r="U10" s="55" t="s">
        <v>3</v>
      </c>
      <c r="W10" s="55" t="s">
        <v>4</v>
      </c>
    </row>
    <row r="11" spans="1:35" ht="19.5" customHeight="1" x14ac:dyDescent="0.65">
      <c r="G11" s="57"/>
      <c r="H11" s="57"/>
      <c r="K11" s="55" t="s">
        <v>267</v>
      </c>
      <c r="L11" s="57"/>
      <c r="M11" s="85"/>
      <c r="N11" s="85"/>
      <c r="O11" s="55" t="s">
        <v>1</v>
      </c>
      <c r="P11" s="93"/>
      <c r="Q11" s="93"/>
      <c r="R11" s="55" t="s">
        <v>2</v>
      </c>
      <c r="S11" s="93"/>
      <c r="T11" s="93"/>
      <c r="U11" s="55" t="s">
        <v>3</v>
      </c>
      <c r="W11" s="55" t="s">
        <v>5</v>
      </c>
    </row>
    <row r="12" spans="1:35" ht="25.95" customHeight="1" x14ac:dyDescent="0.65">
      <c r="G12" s="59"/>
      <c r="H12" s="59"/>
    </row>
    <row r="13" spans="1:35" ht="18" customHeight="1" x14ac:dyDescent="0.65">
      <c r="L13" s="59" t="s">
        <v>6</v>
      </c>
      <c r="N13" s="59"/>
      <c r="O13" s="59"/>
    </row>
    <row r="14" spans="1:35" ht="18" customHeight="1" x14ac:dyDescent="0.65">
      <c r="M14" s="55" t="s">
        <v>256</v>
      </c>
      <c r="R14" s="55" t="s">
        <v>31</v>
      </c>
      <c r="S14" s="94"/>
      <c r="T14" s="94"/>
      <c r="U14" s="55" t="s">
        <v>32</v>
      </c>
      <c r="V14" s="55" t="s">
        <v>0</v>
      </c>
      <c r="W14" s="86"/>
      <c r="X14" s="86"/>
      <c r="Y14" s="86"/>
      <c r="Z14" s="86"/>
      <c r="AA14" s="86"/>
      <c r="AB14" s="55" t="s">
        <v>8</v>
      </c>
    </row>
    <row r="15" spans="1:35" ht="18" customHeight="1" x14ac:dyDescent="0.65"/>
    <row r="16" spans="1:35" ht="18" customHeight="1" x14ac:dyDescent="0.65">
      <c r="M16" s="55" t="s">
        <v>9</v>
      </c>
      <c r="R16" s="86"/>
      <c r="S16" s="86"/>
      <c r="T16" s="60" t="s">
        <v>17</v>
      </c>
      <c r="U16" s="86"/>
      <c r="V16" s="86"/>
      <c r="W16" s="86"/>
      <c r="X16" s="55" t="s">
        <v>18</v>
      </c>
    </row>
    <row r="17" spans="13:35" ht="18" customHeight="1" x14ac:dyDescent="0.65">
      <c r="M17" s="88" t="s">
        <v>10</v>
      </c>
      <c r="N17" s="88"/>
      <c r="O17" s="88"/>
      <c r="P17" s="88"/>
      <c r="Q17" s="57"/>
      <c r="R17" s="89"/>
      <c r="S17" s="89"/>
      <c r="T17" s="89"/>
      <c r="U17" s="89"/>
      <c r="V17" s="89"/>
      <c r="W17" s="89"/>
      <c r="X17" s="89"/>
      <c r="Y17" s="89"/>
      <c r="Z17" s="89"/>
      <c r="AA17" s="89"/>
      <c r="AB17" s="89"/>
      <c r="AC17" s="89"/>
      <c r="AD17" s="89"/>
      <c r="AE17" s="89"/>
      <c r="AF17" s="89"/>
      <c r="AG17" s="89"/>
      <c r="AH17" s="89"/>
      <c r="AI17" s="89"/>
    </row>
    <row r="18" spans="13:35" ht="18" customHeight="1" x14ac:dyDescent="0.65">
      <c r="Q18" s="57"/>
      <c r="R18" s="89"/>
      <c r="S18" s="89"/>
      <c r="T18" s="89"/>
      <c r="U18" s="89"/>
      <c r="V18" s="89"/>
      <c r="W18" s="89"/>
      <c r="X18" s="89"/>
      <c r="Y18" s="89"/>
      <c r="Z18" s="89"/>
      <c r="AA18" s="89"/>
      <c r="AB18" s="89"/>
      <c r="AC18" s="89"/>
      <c r="AD18" s="89"/>
      <c r="AE18" s="89"/>
      <c r="AF18" s="89"/>
      <c r="AG18" s="89"/>
      <c r="AH18" s="89"/>
      <c r="AI18" s="89"/>
    </row>
    <row r="19" spans="13:35" ht="10.5" customHeight="1" x14ac:dyDescent="0.65">
      <c r="Q19" s="57"/>
      <c r="R19" s="61"/>
      <c r="S19" s="61"/>
      <c r="T19" s="61"/>
      <c r="U19" s="61"/>
      <c r="V19" s="61"/>
      <c r="W19" s="61"/>
      <c r="X19" s="61"/>
      <c r="Y19" s="61"/>
      <c r="Z19" s="61"/>
      <c r="AA19" s="61"/>
      <c r="AB19" s="61"/>
      <c r="AC19" s="61"/>
      <c r="AD19" s="61"/>
      <c r="AE19" s="61"/>
      <c r="AF19" s="61"/>
      <c r="AG19" s="61"/>
      <c r="AH19" s="61"/>
      <c r="AI19" s="61"/>
    </row>
    <row r="20" spans="13:35" ht="18" customHeight="1" x14ac:dyDescent="0.65">
      <c r="N20" s="82" t="s">
        <v>11</v>
      </c>
      <c r="O20" s="82"/>
      <c r="P20" s="82"/>
      <c r="Q20" s="82"/>
      <c r="R20" s="55" t="s">
        <v>19</v>
      </c>
      <c r="S20" s="86"/>
      <c r="T20" s="86"/>
      <c r="U20" s="55" t="s">
        <v>7</v>
      </c>
      <c r="V20" s="86"/>
      <c r="W20" s="86"/>
      <c r="X20" s="86"/>
      <c r="Y20" s="60" t="s">
        <v>17</v>
      </c>
      <c r="Z20" s="86"/>
      <c r="AA20" s="86"/>
      <c r="AB20" s="86"/>
      <c r="AC20" s="86"/>
    </row>
    <row r="21" spans="13:35" ht="10.5" customHeight="1" x14ac:dyDescent="0.65"/>
    <row r="22" spans="13:35" ht="41.25" customHeight="1" x14ac:dyDescent="0.65">
      <c r="M22" s="87" t="s">
        <v>20</v>
      </c>
      <c r="N22" s="87"/>
      <c r="O22" s="87"/>
      <c r="P22" s="87"/>
      <c r="R22" s="91"/>
      <c r="S22" s="91"/>
      <c r="T22" s="91"/>
      <c r="U22" s="91"/>
      <c r="V22" s="91"/>
      <c r="W22" s="91"/>
      <c r="X22" s="91"/>
      <c r="Y22" s="91"/>
      <c r="Z22" s="91"/>
      <c r="AA22" s="91"/>
      <c r="AB22" s="91"/>
      <c r="AC22" s="91"/>
      <c r="AD22" s="91"/>
      <c r="AE22" s="91"/>
      <c r="AF22" s="91"/>
      <c r="AG22" s="91"/>
      <c r="AH22" s="91"/>
      <c r="AI22" s="91"/>
    </row>
    <row r="23" spans="13:35" ht="10.5" customHeight="1" x14ac:dyDescent="0.65"/>
    <row r="24" spans="13:35" ht="24" customHeight="1" x14ac:dyDescent="0.65">
      <c r="M24" s="88" t="s">
        <v>12</v>
      </c>
      <c r="N24" s="88"/>
      <c r="O24" s="88"/>
      <c r="P24" s="88"/>
      <c r="R24" s="84"/>
      <c r="S24" s="84"/>
      <c r="T24" s="84"/>
      <c r="U24" s="84"/>
      <c r="V24" s="84"/>
      <c r="W24" s="84"/>
      <c r="X24" s="84"/>
      <c r="Y24" s="84"/>
      <c r="Z24" s="84"/>
      <c r="AA24" s="84"/>
      <c r="AB24" s="84"/>
      <c r="AC24" s="84"/>
      <c r="AD24" s="84"/>
      <c r="AE24" s="84"/>
      <c r="AF24" s="84"/>
      <c r="AG24" s="84"/>
      <c r="AH24" s="57"/>
    </row>
    <row r="25" spans="13:35" ht="18" customHeight="1" x14ac:dyDescent="0.65">
      <c r="M25" s="55" t="s">
        <v>13</v>
      </c>
    </row>
    <row r="26" spans="13:35" ht="18" customHeight="1" x14ac:dyDescent="0.65"/>
    <row r="27" spans="13:35" ht="18" customHeight="1" x14ac:dyDescent="0.65">
      <c r="N27" s="88" t="s">
        <v>14</v>
      </c>
      <c r="O27" s="88"/>
      <c r="P27" s="88"/>
      <c r="Q27" s="88"/>
      <c r="R27" s="88"/>
      <c r="T27" s="83"/>
      <c r="U27" s="83"/>
      <c r="V27" s="83"/>
      <c r="W27" s="83"/>
      <c r="X27" s="83"/>
      <c r="Y27" s="83"/>
      <c r="Z27" s="83"/>
      <c r="AA27" s="83"/>
      <c r="AB27" s="83"/>
      <c r="AC27" s="83"/>
      <c r="AD27" s="83"/>
      <c r="AE27" s="83"/>
      <c r="AF27" s="83"/>
      <c r="AG27" s="83"/>
    </row>
    <row r="28" spans="13:35" ht="49.5" customHeight="1" x14ac:dyDescent="0.65">
      <c r="N28" s="87" t="s">
        <v>21</v>
      </c>
      <c r="O28" s="87"/>
      <c r="P28" s="87"/>
      <c r="Q28" s="87"/>
      <c r="R28" s="87"/>
      <c r="T28" s="83"/>
      <c r="U28" s="83"/>
      <c r="V28" s="83"/>
      <c r="W28" s="83"/>
      <c r="X28" s="83"/>
      <c r="Y28" s="83"/>
      <c r="Z28" s="83"/>
      <c r="AA28" s="83"/>
      <c r="AB28" s="83"/>
      <c r="AC28" s="83"/>
      <c r="AD28" s="83"/>
      <c r="AE28" s="83"/>
      <c r="AF28" s="83"/>
      <c r="AG28" s="83"/>
    </row>
    <row r="29" spans="13:35" ht="14.7" customHeight="1" x14ac:dyDescent="0.65"/>
    <row r="30" spans="13:35" ht="18" customHeight="1" x14ac:dyDescent="0.65">
      <c r="M30" s="55" t="s">
        <v>15</v>
      </c>
      <c r="Q30" s="88" t="s">
        <v>16</v>
      </c>
      <c r="R30" s="88"/>
      <c r="S30" s="88"/>
      <c r="T30" s="88"/>
      <c r="V30" s="84"/>
      <c r="W30" s="84"/>
      <c r="X30" s="84"/>
      <c r="Y30" s="84"/>
      <c r="Z30" s="84"/>
      <c r="AA30" s="84"/>
      <c r="AB30" s="84"/>
      <c r="AC30" s="84"/>
      <c r="AD30" s="84"/>
      <c r="AE30" s="84"/>
      <c r="AF30" s="84"/>
      <c r="AG30" s="84"/>
      <c r="AH30" s="84"/>
      <c r="AI30" s="84"/>
    </row>
    <row r="31" spans="13:35" ht="7.5" customHeight="1" x14ac:dyDescent="0.65"/>
    <row r="32" spans="13:35" ht="18" customHeight="1" x14ac:dyDescent="0.65">
      <c r="Q32" s="88" t="s">
        <v>12</v>
      </c>
      <c r="R32" s="88"/>
      <c r="S32" s="88"/>
      <c r="T32" s="88"/>
      <c r="V32" s="84"/>
      <c r="W32" s="84"/>
      <c r="X32" s="84"/>
      <c r="Y32" s="84"/>
      <c r="Z32" s="84"/>
      <c r="AA32" s="84"/>
      <c r="AB32" s="84"/>
      <c r="AC32" s="84"/>
      <c r="AD32" s="84"/>
      <c r="AE32" s="84"/>
      <c r="AF32" s="84"/>
      <c r="AG32" s="84"/>
      <c r="AH32" s="84"/>
      <c r="AI32" s="84"/>
    </row>
    <row r="33" spans="1:35" ht="6.75" customHeight="1" x14ac:dyDescent="0.65"/>
    <row r="34" spans="1:35" ht="18" customHeight="1" x14ac:dyDescent="0.65">
      <c r="Q34" s="88" t="s">
        <v>11</v>
      </c>
      <c r="R34" s="88"/>
      <c r="S34" s="88"/>
      <c r="T34" s="88"/>
      <c r="V34" s="55" t="s">
        <v>22</v>
      </c>
      <c r="W34" s="86"/>
      <c r="X34" s="86"/>
      <c r="Y34" s="55" t="s">
        <v>23</v>
      </c>
      <c r="Z34" s="86"/>
      <c r="AA34" s="86"/>
      <c r="AB34" s="86"/>
      <c r="AC34" s="60" t="s">
        <v>17</v>
      </c>
      <c r="AD34" s="86"/>
      <c r="AE34" s="86"/>
      <c r="AF34" s="86"/>
      <c r="AG34" s="86"/>
    </row>
    <row r="35" spans="1:35" ht="7" customHeight="1" x14ac:dyDescent="0.65"/>
    <row r="36" spans="1:35" ht="15" customHeight="1" x14ac:dyDescent="0.65">
      <c r="A36" s="62" t="s">
        <v>24</v>
      </c>
      <c r="Q36" s="90" t="s">
        <v>291</v>
      </c>
      <c r="R36" s="90"/>
      <c r="S36" s="90"/>
      <c r="T36" s="90"/>
      <c r="V36" s="84"/>
      <c r="W36" s="84"/>
      <c r="X36" s="84"/>
      <c r="Y36" s="84"/>
      <c r="Z36" s="84"/>
      <c r="AA36" s="84"/>
      <c r="AB36" s="84"/>
      <c r="AC36" s="84"/>
      <c r="AD36" s="84"/>
      <c r="AE36" s="84"/>
      <c r="AF36" s="84"/>
      <c r="AG36" s="84"/>
      <c r="AH36" s="84"/>
      <c r="AI36" s="84"/>
    </row>
    <row r="37" spans="1:35" ht="7.5" customHeight="1" x14ac:dyDescent="0.65"/>
    <row r="38" spans="1:35" ht="15" customHeight="1" x14ac:dyDescent="0.65">
      <c r="B38" s="62" t="s">
        <v>27</v>
      </c>
    </row>
  </sheetData>
  <mergeCells count="39">
    <mergeCell ref="Q36:T36"/>
    <mergeCell ref="V36:AI36"/>
    <mergeCell ref="Z20:AC20"/>
    <mergeCell ref="R22:AI22"/>
    <mergeCell ref="Z2:AA2"/>
    <mergeCell ref="AC2:AD2"/>
    <mergeCell ref="AF2:AG2"/>
    <mergeCell ref="N20:Q20"/>
    <mergeCell ref="M17:P17"/>
    <mergeCell ref="A3:AI3"/>
    <mergeCell ref="P10:Q10"/>
    <mergeCell ref="P11:Q11"/>
    <mergeCell ref="S10:T10"/>
    <mergeCell ref="S11:T11"/>
    <mergeCell ref="S14:T14"/>
    <mergeCell ref="R16:S16"/>
    <mergeCell ref="W34:X34"/>
    <mergeCell ref="Z34:AB34"/>
    <mergeCell ref="AD34:AG34"/>
    <mergeCell ref="U16:W16"/>
    <mergeCell ref="R17:AI18"/>
    <mergeCell ref="Q32:T32"/>
    <mergeCell ref="S20:T20"/>
    <mergeCell ref="V20:X20"/>
    <mergeCell ref="Q34:T34"/>
    <mergeCell ref="N27:R27"/>
    <mergeCell ref="N28:R28"/>
    <mergeCell ref="Q30:T30"/>
    <mergeCell ref="R24:AG24"/>
    <mergeCell ref="A4:AI4"/>
    <mergeCell ref="T27:AG27"/>
    <mergeCell ref="T28:AG28"/>
    <mergeCell ref="V30:AI30"/>
    <mergeCell ref="V32:AI32"/>
    <mergeCell ref="M11:N11"/>
    <mergeCell ref="M10:N10"/>
    <mergeCell ref="W14:AA14"/>
    <mergeCell ref="M22:P22"/>
    <mergeCell ref="M24:P24"/>
  </mergeCells>
  <phoneticPr fontId="1"/>
  <conditionalFormatting sqref="V36">
    <cfRule type="expression" dxfId="29" priority="1">
      <formula>V36&lt;&gt;""</formula>
    </cfRule>
  </conditionalFormatting>
  <conditionalFormatting sqref="Z2 AC2 AF2 C7 E7 G7 M7 M10:M11 P10:P11 S10:S11 W14 U16 R16:R17 S20 V20 Z20 R22 R24 V30 V32 W34 Z34 AD34">
    <cfRule type="expression" dxfId="28" priority="2">
      <formula>C2&lt;&gt;""</formula>
    </cfRule>
  </conditionalFormatting>
  <dataValidations count="1">
    <dataValidation imeMode="halfAlpha" allowBlank="1" showInputMessage="1" showErrorMessage="1" sqref="AD34:AG34 E7 G7 A7:C7 K7:M7 P10:Q11 S10:T11 S14:T14 L10:M11 R16:S16 U16:W16 S20:T20 V20:X20 Z20:AC20 W34:X34 Z34:AB34 W14" xr:uid="{00000000-0002-0000-0000-000000000000}"/>
  </dataValidations>
  <pageMargins left="0.9055118110236221" right="0.9055118110236221" top="0.74803149606299213" bottom="0.74803149606299213" header="0.31496062992125984" footer="0.31496062992125984"/>
  <pageSetup paperSize="9" orientation="portrait" r:id="rId1"/>
  <headerFooter>
    <oddFooter xml:space="preserve">&amp;C【愛知県】1/12&amp;R&amp;"游明朝,標準"&amp;9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4"/>
  <sheetViews>
    <sheetView view="pageBreakPreview" zoomScaleNormal="70" zoomScaleSheetLayoutView="100" workbookViewId="0">
      <selection activeCell="G10" sqref="G10"/>
    </sheetView>
  </sheetViews>
  <sheetFormatPr defaultColWidth="2.140625" defaultRowHeight="18" customHeight="1" x14ac:dyDescent="0.65"/>
  <cols>
    <col min="1" max="1" width="3.2109375" style="1" bestFit="1" customWidth="1"/>
    <col min="2" max="2" width="1.85546875" style="1" customWidth="1"/>
    <col min="3" max="3" width="1" style="1" customWidth="1"/>
    <col min="4" max="4" width="19" style="1" customWidth="1"/>
    <col min="5" max="5" width="12.140625" style="1" customWidth="1"/>
    <col min="6" max="6" width="11" style="1" customWidth="1"/>
    <col min="7" max="7" width="16.2109375" style="1" customWidth="1"/>
    <col min="8" max="8" width="11" style="1" customWidth="1"/>
    <col min="9" max="16384" width="2.140625" style="1"/>
  </cols>
  <sheetData>
    <row r="1" spans="1:8" ht="18" customHeight="1" x14ac:dyDescent="0.65">
      <c r="A1" s="71">
        <v>10</v>
      </c>
      <c r="B1" s="71"/>
      <c r="C1" s="71" t="s">
        <v>155</v>
      </c>
      <c r="D1" s="71"/>
    </row>
    <row r="2" spans="1:8" ht="7.5" customHeight="1" x14ac:dyDescent="0.65"/>
    <row r="3" spans="1:8" ht="13.5" customHeight="1" x14ac:dyDescent="0.65">
      <c r="A3" s="130" t="s">
        <v>105</v>
      </c>
      <c r="B3" s="131"/>
      <c r="C3" s="131"/>
      <c r="D3" s="132"/>
      <c r="E3" s="112" t="s">
        <v>106</v>
      </c>
      <c r="F3" s="22"/>
      <c r="G3" s="112" t="s">
        <v>104</v>
      </c>
      <c r="H3" s="22"/>
    </row>
    <row r="4" spans="1:8" ht="27" customHeight="1" x14ac:dyDescent="0.2">
      <c r="A4" s="127" t="s">
        <v>103</v>
      </c>
      <c r="B4" s="128"/>
      <c r="C4" s="128"/>
      <c r="D4" s="129"/>
      <c r="E4" s="101"/>
      <c r="F4" s="23" t="s">
        <v>107</v>
      </c>
      <c r="G4" s="113"/>
      <c r="H4" s="23" t="s">
        <v>107</v>
      </c>
    </row>
    <row r="5" spans="1:8" ht="18" customHeight="1" x14ac:dyDescent="0.65">
      <c r="A5" s="148" t="s">
        <v>245</v>
      </c>
      <c r="B5" s="149"/>
      <c r="C5" s="149"/>
      <c r="D5" s="150"/>
      <c r="E5" s="63"/>
      <c r="F5" s="24" t="str">
        <f>IFERROR(E5/$E$13,"")</f>
        <v/>
      </c>
      <c r="G5" s="63"/>
      <c r="H5" s="24" t="str">
        <f>IFERROR(G5/$G$13,"")</f>
        <v/>
      </c>
    </row>
    <row r="6" spans="1:8" ht="18" customHeight="1" x14ac:dyDescent="0.65">
      <c r="A6" s="136" t="s">
        <v>246</v>
      </c>
      <c r="B6" s="137"/>
      <c r="C6" s="137"/>
      <c r="D6" s="138"/>
      <c r="E6" s="63"/>
      <c r="F6" s="24" t="str">
        <f t="shared" ref="F6:F12" si="0">IFERROR(E6/$E$13,"")</f>
        <v/>
      </c>
      <c r="G6" s="63"/>
      <c r="H6" s="24" t="str">
        <f t="shared" ref="H6:H12" si="1">IFERROR(G6/$G$13,"")</f>
        <v/>
      </c>
    </row>
    <row r="7" spans="1:8" ht="18" customHeight="1" x14ac:dyDescent="0.65">
      <c r="A7" s="136" t="s">
        <v>247</v>
      </c>
      <c r="B7" s="137"/>
      <c r="C7" s="137"/>
      <c r="D7" s="138"/>
      <c r="E7" s="63"/>
      <c r="F7" s="24" t="str">
        <f t="shared" si="0"/>
        <v/>
      </c>
      <c r="G7" s="63"/>
      <c r="H7" s="24" t="str">
        <f t="shared" si="1"/>
        <v/>
      </c>
    </row>
    <row r="8" spans="1:8" ht="18" customHeight="1" x14ac:dyDescent="0.65">
      <c r="A8" s="136" t="s">
        <v>248</v>
      </c>
      <c r="B8" s="137"/>
      <c r="C8" s="137"/>
      <c r="D8" s="138"/>
      <c r="E8" s="63"/>
      <c r="F8" s="24" t="str">
        <f t="shared" si="0"/>
        <v/>
      </c>
      <c r="G8" s="63"/>
      <c r="H8" s="24" t="str">
        <f t="shared" si="1"/>
        <v/>
      </c>
    </row>
    <row r="9" spans="1:8" ht="18" customHeight="1" x14ac:dyDescent="0.65">
      <c r="A9" s="136" t="s">
        <v>214</v>
      </c>
      <c r="B9" s="137"/>
      <c r="C9" s="137"/>
      <c r="D9" s="138"/>
      <c r="E9" s="63"/>
      <c r="F9" s="24" t="str">
        <f t="shared" si="0"/>
        <v/>
      </c>
      <c r="G9" s="63"/>
      <c r="H9" s="24" t="str">
        <f t="shared" si="1"/>
        <v/>
      </c>
    </row>
    <row r="10" spans="1:8" ht="18" customHeight="1" x14ac:dyDescent="0.65">
      <c r="A10" s="136" t="s">
        <v>249</v>
      </c>
      <c r="B10" s="137"/>
      <c r="C10" s="137"/>
      <c r="D10" s="138"/>
      <c r="E10" s="63"/>
      <c r="F10" s="24" t="str">
        <f t="shared" si="0"/>
        <v/>
      </c>
      <c r="G10" s="63"/>
      <c r="H10" s="24" t="str">
        <f t="shared" si="1"/>
        <v/>
      </c>
    </row>
    <row r="11" spans="1:8" ht="18" customHeight="1" x14ac:dyDescent="0.65">
      <c r="A11" s="151" t="s">
        <v>250</v>
      </c>
      <c r="B11" s="137"/>
      <c r="C11" s="137"/>
      <c r="D11" s="138"/>
      <c r="E11" s="63"/>
      <c r="F11" s="24" t="str">
        <f t="shared" si="0"/>
        <v/>
      </c>
      <c r="G11" s="63"/>
      <c r="H11" s="24" t="str">
        <f t="shared" si="1"/>
        <v/>
      </c>
    </row>
    <row r="12" spans="1:8" ht="18" customHeight="1" x14ac:dyDescent="0.65">
      <c r="A12" s="136" t="s">
        <v>157</v>
      </c>
      <c r="B12" s="137"/>
      <c r="C12" s="137"/>
      <c r="D12" s="138"/>
      <c r="E12" s="63"/>
      <c r="F12" s="24" t="str">
        <f t="shared" si="0"/>
        <v/>
      </c>
      <c r="G12" s="63"/>
      <c r="H12" s="24" t="str">
        <f t="shared" si="1"/>
        <v/>
      </c>
    </row>
    <row r="13" spans="1:8" ht="18" customHeight="1" x14ac:dyDescent="0.65">
      <c r="A13" s="152" t="s">
        <v>108</v>
      </c>
      <c r="B13" s="153"/>
      <c r="C13" s="153"/>
      <c r="D13" s="154"/>
      <c r="E13" s="25">
        <f>SUM(E5:E12)</f>
        <v>0</v>
      </c>
      <c r="F13" s="26">
        <f>SUM(F5:F12)</f>
        <v>0</v>
      </c>
      <c r="G13" s="25">
        <f>SUM(G5:G12)</f>
        <v>0</v>
      </c>
      <c r="H13" s="26">
        <f>SUM(H5:H12)</f>
        <v>0</v>
      </c>
    </row>
    <row r="14" spans="1:8" ht="18" customHeight="1" x14ac:dyDescent="0.65">
      <c r="A14" s="156" t="s">
        <v>257</v>
      </c>
      <c r="B14" s="157"/>
      <c r="C14" s="157"/>
      <c r="D14" s="157"/>
      <c r="E14" s="157"/>
      <c r="F14" s="158"/>
      <c r="G14" s="74" t="str">
        <f>IFERROR(ROUNDDOWN(G13/E13,2),"")</f>
        <v/>
      </c>
      <c r="H14" s="27"/>
    </row>
    <row r="15" spans="1:8" ht="7.5" customHeight="1" x14ac:dyDescent="0.65">
      <c r="A15" s="10"/>
      <c r="B15" s="10"/>
      <c r="C15" s="10"/>
      <c r="D15" s="10"/>
      <c r="E15" s="10"/>
      <c r="F15" s="10"/>
      <c r="G15" s="28"/>
      <c r="H15" s="29"/>
    </row>
    <row r="16" spans="1:8" ht="18" customHeight="1" x14ac:dyDescent="0.65">
      <c r="A16" s="4" t="s">
        <v>26</v>
      </c>
      <c r="B16" s="4"/>
      <c r="C16" s="4"/>
      <c r="D16" s="4"/>
      <c r="E16" s="4"/>
    </row>
    <row r="17" spans="1:8" ht="18" customHeight="1" x14ac:dyDescent="0.65">
      <c r="A17" s="4"/>
      <c r="B17" s="4">
        <v>1</v>
      </c>
      <c r="C17" s="4"/>
      <c r="D17" s="4" t="s">
        <v>158</v>
      </c>
      <c r="E17" s="4"/>
    </row>
    <row r="18" spans="1:8" ht="18" customHeight="1" x14ac:dyDescent="0.65">
      <c r="A18" s="4"/>
      <c r="B18" s="14">
        <v>2</v>
      </c>
      <c r="C18" s="14"/>
      <c r="D18" s="14" t="s">
        <v>159</v>
      </c>
      <c r="E18" s="30"/>
      <c r="F18" s="30"/>
      <c r="G18" s="30"/>
      <c r="H18" s="30"/>
    </row>
    <row r="19" spans="1:8" ht="33.75" customHeight="1" x14ac:dyDescent="0.65">
      <c r="A19" s="4"/>
      <c r="B19" s="14"/>
      <c r="C19" s="14"/>
      <c r="D19" s="199"/>
      <c r="E19" s="199"/>
      <c r="F19" s="199"/>
      <c r="G19" s="199"/>
      <c r="H19" s="199"/>
    </row>
    <row r="20" spans="1:8" ht="18" customHeight="1" x14ac:dyDescent="0.65">
      <c r="A20" s="71">
        <v>11</v>
      </c>
      <c r="B20" s="71"/>
      <c r="C20" s="71" t="s">
        <v>156</v>
      </c>
      <c r="D20" s="71"/>
    </row>
    <row r="21" spans="1:8" ht="7.5" customHeight="1" x14ac:dyDescent="0.65"/>
    <row r="22" spans="1:8" ht="13.5" customHeight="1" x14ac:dyDescent="0.65">
      <c r="A22" s="130" t="s">
        <v>105</v>
      </c>
      <c r="B22" s="131"/>
      <c r="C22" s="131"/>
      <c r="D22" s="132"/>
      <c r="E22" s="112" t="s">
        <v>106</v>
      </c>
      <c r="F22" s="22"/>
      <c r="G22" s="112" t="s">
        <v>104</v>
      </c>
      <c r="H22" s="22"/>
    </row>
    <row r="23" spans="1:8" ht="27" customHeight="1" x14ac:dyDescent="0.2">
      <c r="A23" s="127" t="s">
        <v>120</v>
      </c>
      <c r="B23" s="128"/>
      <c r="C23" s="128"/>
      <c r="D23" s="129"/>
      <c r="E23" s="101"/>
      <c r="F23" s="23" t="s">
        <v>107</v>
      </c>
      <c r="G23" s="113"/>
      <c r="H23" s="23" t="s">
        <v>107</v>
      </c>
    </row>
    <row r="24" spans="1:8" ht="18" customHeight="1" x14ac:dyDescent="0.65">
      <c r="A24" s="168" t="s">
        <v>252</v>
      </c>
      <c r="B24" s="169"/>
      <c r="C24" s="169"/>
      <c r="D24" s="170"/>
      <c r="E24" s="63"/>
      <c r="F24" s="31" t="str">
        <f>IFERROR(E24/$E$31,"")</f>
        <v/>
      </c>
      <c r="G24" s="63"/>
      <c r="H24" s="31" t="str">
        <f>IFERROR(G24/$G$31,"")</f>
        <v/>
      </c>
    </row>
    <row r="25" spans="1:8" ht="18" customHeight="1" x14ac:dyDescent="0.65">
      <c r="A25" s="171" t="s">
        <v>251</v>
      </c>
      <c r="B25" s="172"/>
      <c r="C25" s="172"/>
      <c r="D25" s="173"/>
      <c r="E25" s="63"/>
      <c r="F25" s="31" t="str">
        <f t="shared" ref="F25:F30" si="2">IFERROR(E25/$E$31,"")</f>
        <v/>
      </c>
      <c r="G25" s="63"/>
      <c r="H25" s="31" t="str">
        <f t="shared" ref="H25:H30" si="3">IFERROR(G25/$G$31,"")</f>
        <v/>
      </c>
    </row>
    <row r="26" spans="1:8" ht="18" customHeight="1" x14ac:dyDescent="0.65">
      <c r="A26" s="171" t="s">
        <v>253</v>
      </c>
      <c r="B26" s="172"/>
      <c r="C26" s="172"/>
      <c r="D26" s="173"/>
      <c r="E26" s="63"/>
      <c r="F26" s="31" t="str">
        <f t="shared" si="2"/>
        <v/>
      </c>
      <c r="G26" s="63"/>
      <c r="H26" s="31" t="str">
        <f t="shared" si="3"/>
        <v/>
      </c>
    </row>
    <row r="27" spans="1:8" ht="18" customHeight="1" x14ac:dyDescent="0.65">
      <c r="A27" s="171" t="s">
        <v>242</v>
      </c>
      <c r="B27" s="172"/>
      <c r="C27" s="172"/>
      <c r="D27" s="173"/>
      <c r="E27" s="63"/>
      <c r="F27" s="31" t="str">
        <f t="shared" si="2"/>
        <v/>
      </c>
      <c r="G27" s="63"/>
      <c r="H27" s="31" t="str">
        <f t="shared" si="3"/>
        <v/>
      </c>
    </row>
    <row r="28" spans="1:8" ht="18" customHeight="1" x14ac:dyDescent="0.65">
      <c r="A28" s="171" t="s">
        <v>243</v>
      </c>
      <c r="B28" s="172"/>
      <c r="C28" s="172"/>
      <c r="D28" s="173"/>
      <c r="E28" s="63"/>
      <c r="F28" s="31" t="str">
        <f t="shared" si="2"/>
        <v/>
      </c>
      <c r="G28" s="63"/>
      <c r="H28" s="31" t="str">
        <f t="shared" si="3"/>
        <v/>
      </c>
    </row>
    <row r="29" spans="1:8" ht="18" customHeight="1" x14ac:dyDescent="0.65">
      <c r="A29" s="171" t="s">
        <v>244</v>
      </c>
      <c r="B29" s="172"/>
      <c r="C29" s="172"/>
      <c r="D29" s="173"/>
      <c r="E29" s="63"/>
      <c r="F29" s="31" t="str">
        <f t="shared" si="2"/>
        <v/>
      </c>
      <c r="G29" s="63"/>
      <c r="H29" s="31" t="str">
        <f t="shared" si="3"/>
        <v/>
      </c>
    </row>
    <row r="30" spans="1:8" ht="18" customHeight="1" x14ac:dyDescent="0.65">
      <c r="A30" s="171" t="s">
        <v>231</v>
      </c>
      <c r="B30" s="172"/>
      <c r="C30" s="172"/>
      <c r="D30" s="173"/>
      <c r="E30" s="63"/>
      <c r="F30" s="31" t="str">
        <f t="shared" si="2"/>
        <v/>
      </c>
      <c r="G30" s="63"/>
      <c r="H30" s="31" t="str">
        <f t="shared" si="3"/>
        <v/>
      </c>
    </row>
    <row r="31" spans="1:8" ht="18" customHeight="1" x14ac:dyDescent="0.65">
      <c r="A31" s="165" t="s">
        <v>108</v>
      </c>
      <c r="B31" s="166"/>
      <c r="C31" s="166"/>
      <c r="D31" s="167"/>
      <c r="E31" s="32">
        <f>SUM(E24:E30)</f>
        <v>0</v>
      </c>
      <c r="F31" s="33">
        <f>SUM(F24:F30)</f>
        <v>0</v>
      </c>
      <c r="G31" s="32">
        <f>SUM(G24:G30)</f>
        <v>0</v>
      </c>
      <c r="H31" s="33">
        <f>SUM(H24:H30)</f>
        <v>0</v>
      </c>
    </row>
    <row r="32" spans="1:8" ht="7.5" customHeight="1" x14ac:dyDescent="0.65">
      <c r="A32" s="20"/>
      <c r="B32" s="20"/>
      <c r="C32" s="20"/>
      <c r="D32" s="20"/>
      <c r="E32" s="21"/>
      <c r="F32" s="21"/>
      <c r="G32" s="21"/>
      <c r="H32" s="21"/>
    </row>
    <row r="33" spans="1:8" ht="18" customHeight="1" x14ac:dyDescent="0.65">
      <c r="A33" s="4" t="s">
        <v>26</v>
      </c>
      <c r="B33" s="4"/>
      <c r="C33" s="4"/>
      <c r="D33" s="4"/>
      <c r="E33" s="4"/>
      <c r="F33" s="4"/>
      <c r="G33" s="4"/>
      <c r="H33" s="4"/>
    </row>
    <row r="34" spans="1:8" ht="18" customHeight="1" x14ac:dyDescent="0.65">
      <c r="A34" s="4"/>
      <c r="B34" s="14" t="s">
        <v>160</v>
      </c>
      <c r="C34" s="14"/>
      <c r="D34" s="14"/>
      <c r="E34" s="4"/>
      <c r="F34" s="4"/>
      <c r="G34" s="4"/>
      <c r="H34" s="4"/>
    </row>
  </sheetData>
  <mergeCells count="27">
    <mergeCell ref="A31:D31"/>
    <mergeCell ref="A27:D27"/>
    <mergeCell ref="A24:D24"/>
    <mergeCell ref="A25:D25"/>
    <mergeCell ref="A26:D26"/>
    <mergeCell ref="A28:D28"/>
    <mergeCell ref="A29:D29"/>
    <mergeCell ref="A30:D30"/>
    <mergeCell ref="A12:D12"/>
    <mergeCell ref="A13:D13"/>
    <mergeCell ref="A14:F14"/>
    <mergeCell ref="D19:H19"/>
    <mergeCell ref="A22:D22"/>
    <mergeCell ref="E22:E23"/>
    <mergeCell ref="G22:G23"/>
    <mergeCell ref="A23:D23"/>
    <mergeCell ref="A7:D7"/>
    <mergeCell ref="A8:D8"/>
    <mergeCell ref="A9:D9"/>
    <mergeCell ref="A10:D10"/>
    <mergeCell ref="A11:D11"/>
    <mergeCell ref="A6:D6"/>
    <mergeCell ref="A3:D3"/>
    <mergeCell ref="E3:E4"/>
    <mergeCell ref="G3:G4"/>
    <mergeCell ref="A4:D4"/>
    <mergeCell ref="A5:D5"/>
  </mergeCells>
  <phoneticPr fontId="1"/>
  <conditionalFormatting sqref="E5:E12">
    <cfRule type="expression" dxfId="6" priority="4">
      <formula>E5&lt;&gt;""</formula>
    </cfRule>
  </conditionalFormatting>
  <conditionalFormatting sqref="E24:E30">
    <cfRule type="expression" dxfId="5" priority="2">
      <formula>E24&lt;&gt;""</formula>
    </cfRule>
  </conditionalFormatting>
  <conditionalFormatting sqref="G5:G12">
    <cfRule type="expression" dxfId="4" priority="3">
      <formula>G5&lt;&gt;""</formula>
    </cfRule>
  </conditionalFormatting>
  <conditionalFormatting sqref="G24:G30">
    <cfRule type="expression" dxfId="3" priority="1">
      <formula>G24&lt;&gt;""</formula>
    </cfRule>
  </conditionalFormatting>
  <dataValidations count="1">
    <dataValidation imeMode="halfAlpha" allowBlank="1" showInputMessage="1" showErrorMessage="1" sqref="E5:F13 H5:H15 F24:F32 G24:G31 E24:E31 H24:H32 G5:G14" xr:uid="{00000000-0002-0000-0900-000000000000}"/>
  </dataValidations>
  <pageMargins left="0.9055118110236221" right="0.9055118110236221" top="0.74803149606299213" bottom="0.74803149606299213" header="0.31496062992125984" footer="0.31496062992125984"/>
  <pageSetup paperSize="9" orientation="portrait" r:id="rId1"/>
  <headerFooter>
    <oddFooter xml:space="preserve">&amp;C【愛知県】10/12&amp;R&amp;"游明朝,標準"&amp;9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8"/>
  <sheetViews>
    <sheetView view="pageBreakPreview" zoomScaleNormal="70" zoomScaleSheetLayoutView="100" workbookViewId="0">
      <selection activeCell="G10" sqref="G10"/>
    </sheetView>
  </sheetViews>
  <sheetFormatPr defaultColWidth="2.140625" defaultRowHeight="18" customHeight="1" x14ac:dyDescent="0.65"/>
  <cols>
    <col min="1" max="1" width="3.2109375" style="1" bestFit="1" customWidth="1"/>
    <col min="2" max="2" width="1.85546875" style="1" customWidth="1"/>
    <col min="3" max="3" width="1" style="1" customWidth="1"/>
    <col min="4" max="4" width="19.5" style="1" customWidth="1"/>
    <col min="5" max="5" width="22.2109375" style="1" customWidth="1"/>
    <col min="6" max="6" width="27.85546875" style="1" customWidth="1"/>
    <col min="7" max="16384" width="2.140625" style="1"/>
  </cols>
  <sheetData>
    <row r="1" spans="1:6" ht="18" customHeight="1" x14ac:dyDescent="0.65">
      <c r="A1" s="71">
        <v>12</v>
      </c>
      <c r="B1" s="71"/>
      <c r="C1" s="71" t="s">
        <v>161</v>
      </c>
      <c r="D1" s="71"/>
    </row>
    <row r="2" spans="1:6" ht="18" customHeight="1" x14ac:dyDescent="0.65">
      <c r="A2" s="80" t="s">
        <v>290</v>
      </c>
      <c r="C2" s="1" t="s">
        <v>162</v>
      </c>
    </row>
    <row r="3" spans="1:6" ht="7.5" customHeight="1" x14ac:dyDescent="0.65"/>
    <row r="4" spans="1:6" ht="34.5" customHeight="1" x14ac:dyDescent="0.65">
      <c r="A4" s="206"/>
      <c r="B4" s="207"/>
      <c r="C4" s="207"/>
      <c r="D4" s="208"/>
      <c r="E4" s="17" t="s">
        <v>163</v>
      </c>
    </row>
    <row r="5" spans="1:6" ht="21" customHeight="1" x14ac:dyDescent="0.65">
      <c r="A5" s="203" t="s">
        <v>164</v>
      </c>
      <c r="B5" s="204"/>
      <c r="C5" s="204"/>
      <c r="D5" s="205"/>
      <c r="E5" s="68"/>
    </row>
    <row r="6" spans="1:6" ht="21" customHeight="1" x14ac:dyDescent="0.65">
      <c r="A6" s="203" t="s">
        <v>165</v>
      </c>
      <c r="B6" s="204"/>
      <c r="C6" s="204"/>
      <c r="D6" s="205"/>
      <c r="E6" s="68"/>
    </row>
    <row r="7" spans="1:6" ht="21" customHeight="1" x14ac:dyDescent="0.65">
      <c r="A7" s="203" t="s">
        <v>166</v>
      </c>
      <c r="B7" s="204"/>
      <c r="C7" s="204"/>
      <c r="D7" s="205"/>
      <c r="E7" s="18" t="str">
        <f>IFERROR(ROUNDDOWN(E6/E5,4),"")</f>
        <v/>
      </c>
    </row>
    <row r="8" spans="1:6" ht="7.5" customHeight="1" x14ac:dyDescent="0.65">
      <c r="A8" s="10"/>
      <c r="B8" s="10"/>
      <c r="C8" s="10"/>
      <c r="D8" s="10"/>
      <c r="E8" s="10"/>
    </row>
    <row r="9" spans="1:6" ht="18" customHeight="1" x14ac:dyDescent="0.65">
      <c r="A9" s="4" t="s">
        <v>26</v>
      </c>
      <c r="B9" s="4"/>
      <c r="C9" s="4"/>
      <c r="D9" s="4"/>
      <c r="E9" s="4"/>
    </row>
    <row r="10" spans="1:6" ht="25.2" customHeight="1" x14ac:dyDescent="0.65">
      <c r="A10" s="4"/>
      <c r="B10" s="14">
        <v>1</v>
      </c>
      <c r="C10" s="4"/>
      <c r="D10" s="199" t="s">
        <v>167</v>
      </c>
      <c r="E10" s="199"/>
      <c r="F10" s="199"/>
    </row>
    <row r="11" spans="1:6" ht="25.2" customHeight="1" x14ac:dyDescent="0.65">
      <c r="A11" s="4"/>
      <c r="B11" s="14">
        <v>2</v>
      </c>
      <c r="C11" s="4"/>
      <c r="D11" s="199" t="s">
        <v>168</v>
      </c>
      <c r="E11" s="199"/>
      <c r="F11" s="199"/>
    </row>
    <row r="12" spans="1:6" ht="25.2" customHeight="1" x14ac:dyDescent="0.65">
      <c r="A12" s="4"/>
      <c r="B12" s="14">
        <v>3</v>
      </c>
      <c r="C12" s="14"/>
      <c r="D12" s="199" t="s">
        <v>169</v>
      </c>
      <c r="E12" s="199"/>
      <c r="F12" s="199"/>
    </row>
    <row r="13" spans="1:6" ht="15" customHeight="1" x14ac:dyDescent="0.65">
      <c r="A13" s="4"/>
      <c r="B13" s="14"/>
      <c r="C13" s="14"/>
      <c r="D13" s="199"/>
      <c r="E13" s="199"/>
    </row>
    <row r="14" spans="1:6" ht="18" customHeight="1" x14ac:dyDescent="0.65">
      <c r="A14" s="1" t="s">
        <v>170</v>
      </c>
      <c r="C14" s="1" t="s">
        <v>171</v>
      </c>
    </row>
    <row r="15" spans="1:6" ht="7.5" customHeight="1" x14ac:dyDescent="0.65"/>
    <row r="16" spans="1:6" ht="34.5" customHeight="1" x14ac:dyDescent="0.65">
      <c r="A16" s="206"/>
      <c r="B16" s="207"/>
      <c r="C16" s="207"/>
      <c r="D16" s="208"/>
      <c r="E16" s="17" t="s">
        <v>175</v>
      </c>
    </row>
    <row r="17" spans="1:6" ht="21" customHeight="1" x14ac:dyDescent="0.65">
      <c r="A17" s="203" t="s">
        <v>172</v>
      </c>
      <c r="B17" s="204"/>
      <c r="C17" s="204"/>
      <c r="D17" s="205"/>
      <c r="E17" s="69"/>
    </row>
    <row r="18" spans="1:6" ht="21" customHeight="1" x14ac:dyDescent="0.65">
      <c r="A18" s="203" t="s">
        <v>173</v>
      </c>
      <c r="B18" s="204"/>
      <c r="C18" s="204"/>
      <c r="D18" s="205"/>
      <c r="E18" s="68"/>
    </row>
    <row r="19" spans="1:6" ht="21" customHeight="1" x14ac:dyDescent="0.65">
      <c r="A19" s="203" t="s">
        <v>174</v>
      </c>
      <c r="B19" s="204"/>
      <c r="C19" s="204"/>
      <c r="D19" s="205"/>
      <c r="E19" s="19" t="str">
        <f>IFERROR(E17/E18,"")</f>
        <v/>
      </c>
    </row>
    <row r="20" spans="1:6" ht="7.5" customHeight="1" x14ac:dyDescent="0.65">
      <c r="A20" s="20"/>
      <c r="B20" s="20"/>
      <c r="C20" s="20"/>
      <c r="D20" s="20"/>
      <c r="E20" s="21"/>
    </row>
    <row r="21" spans="1:6" ht="18" customHeight="1" x14ac:dyDescent="0.65">
      <c r="A21" s="4" t="s">
        <v>26</v>
      </c>
      <c r="B21" s="4"/>
      <c r="C21" s="4"/>
      <c r="D21" s="4"/>
      <c r="E21" s="4"/>
    </row>
    <row r="22" spans="1:6" ht="15" customHeight="1" x14ac:dyDescent="0.65">
      <c r="A22" s="4"/>
      <c r="B22" s="14">
        <v>1</v>
      </c>
      <c r="C22" s="14"/>
      <c r="D22" s="14" t="s">
        <v>176</v>
      </c>
      <c r="E22" s="4"/>
    </row>
    <row r="23" spans="1:6" ht="15" customHeight="1" x14ac:dyDescent="0.65">
      <c r="B23" s="14">
        <v>2</v>
      </c>
      <c r="C23" s="14"/>
      <c r="D23" s="14" t="s">
        <v>177</v>
      </c>
    </row>
    <row r="24" spans="1:6" ht="15" customHeight="1" x14ac:dyDescent="0.65">
      <c r="B24" s="14">
        <v>3</v>
      </c>
      <c r="C24" s="14"/>
      <c r="D24" s="14" t="s">
        <v>178</v>
      </c>
    </row>
    <row r="25" spans="1:6" ht="25.2" customHeight="1" x14ac:dyDescent="0.65">
      <c r="B25" s="14">
        <v>4</v>
      </c>
      <c r="C25" s="14"/>
      <c r="D25" s="199" t="s">
        <v>179</v>
      </c>
      <c r="E25" s="199"/>
      <c r="F25" s="199"/>
    </row>
    <row r="26" spans="1:6" ht="15" customHeight="1" x14ac:dyDescent="0.65"/>
    <row r="27" spans="1:6" ht="18" customHeight="1" x14ac:dyDescent="0.65">
      <c r="A27" s="1" t="s">
        <v>180</v>
      </c>
      <c r="C27" s="1" t="s">
        <v>181</v>
      </c>
    </row>
    <row r="28" spans="1:6" ht="7.5" customHeight="1" x14ac:dyDescent="0.65"/>
    <row r="29" spans="1:6" ht="34.5" customHeight="1" x14ac:dyDescent="0.65">
      <c r="A29" s="206"/>
      <c r="B29" s="207"/>
      <c r="C29" s="207"/>
      <c r="D29" s="208"/>
      <c r="E29" s="17" t="s">
        <v>175</v>
      </c>
    </row>
    <row r="30" spans="1:6" ht="21" customHeight="1" x14ac:dyDescent="0.65">
      <c r="A30" s="203" t="s">
        <v>182</v>
      </c>
      <c r="B30" s="204"/>
      <c r="C30" s="204"/>
      <c r="D30" s="205"/>
      <c r="E30" s="69"/>
    </row>
    <row r="31" spans="1:6" ht="21" customHeight="1" x14ac:dyDescent="0.65">
      <c r="A31" s="203" t="s">
        <v>183</v>
      </c>
      <c r="B31" s="204"/>
      <c r="C31" s="204"/>
      <c r="D31" s="205"/>
      <c r="E31" s="68"/>
    </row>
    <row r="32" spans="1:6" ht="21" customHeight="1" x14ac:dyDescent="0.65">
      <c r="A32" s="117" t="s">
        <v>184</v>
      </c>
      <c r="B32" s="118"/>
      <c r="C32" s="118"/>
      <c r="D32" s="119"/>
      <c r="E32" s="19" t="str">
        <f>IFERROR(ROUNDDOWN(E30/E31,0),"")</f>
        <v/>
      </c>
    </row>
    <row r="33" spans="1:5" ht="7.5" customHeight="1" x14ac:dyDescent="0.65">
      <c r="A33" s="20"/>
      <c r="B33" s="20"/>
      <c r="C33" s="20"/>
      <c r="D33" s="20"/>
      <c r="E33" s="21"/>
    </row>
    <row r="34" spans="1:5" ht="18" customHeight="1" x14ac:dyDescent="0.65">
      <c r="A34" s="4" t="s">
        <v>26</v>
      </c>
      <c r="B34" s="4"/>
      <c r="C34" s="4"/>
      <c r="D34" s="4"/>
      <c r="E34" s="4"/>
    </row>
    <row r="35" spans="1:5" ht="15" customHeight="1" x14ac:dyDescent="0.65">
      <c r="A35" s="4"/>
      <c r="B35" s="14">
        <v>1</v>
      </c>
      <c r="C35" s="14"/>
      <c r="D35" s="14" t="s">
        <v>185</v>
      </c>
      <c r="E35" s="4"/>
    </row>
    <row r="36" spans="1:5" ht="15" customHeight="1" x14ac:dyDescent="0.65">
      <c r="B36" s="14">
        <v>2</v>
      </c>
      <c r="C36" s="14"/>
      <c r="D36" s="14" t="s">
        <v>186</v>
      </c>
    </row>
    <row r="37" spans="1:5" ht="15" customHeight="1" x14ac:dyDescent="0.65">
      <c r="B37" s="14">
        <v>3</v>
      </c>
      <c r="C37" s="14"/>
      <c r="D37" s="14" t="s">
        <v>187</v>
      </c>
    </row>
    <row r="38" spans="1:5" ht="15" customHeight="1" x14ac:dyDescent="0.65">
      <c r="B38" s="14">
        <v>4</v>
      </c>
      <c r="C38" s="14"/>
      <c r="D38" s="14" t="s">
        <v>188</v>
      </c>
    </row>
  </sheetData>
  <mergeCells count="17">
    <mergeCell ref="A29:D29"/>
    <mergeCell ref="A30:D30"/>
    <mergeCell ref="A31:D31"/>
    <mergeCell ref="A32:D32"/>
    <mergeCell ref="A16:D16"/>
    <mergeCell ref="A17:D17"/>
    <mergeCell ref="A18:D18"/>
    <mergeCell ref="A19:D19"/>
    <mergeCell ref="D25:F25"/>
    <mergeCell ref="D13:E13"/>
    <mergeCell ref="A6:D6"/>
    <mergeCell ref="A7:D7"/>
    <mergeCell ref="A4:D4"/>
    <mergeCell ref="A5:D5"/>
    <mergeCell ref="D10:F10"/>
    <mergeCell ref="D11:F11"/>
    <mergeCell ref="D12:F12"/>
  </mergeCells>
  <phoneticPr fontId="1"/>
  <conditionalFormatting sqref="E5:E6">
    <cfRule type="expression" dxfId="2" priority="3">
      <formula>E5&lt;&gt;""</formula>
    </cfRule>
  </conditionalFormatting>
  <conditionalFormatting sqref="E17:E18">
    <cfRule type="expression" dxfId="1" priority="2">
      <formula>E17&lt;&gt;""</formula>
    </cfRule>
  </conditionalFormatting>
  <conditionalFormatting sqref="E30:E31">
    <cfRule type="expression" dxfId="0" priority="1">
      <formula>E30&lt;&gt;""</formula>
    </cfRule>
  </conditionalFormatting>
  <dataValidations count="1">
    <dataValidation imeMode="halfAlpha" allowBlank="1" showInputMessage="1" showErrorMessage="1" sqref="E17:E19 E5:E7 E30:E32" xr:uid="{00000000-0002-0000-0A00-000000000000}"/>
  </dataValidations>
  <pageMargins left="0.9055118110236221" right="0.9055118110236221" top="0.74803149606299213" bottom="0.74803149606299213" header="0.31496062992125984" footer="0.31496062992125984"/>
  <pageSetup paperSize="9" orientation="portrait" r:id="rId1"/>
  <headerFooter>
    <oddFooter xml:space="preserve">&amp;C【愛知県】11/12&amp;R&amp;"游明朝,標準"&amp;9
</oddFooter>
  </headerFooter>
  <ignoredErrors>
    <ignoredError sqref="A2"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3"/>
  <sheetViews>
    <sheetView view="pageBreakPreview" zoomScaleNormal="70" zoomScaleSheetLayoutView="100" workbookViewId="0">
      <selection activeCell="G10" sqref="G10"/>
    </sheetView>
  </sheetViews>
  <sheetFormatPr defaultColWidth="2.140625" defaultRowHeight="18" customHeight="1" x14ac:dyDescent="0.65"/>
  <cols>
    <col min="1" max="1" width="3.2109375" style="1" bestFit="1" customWidth="1"/>
    <col min="2" max="2" width="1.85546875" style="1" customWidth="1"/>
    <col min="3" max="3" width="1" style="1" customWidth="1"/>
    <col min="4" max="4" width="2.7109375" style="3" customWidth="1"/>
    <col min="5" max="5" width="66.85546875" style="1" customWidth="1"/>
    <col min="6" max="16384" width="2.140625" style="1"/>
  </cols>
  <sheetData>
    <row r="1" spans="1:5" ht="18" customHeight="1" x14ac:dyDescent="0.65">
      <c r="A1" s="71">
        <v>13</v>
      </c>
      <c r="B1" s="71"/>
      <c r="C1" s="71" t="s">
        <v>189</v>
      </c>
      <c r="D1" s="73"/>
      <c r="E1" s="71"/>
    </row>
    <row r="2" spans="1:5" ht="7.5" customHeight="1" x14ac:dyDescent="0.65"/>
    <row r="3" spans="1:5" ht="37.5" customHeight="1" x14ac:dyDescent="0.65">
      <c r="A3" s="212"/>
      <c r="B3" s="213"/>
      <c r="C3" s="214"/>
      <c r="D3" s="5">
        <v>1</v>
      </c>
      <c r="E3" s="6" t="s">
        <v>193</v>
      </c>
    </row>
    <row r="4" spans="1:5" ht="37.5" customHeight="1" x14ac:dyDescent="0.65">
      <c r="A4" s="212"/>
      <c r="B4" s="213"/>
      <c r="C4" s="214"/>
      <c r="D4" s="5">
        <v>2</v>
      </c>
      <c r="E4" s="6" t="s">
        <v>194</v>
      </c>
    </row>
    <row r="5" spans="1:5" ht="37.5" customHeight="1" x14ac:dyDescent="0.65">
      <c r="A5" s="212"/>
      <c r="B5" s="213"/>
      <c r="C5" s="214"/>
      <c r="D5" s="5">
        <v>3</v>
      </c>
      <c r="E5" s="6" t="s">
        <v>195</v>
      </c>
    </row>
    <row r="6" spans="1:5" ht="37.5" customHeight="1" x14ac:dyDescent="0.65">
      <c r="A6" s="212"/>
      <c r="B6" s="213"/>
      <c r="C6" s="214"/>
      <c r="D6" s="5">
        <v>4</v>
      </c>
      <c r="E6" s="6" t="s">
        <v>196</v>
      </c>
    </row>
    <row r="7" spans="1:5" ht="37.5" customHeight="1" x14ac:dyDescent="0.65">
      <c r="A7" s="212"/>
      <c r="B7" s="213"/>
      <c r="C7" s="214"/>
      <c r="D7" s="5">
        <v>5</v>
      </c>
      <c r="E7" s="6" t="s">
        <v>197</v>
      </c>
    </row>
    <row r="8" spans="1:5" ht="37.5" customHeight="1" x14ac:dyDescent="0.65">
      <c r="A8" s="212"/>
      <c r="B8" s="213"/>
      <c r="C8" s="214"/>
      <c r="D8" s="5">
        <v>6</v>
      </c>
      <c r="E8" s="6" t="s">
        <v>198</v>
      </c>
    </row>
    <row r="9" spans="1:5" ht="37.5" customHeight="1" x14ac:dyDescent="0.65">
      <c r="A9" s="212"/>
      <c r="B9" s="213"/>
      <c r="C9" s="214"/>
      <c r="D9" s="5">
        <v>7</v>
      </c>
      <c r="E9" s="6" t="s">
        <v>199</v>
      </c>
    </row>
    <row r="10" spans="1:5" ht="37.5" customHeight="1" x14ac:dyDescent="0.65">
      <c r="A10" s="212"/>
      <c r="B10" s="213"/>
      <c r="C10" s="214"/>
      <c r="D10" s="5">
        <v>8</v>
      </c>
      <c r="E10" s="6" t="s">
        <v>200</v>
      </c>
    </row>
    <row r="11" spans="1:5" ht="37.5" customHeight="1" x14ac:dyDescent="0.65">
      <c r="A11" s="212"/>
      <c r="B11" s="213"/>
      <c r="C11" s="214"/>
      <c r="D11" s="5">
        <v>9</v>
      </c>
      <c r="E11" s="6" t="s">
        <v>201</v>
      </c>
    </row>
    <row r="12" spans="1:5" ht="37.5" customHeight="1" x14ac:dyDescent="0.65">
      <c r="A12" s="212"/>
      <c r="B12" s="213"/>
      <c r="C12" s="214"/>
      <c r="D12" s="5">
        <v>10</v>
      </c>
      <c r="E12" s="6" t="s">
        <v>202</v>
      </c>
    </row>
    <row r="13" spans="1:5" ht="37.5" customHeight="1" x14ac:dyDescent="0.65">
      <c r="A13" s="212"/>
      <c r="B13" s="213"/>
      <c r="C13" s="214"/>
      <c r="D13" s="5">
        <v>11</v>
      </c>
      <c r="E13" s="6" t="s">
        <v>203</v>
      </c>
    </row>
    <row r="14" spans="1:5" ht="37.5" customHeight="1" x14ac:dyDescent="0.65">
      <c r="A14" s="212"/>
      <c r="B14" s="213"/>
      <c r="C14" s="214"/>
      <c r="D14" s="5">
        <v>12</v>
      </c>
      <c r="E14" s="6" t="s">
        <v>204</v>
      </c>
    </row>
    <row r="15" spans="1:5" ht="37.5" customHeight="1" x14ac:dyDescent="0.65">
      <c r="A15" s="212"/>
      <c r="B15" s="213"/>
      <c r="C15" s="214"/>
      <c r="D15" s="5">
        <v>13</v>
      </c>
      <c r="E15" s="6" t="s">
        <v>205</v>
      </c>
    </row>
    <row r="16" spans="1:5" ht="37.5" customHeight="1" x14ac:dyDescent="0.65">
      <c r="A16" s="212"/>
      <c r="B16" s="213"/>
      <c r="C16" s="214"/>
      <c r="D16" s="5">
        <v>14</v>
      </c>
      <c r="E16" s="6" t="s">
        <v>206</v>
      </c>
    </row>
    <row r="17" spans="1:5" ht="13.5" customHeight="1" x14ac:dyDescent="0.65">
      <c r="A17" s="7" t="s">
        <v>190</v>
      </c>
      <c r="B17" s="8"/>
      <c r="C17" s="8"/>
      <c r="D17" s="5"/>
      <c r="E17" s="9"/>
    </row>
    <row r="18" spans="1:5" ht="52.5" customHeight="1" x14ac:dyDescent="0.65">
      <c r="A18" s="209"/>
      <c r="B18" s="210"/>
      <c r="C18" s="210"/>
      <c r="D18" s="210"/>
      <c r="E18" s="211"/>
    </row>
    <row r="19" spans="1:5" ht="7.5" customHeight="1" x14ac:dyDescent="0.65">
      <c r="A19" s="10"/>
      <c r="B19" s="10"/>
      <c r="C19" s="10"/>
      <c r="D19" s="11"/>
      <c r="E19" s="10"/>
    </row>
    <row r="20" spans="1:5" ht="18" customHeight="1" x14ac:dyDescent="0.65">
      <c r="A20" s="4" t="s">
        <v>26</v>
      </c>
      <c r="B20" s="4"/>
      <c r="C20" s="4"/>
      <c r="D20" s="12"/>
      <c r="E20" s="4"/>
    </row>
    <row r="21" spans="1:5" ht="18" customHeight="1" x14ac:dyDescent="0.65">
      <c r="A21" s="4"/>
      <c r="B21" s="4">
        <v>1</v>
      </c>
      <c r="C21" s="4"/>
      <c r="D21" s="12"/>
      <c r="E21" s="13" t="s">
        <v>191</v>
      </c>
    </row>
    <row r="22" spans="1:5" ht="18" customHeight="1" x14ac:dyDescent="0.65">
      <c r="A22" s="4"/>
      <c r="B22" s="4">
        <v>2</v>
      </c>
      <c r="C22" s="4"/>
      <c r="D22" s="12"/>
      <c r="E22" s="14" t="s">
        <v>192</v>
      </c>
    </row>
    <row r="23" spans="1:5" ht="18" customHeight="1" x14ac:dyDescent="0.65">
      <c r="A23" s="4"/>
      <c r="B23" s="14"/>
      <c r="C23" s="14"/>
      <c r="D23" s="15"/>
      <c r="E23" s="16"/>
    </row>
  </sheetData>
  <mergeCells count="15">
    <mergeCell ref="A3:C3"/>
    <mergeCell ref="A4:C4"/>
    <mergeCell ref="A5:C5"/>
    <mergeCell ref="A6:C6"/>
    <mergeCell ref="A7:C7"/>
    <mergeCell ref="A8:C8"/>
    <mergeCell ref="A9:C9"/>
    <mergeCell ref="A10:C10"/>
    <mergeCell ref="A11:C11"/>
    <mergeCell ref="A16:C16"/>
    <mergeCell ref="A18:E18"/>
    <mergeCell ref="A12:C12"/>
    <mergeCell ref="A13:C13"/>
    <mergeCell ref="A14:C14"/>
    <mergeCell ref="A15:C15"/>
  </mergeCells>
  <phoneticPr fontId="1"/>
  <dataValidations count="1">
    <dataValidation type="list" allowBlank="1" showInputMessage="1" showErrorMessage="1" sqref="A3:C16" xr:uid="{00000000-0002-0000-0B00-000000000000}">
      <formula1>"〇"</formula1>
    </dataValidation>
  </dataValidations>
  <pageMargins left="0.9055118110236221" right="0.9055118110236221" top="0.74803149606299213" bottom="0.74803149606299213" header="0.31496062992125984" footer="0.31496062992125984"/>
  <pageSetup paperSize="9" orientation="portrait" r:id="rId1"/>
  <headerFooter>
    <oddFooter xml:space="preserve">&amp;C【愛知県】12/12&amp;R&amp;"游明朝,標準"&amp;9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1"/>
  <sheetViews>
    <sheetView view="pageBreakPreview" topLeftCell="A16" zoomScaleNormal="100" zoomScaleSheetLayoutView="100" workbookViewId="0">
      <selection activeCell="G10" sqref="G10"/>
    </sheetView>
  </sheetViews>
  <sheetFormatPr defaultColWidth="2.140625" defaultRowHeight="18" customHeight="1" x14ac:dyDescent="0.65"/>
  <cols>
    <col min="1" max="2" width="3.140625" style="1" customWidth="1"/>
    <col min="3" max="3" width="1.640625" style="1" customWidth="1"/>
    <col min="4" max="4" width="67.640625" style="1" customWidth="1"/>
    <col min="5" max="16384" width="2.140625" style="1"/>
  </cols>
  <sheetData>
    <row r="1" spans="1:4" ht="20.25" customHeight="1" x14ac:dyDescent="0.65"/>
    <row r="2" spans="1:4" ht="22.5" customHeight="1" x14ac:dyDescent="0.65">
      <c r="A2" s="95" t="s">
        <v>28</v>
      </c>
      <c r="B2" s="95"/>
      <c r="C2" s="95"/>
      <c r="D2" s="95"/>
    </row>
    <row r="3" spans="1:4" ht="15" customHeight="1" x14ac:dyDescent="0.65"/>
    <row r="4" spans="1:4" ht="18" customHeight="1" x14ac:dyDescent="0.65">
      <c r="A4" s="96" t="s">
        <v>25</v>
      </c>
      <c r="B4" s="96"/>
      <c r="C4" s="96"/>
      <c r="D4" s="96"/>
    </row>
    <row r="5" spans="1:4" ht="13.5" customHeight="1" x14ac:dyDescent="0.65"/>
    <row r="6" spans="1:4" ht="18" customHeight="1" x14ac:dyDescent="0.65">
      <c r="A6" s="2">
        <v>1</v>
      </c>
      <c r="B6" s="2"/>
      <c r="C6" s="2" t="s">
        <v>33</v>
      </c>
      <c r="D6" s="2"/>
    </row>
    <row r="7" spans="1:4" ht="18" customHeight="1" x14ac:dyDescent="0.65">
      <c r="A7" s="2">
        <v>2</v>
      </c>
      <c r="B7" s="2"/>
      <c r="C7" s="2" t="s">
        <v>74</v>
      </c>
      <c r="D7" s="2"/>
    </row>
    <row r="8" spans="1:4" ht="18" customHeight="1" x14ac:dyDescent="0.65">
      <c r="A8" s="2">
        <v>3</v>
      </c>
      <c r="B8" s="2"/>
      <c r="C8" s="2" t="s">
        <v>34</v>
      </c>
      <c r="D8" s="2"/>
    </row>
    <row r="9" spans="1:4" ht="18" customHeight="1" x14ac:dyDescent="0.65">
      <c r="A9" s="2">
        <v>4</v>
      </c>
      <c r="B9" s="2"/>
      <c r="C9" s="2" t="s">
        <v>35</v>
      </c>
      <c r="D9" s="2"/>
    </row>
    <row r="10" spans="1:4" ht="18" customHeight="1" x14ac:dyDescent="0.65">
      <c r="A10" s="2">
        <v>5</v>
      </c>
      <c r="B10" s="2"/>
      <c r="C10" s="2" t="s">
        <v>118</v>
      </c>
      <c r="D10" s="2"/>
    </row>
    <row r="11" spans="1:4" ht="18" customHeight="1" x14ac:dyDescent="0.65">
      <c r="A11" s="2">
        <v>6</v>
      </c>
      <c r="B11" s="2"/>
      <c r="C11" s="2" t="s">
        <v>36</v>
      </c>
      <c r="D11" s="2"/>
    </row>
    <row r="12" spans="1:4" ht="18" customHeight="1" x14ac:dyDescent="0.65">
      <c r="A12" s="2">
        <v>7</v>
      </c>
      <c r="B12" s="2"/>
      <c r="C12" s="2" t="s">
        <v>37</v>
      </c>
      <c r="D12" s="2"/>
    </row>
    <row r="13" spans="1:4" ht="18" customHeight="1" x14ac:dyDescent="0.65">
      <c r="A13" s="2">
        <v>8</v>
      </c>
      <c r="B13" s="2"/>
      <c r="C13" s="2" t="s">
        <v>38</v>
      </c>
      <c r="D13" s="2"/>
    </row>
    <row r="14" spans="1:4" ht="18" customHeight="1" x14ac:dyDescent="0.65">
      <c r="A14" s="2">
        <v>9</v>
      </c>
      <c r="B14" s="2"/>
      <c r="C14" s="2" t="s">
        <v>39</v>
      </c>
      <c r="D14" s="2"/>
    </row>
    <row r="15" spans="1:4" ht="18" customHeight="1" x14ac:dyDescent="0.65">
      <c r="A15" s="2">
        <v>10</v>
      </c>
      <c r="B15" s="2"/>
      <c r="C15" s="2" t="s">
        <v>40</v>
      </c>
      <c r="D15" s="2"/>
    </row>
    <row r="16" spans="1:4" ht="18" customHeight="1" x14ac:dyDescent="0.65">
      <c r="A16" s="2">
        <v>11</v>
      </c>
      <c r="B16" s="2"/>
      <c r="C16" s="2" t="s">
        <v>41</v>
      </c>
      <c r="D16" s="2"/>
    </row>
    <row r="17" spans="1:4" ht="18" customHeight="1" x14ac:dyDescent="0.65">
      <c r="A17" s="2">
        <v>12</v>
      </c>
      <c r="B17" s="2"/>
      <c r="C17" s="2" t="s">
        <v>42</v>
      </c>
      <c r="D17" s="2"/>
    </row>
    <row r="18" spans="1:4" ht="18" customHeight="1" x14ac:dyDescent="0.65">
      <c r="A18" s="2">
        <v>13</v>
      </c>
      <c r="B18" s="2"/>
      <c r="C18" s="2" t="s">
        <v>43</v>
      </c>
      <c r="D18" s="2"/>
    </row>
    <row r="19" spans="1:4" ht="37.5" customHeight="1" x14ac:dyDescent="0.65"/>
    <row r="20" spans="1:4" ht="18" customHeight="1" x14ac:dyDescent="0.65">
      <c r="B20" s="4" t="s">
        <v>24</v>
      </c>
    </row>
    <row r="21" spans="1:4" ht="6" customHeight="1" x14ac:dyDescent="0.65">
      <c r="B21" s="4"/>
    </row>
    <row r="22" spans="1:4" ht="18" customHeight="1" x14ac:dyDescent="0.65">
      <c r="B22" s="14">
        <v>1</v>
      </c>
      <c r="C22" s="14"/>
      <c r="D22" s="30" t="s">
        <v>44</v>
      </c>
    </row>
    <row r="23" spans="1:4" ht="18" customHeight="1" x14ac:dyDescent="0.65">
      <c r="B23" s="14">
        <v>2</v>
      </c>
      <c r="C23" s="14"/>
      <c r="D23" s="30" t="s">
        <v>45</v>
      </c>
    </row>
    <row r="24" spans="1:4" ht="18" customHeight="1" x14ac:dyDescent="0.65">
      <c r="B24" s="14">
        <v>3</v>
      </c>
      <c r="C24" s="14"/>
      <c r="D24" s="30" t="s">
        <v>46</v>
      </c>
    </row>
    <row r="25" spans="1:4" ht="31.5" customHeight="1" x14ac:dyDescent="0.65">
      <c r="B25" s="14">
        <v>4</v>
      </c>
      <c r="C25" s="4"/>
      <c r="D25" s="30" t="s">
        <v>47</v>
      </c>
    </row>
    <row r="26" spans="1:4" ht="18" customHeight="1" x14ac:dyDescent="0.65">
      <c r="B26" s="14">
        <v>5</v>
      </c>
      <c r="C26" s="4"/>
      <c r="D26" s="30" t="s">
        <v>48</v>
      </c>
    </row>
    <row r="27" spans="1:4" ht="18" customHeight="1" x14ac:dyDescent="0.65">
      <c r="B27" s="14">
        <v>6</v>
      </c>
      <c r="C27" s="4"/>
      <c r="D27" s="30" t="s">
        <v>49</v>
      </c>
    </row>
    <row r="28" spans="1:4" ht="58.2" customHeight="1" x14ac:dyDescent="0.65">
      <c r="B28" s="14">
        <v>7</v>
      </c>
      <c r="C28" s="4"/>
      <c r="D28" s="30" t="s">
        <v>50</v>
      </c>
    </row>
    <row r="29" spans="1:4" ht="31.5" customHeight="1" x14ac:dyDescent="0.65">
      <c r="B29" s="14">
        <v>8</v>
      </c>
      <c r="C29" s="4"/>
      <c r="D29" s="30" t="s">
        <v>51</v>
      </c>
    </row>
    <row r="30" spans="1:4" ht="18" customHeight="1" x14ac:dyDescent="0.65">
      <c r="B30" s="14">
        <v>9</v>
      </c>
      <c r="C30" s="4"/>
      <c r="D30" s="30" t="s">
        <v>52</v>
      </c>
    </row>
    <row r="31" spans="1:4" ht="63" customHeight="1" x14ac:dyDescent="0.65">
      <c r="B31" s="14">
        <v>10</v>
      </c>
      <c r="C31" s="4"/>
      <c r="D31" s="30" t="s">
        <v>263</v>
      </c>
    </row>
  </sheetData>
  <mergeCells count="2">
    <mergeCell ref="A2:D2"/>
    <mergeCell ref="A4:D4"/>
  </mergeCells>
  <phoneticPr fontId="1"/>
  <pageMargins left="0.9055118110236221" right="0.9055118110236221" top="0.74803149606299213" bottom="0.74803149606299213" header="0.31496062992125984" footer="0.31496062992125984"/>
  <pageSetup paperSize="9" orientation="portrait" r:id="rId1"/>
  <headerFooter>
    <oddFooter xml:space="preserve">&amp;C【愛知県】2/12&amp;R&amp;"游明朝,標準"&amp;9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0"/>
  <sheetViews>
    <sheetView view="pageBreakPreview" zoomScaleNormal="100" zoomScaleSheetLayoutView="100" workbookViewId="0">
      <selection activeCell="P10" sqref="P10"/>
    </sheetView>
  </sheetViews>
  <sheetFormatPr defaultColWidth="2.140625" defaultRowHeight="18" customHeight="1" x14ac:dyDescent="0.65"/>
  <cols>
    <col min="1" max="1" width="2.35546875" style="1" bestFit="1" customWidth="1"/>
    <col min="2" max="2" width="1.85546875" style="1" customWidth="1"/>
    <col min="3" max="3" width="1" style="1" customWidth="1"/>
    <col min="4" max="4" width="15.5" style="1" customWidth="1"/>
    <col min="5" max="5" width="11.2109375" style="1" customWidth="1"/>
    <col min="6" max="6" width="10.640625" style="1" customWidth="1"/>
    <col min="7" max="7" width="11.2109375" style="1" customWidth="1"/>
    <col min="8" max="8" width="10.640625" style="1" customWidth="1"/>
    <col min="9" max="9" width="11.2109375" style="1" customWidth="1"/>
    <col min="10" max="16384" width="2.140625" style="1"/>
  </cols>
  <sheetData>
    <row r="1" spans="1:9" ht="18" customHeight="1" x14ac:dyDescent="0.65">
      <c r="A1" s="71">
        <v>1</v>
      </c>
      <c r="B1" s="71"/>
      <c r="C1" s="71" t="s">
        <v>53</v>
      </c>
      <c r="D1" s="71"/>
    </row>
    <row r="2" spans="1:9" ht="7.5" customHeight="1" x14ac:dyDescent="0.65"/>
    <row r="3" spans="1:9" ht="26.25" customHeight="1" x14ac:dyDescent="0.65">
      <c r="A3" s="114" t="s">
        <v>55</v>
      </c>
      <c r="B3" s="115"/>
      <c r="C3" s="115"/>
      <c r="D3" s="116"/>
      <c r="E3" s="112" t="s">
        <v>271</v>
      </c>
      <c r="F3" s="22"/>
      <c r="G3" s="112" t="s">
        <v>73</v>
      </c>
      <c r="H3" s="22"/>
      <c r="I3" s="100" t="s">
        <v>72</v>
      </c>
    </row>
    <row r="4" spans="1:9" ht="33.75" customHeight="1" x14ac:dyDescent="0.65">
      <c r="A4" s="97" t="s">
        <v>56</v>
      </c>
      <c r="B4" s="98"/>
      <c r="C4" s="98"/>
      <c r="D4" s="99"/>
      <c r="E4" s="101"/>
      <c r="F4" s="23" t="s">
        <v>54</v>
      </c>
      <c r="G4" s="113"/>
      <c r="H4" s="23" t="s">
        <v>54</v>
      </c>
      <c r="I4" s="101"/>
    </row>
    <row r="5" spans="1:9" ht="37.5" customHeight="1" x14ac:dyDescent="0.65">
      <c r="A5" s="102" t="s">
        <v>57</v>
      </c>
      <c r="B5" s="103"/>
      <c r="C5" s="109" t="s">
        <v>59</v>
      </c>
      <c r="D5" s="110"/>
      <c r="E5" s="63"/>
      <c r="F5" s="53" t="str">
        <f>IFERROR(ROUNDDOWN(E5/$E$14,4),"")</f>
        <v/>
      </c>
      <c r="G5" s="63"/>
      <c r="H5" s="53" t="str">
        <f t="shared" ref="H5:H12" si="0">IFERROR(G5/$G$14,"")</f>
        <v/>
      </c>
      <c r="I5" s="64"/>
    </row>
    <row r="6" spans="1:9" ht="37.5" customHeight="1" x14ac:dyDescent="0.65">
      <c r="A6" s="104"/>
      <c r="B6" s="105"/>
      <c r="C6" s="109" t="s">
        <v>60</v>
      </c>
      <c r="D6" s="110"/>
      <c r="E6" s="63"/>
      <c r="F6" s="53" t="str">
        <f t="shared" ref="F6:F12" si="1">IFERROR(ROUNDDOWN(E6/$E$14,4),"")</f>
        <v/>
      </c>
      <c r="G6" s="63"/>
      <c r="H6" s="53" t="str">
        <f t="shared" si="0"/>
        <v/>
      </c>
      <c r="I6" s="64"/>
    </row>
    <row r="7" spans="1:9" ht="37.5" customHeight="1" x14ac:dyDescent="0.65">
      <c r="A7" s="104"/>
      <c r="B7" s="105"/>
      <c r="C7" s="111" t="s">
        <v>61</v>
      </c>
      <c r="D7" s="110"/>
      <c r="E7" s="63"/>
      <c r="F7" s="53" t="str">
        <f t="shared" si="1"/>
        <v/>
      </c>
      <c r="G7" s="63"/>
      <c r="H7" s="53" t="str">
        <f t="shared" si="0"/>
        <v/>
      </c>
      <c r="I7" s="64"/>
    </row>
    <row r="8" spans="1:9" ht="37.5" customHeight="1" x14ac:dyDescent="0.65">
      <c r="A8" s="106"/>
      <c r="B8" s="107"/>
      <c r="C8" s="111" t="s">
        <v>62</v>
      </c>
      <c r="D8" s="110"/>
      <c r="E8" s="32">
        <f>SUM(E5:E7)</f>
        <v>0</v>
      </c>
      <c r="F8" s="53" t="str">
        <f>IFERROR(E8/$E$14,"")</f>
        <v/>
      </c>
      <c r="G8" s="32">
        <f>G5+G6+G7</f>
        <v>0</v>
      </c>
      <c r="H8" s="53" t="str">
        <f t="shared" si="0"/>
        <v/>
      </c>
      <c r="I8" s="53" t="str">
        <f>IFERROR(ROUNDDOWN((H5*I5+H6*I6+H7*I7)/H8,4),"")</f>
        <v/>
      </c>
    </row>
    <row r="9" spans="1:9" ht="37.5" customHeight="1" x14ac:dyDescent="0.65">
      <c r="A9" s="108" t="s">
        <v>58</v>
      </c>
      <c r="B9" s="103"/>
      <c r="C9" s="109" t="s">
        <v>260</v>
      </c>
      <c r="D9" s="110"/>
      <c r="E9" s="63"/>
      <c r="F9" s="53" t="str">
        <f t="shared" si="1"/>
        <v/>
      </c>
      <c r="G9" s="63"/>
      <c r="H9" s="53" t="str">
        <f t="shared" si="0"/>
        <v/>
      </c>
      <c r="I9" s="64"/>
    </row>
    <row r="10" spans="1:9" ht="37.5" customHeight="1" x14ac:dyDescent="0.65">
      <c r="A10" s="104"/>
      <c r="B10" s="105"/>
      <c r="C10" s="109" t="s">
        <v>261</v>
      </c>
      <c r="D10" s="110"/>
      <c r="E10" s="63"/>
      <c r="F10" s="53" t="str">
        <f t="shared" si="1"/>
        <v/>
      </c>
      <c r="G10" s="63"/>
      <c r="H10" s="53" t="str">
        <f t="shared" si="0"/>
        <v/>
      </c>
      <c r="I10" s="64"/>
    </row>
    <row r="11" spans="1:9" ht="37.5" customHeight="1" x14ac:dyDescent="0.65">
      <c r="A11" s="104"/>
      <c r="B11" s="105"/>
      <c r="C11" s="109" t="s">
        <v>262</v>
      </c>
      <c r="D11" s="110"/>
      <c r="E11" s="63"/>
      <c r="F11" s="53" t="str">
        <f t="shared" si="1"/>
        <v/>
      </c>
      <c r="G11" s="63"/>
      <c r="H11" s="53" t="str">
        <f t="shared" si="0"/>
        <v/>
      </c>
      <c r="I11" s="64"/>
    </row>
    <row r="12" spans="1:9" ht="37.5" customHeight="1" x14ac:dyDescent="0.65">
      <c r="A12" s="104"/>
      <c r="B12" s="105"/>
      <c r="C12" s="111" t="s">
        <v>66</v>
      </c>
      <c r="D12" s="110"/>
      <c r="E12" s="63"/>
      <c r="F12" s="53" t="str">
        <f t="shared" si="1"/>
        <v/>
      </c>
      <c r="G12" s="63"/>
      <c r="H12" s="53" t="str">
        <f t="shared" si="0"/>
        <v/>
      </c>
      <c r="I12" s="64"/>
    </row>
    <row r="13" spans="1:9" ht="37.5" customHeight="1" x14ac:dyDescent="0.65">
      <c r="A13" s="106"/>
      <c r="B13" s="107"/>
      <c r="C13" s="111" t="s">
        <v>67</v>
      </c>
      <c r="D13" s="110"/>
      <c r="E13" s="32">
        <f>SUM(E9:E12)</f>
        <v>0</v>
      </c>
      <c r="F13" s="53" t="str">
        <f>IFERROR(E13/$E$14,"")</f>
        <v/>
      </c>
      <c r="G13" s="32">
        <f>G9+G10+G11+G12</f>
        <v>0</v>
      </c>
      <c r="H13" s="53" t="str">
        <f t="shared" ref="H13" si="2">IFERROR(G13/$G$14,"")</f>
        <v/>
      </c>
      <c r="I13" s="53" t="str">
        <f>IFERROR(ROUNDDOWN((H9*I9+H10*I10+H11*I11+H12*I12)/H13,4),"")</f>
        <v/>
      </c>
    </row>
    <row r="14" spans="1:9" ht="37.5" customHeight="1" x14ac:dyDescent="0.65">
      <c r="A14" s="117" t="s">
        <v>68</v>
      </c>
      <c r="B14" s="118"/>
      <c r="C14" s="118"/>
      <c r="D14" s="119"/>
      <c r="E14" s="32">
        <f>E8+E13</f>
        <v>0</v>
      </c>
      <c r="F14" s="53" t="str">
        <f>IFERROR(F8+F13,"")</f>
        <v/>
      </c>
      <c r="G14" s="32">
        <f>G8+G13</f>
        <v>0</v>
      </c>
      <c r="H14" s="53" t="str">
        <f>IFERROR(H8+H13,"")</f>
        <v/>
      </c>
      <c r="I14" s="53" t="str">
        <f>IFERROR(ROUNDDOWN((H8*I8+H13*I13),4),"")</f>
        <v/>
      </c>
    </row>
    <row r="15" spans="1:9" ht="7.5" customHeight="1" x14ac:dyDescent="0.65"/>
    <row r="16" spans="1:9" ht="18" customHeight="1" x14ac:dyDescent="0.65">
      <c r="A16" s="4" t="s">
        <v>26</v>
      </c>
      <c r="B16" s="4"/>
      <c r="C16" s="4"/>
      <c r="D16" s="4"/>
      <c r="E16" s="4"/>
    </row>
    <row r="17" spans="1:9" ht="28.5" customHeight="1" x14ac:dyDescent="0.65">
      <c r="A17" s="4"/>
      <c r="B17" s="14">
        <v>1</v>
      </c>
      <c r="C17" s="14"/>
      <c r="D17" s="120" t="s">
        <v>69</v>
      </c>
      <c r="E17" s="120"/>
      <c r="F17" s="120"/>
      <c r="G17" s="120"/>
      <c r="H17" s="120"/>
      <c r="I17" s="120"/>
    </row>
    <row r="18" spans="1:9" ht="18" customHeight="1" x14ac:dyDescent="0.65">
      <c r="A18" s="4"/>
      <c r="B18" s="14">
        <v>2</v>
      </c>
      <c r="C18" s="14"/>
      <c r="D18" s="120" t="s">
        <v>71</v>
      </c>
      <c r="E18" s="120"/>
      <c r="F18" s="120"/>
      <c r="G18" s="120"/>
      <c r="H18" s="120"/>
      <c r="I18" s="120"/>
    </row>
    <row r="19" spans="1:9" ht="18" customHeight="1" x14ac:dyDescent="0.65">
      <c r="A19" s="4"/>
      <c r="B19" s="14">
        <v>3</v>
      </c>
      <c r="C19" s="14"/>
      <c r="D19" s="120" t="s">
        <v>70</v>
      </c>
      <c r="E19" s="120"/>
      <c r="F19" s="120"/>
      <c r="G19" s="120"/>
      <c r="H19" s="120"/>
      <c r="I19" s="120"/>
    </row>
    <row r="20" spans="1:9" ht="18" customHeight="1" x14ac:dyDescent="0.65">
      <c r="B20" s="48"/>
      <c r="D20" s="120"/>
      <c r="E20" s="120"/>
      <c r="F20" s="120"/>
      <c r="G20" s="120"/>
      <c r="H20" s="120"/>
      <c r="I20" s="120"/>
    </row>
  </sheetData>
  <mergeCells count="21">
    <mergeCell ref="A14:D14"/>
    <mergeCell ref="D20:I20"/>
    <mergeCell ref="D17:I17"/>
    <mergeCell ref="D18:I18"/>
    <mergeCell ref="D19:I19"/>
    <mergeCell ref="A4:D4"/>
    <mergeCell ref="I3:I4"/>
    <mergeCell ref="A5:B8"/>
    <mergeCell ref="A9:B13"/>
    <mergeCell ref="C5:D5"/>
    <mergeCell ref="C6:D6"/>
    <mergeCell ref="C7:D7"/>
    <mergeCell ref="C8:D8"/>
    <mergeCell ref="C9:D9"/>
    <mergeCell ref="C10:D10"/>
    <mergeCell ref="C11:D11"/>
    <mergeCell ref="C12:D12"/>
    <mergeCell ref="C13:D13"/>
    <mergeCell ref="E3:E4"/>
    <mergeCell ref="G3:G4"/>
    <mergeCell ref="A3:D3"/>
  </mergeCells>
  <phoneticPr fontId="1"/>
  <conditionalFormatting sqref="E5:E7 G5:G7 I5:I7 E9:E12 G9:G12 I9:I12">
    <cfRule type="expression" dxfId="27" priority="1">
      <formula>E5&lt;&gt;""</formula>
    </cfRule>
  </conditionalFormatting>
  <dataValidations count="1">
    <dataValidation imeMode="halfAlpha" allowBlank="1" showInputMessage="1" showErrorMessage="1" sqref="E5:I14" xr:uid="{00000000-0002-0000-0200-000000000000}"/>
  </dataValidations>
  <pageMargins left="0.9055118110236221" right="0.9055118110236221" top="0.74803149606299213" bottom="0.74803149606299213" header="0.31496062992125984" footer="0.31496062992125984"/>
  <pageSetup paperSize="9" orientation="portrait" r:id="rId1"/>
  <headerFooter>
    <oddFooter xml:space="preserve">&amp;C【愛知県】3/12&amp;R&amp;"游明朝,標準"&amp;9
</oddFooter>
  </headerFooter>
  <ignoredErrors>
    <ignoredError sqref="F14:G14 F8 H8"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1"/>
  <sheetViews>
    <sheetView view="pageBreakPreview" zoomScaleNormal="100" zoomScaleSheetLayoutView="100" workbookViewId="0">
      <selection activeCell="G10" sqref="G10"/>
    </sheetView>
  </sheetViews>
  <sheetFormatPr defaultColWidth="2.140625" defaultRowHeight="18" customHeight="1" x14ac:dyDescent="0.65"/>
  <cols>
    <col min="1" max="1" width="2.35546875" style="1" bestFit="1" customWidth="1"/>
    <col min="2" max="2" width="1.85546875" style="1" customWidth="1"/>
    <col min="3" max="3" width="1" style="1" customWidth="1"/>
    <col min="4" max="4" width="21.640625" style="1" customWidth="1"/>
    <col min="5" max="5" width="12.5" style="1" customWidth="1"/>
    <col min="6" max="6" width="9.85546875" style="1" customWidth="1"/>
    <col min="7" max="7" width="16.7109375" style="1" customWidth="1"/>
    <col min="8" max="8" width="9.7109375" style="1" customWidth="1"/>
    <col min="9" max="16384" width="2.140625" style="1"/>
  </cols>
  <sheetData>
    <row r="1" spans="1:8" ht="18" customHeight="1" x14ac:dyDescent="0.65">
      <c r="A1" s="71">
        <v>2</v>
      </c>
      <c r="B1" s="71"/>
      <c r="C1" s="71" t="s">
        <v>75</v>
      </c>
      <c r="D1" s="71"/>
    </row>
    <row r="2" spans="1:8" ht="7.5" customHeight="1" x14ac:dyDescent="0.65"/>
    <row r="3" spans="1:8" ht="26.25" customHeight="1" x14ac:dyDescent="0.65">
      <c r="A3" s="130" t="s">
        <v>77</v>
      </c>
      <c r="B3" s="131"/>
      <c r="C3" s="131"/>
      <c r="D3" s="132"/>
      <c r="E3" s="112" t="s">
        <v>79</v>
      </c>
      <c r="F3" s="22"/>
      <c r="G3" s="112" t="s">
        <v>73</v>
      </c>
      <c r="H3" s="22"/>
    </row>
    <row r="4" spans="1:8" ht="33.75" customHeight="1" x14ac:dyDescent="0.2">
      <c r="A4" s="127" t="s">
        <v>76</v>
      </c>
      <c r="B4" s="128"/>
      <c r="C4" s="128"/>
      <c r="D4" s="129"/>
      <c r="E4" s="101"/>
      <c r="F4" s="23" t="s">
        <v>54</v>
      </c>
      <c r="G4" s="113"/>
      <c r="H4" s="23" t="s">
        <v>54</v>
      </c>
    </row>
    <row r="5" spans="1:8" ht="23.25" customHeight="1" x14ac:dyDescent="0.65">
      <c r="A5" s="133" t="s">
        <v>78</v>
      </c>
      <c r="B5" s="134"/>
      <c r="C5" s="134"/>
      <c r="D5" s="135"/>
      <c r="E5" s="63"/>
      <c r="F5" s="31" t="str">
        <f>IFERROR(E5/$E$22,"")</f>
        <v/>
      </c>
      <c r="G5" s="63"/>
      <c r="H5" s="31" t="str">
        <f>IFERROR(G5/$G$22,"")</f>
        <v/>
      </c>
    </row>
    <row r="6" spans="1:8" ht="23.25" customHeight="1" x14ac:dyDescent="0.65">
      <c r="A6" s="109" t="s">
        <v>80</v>
      </c>
      <c r="B6" s="121"/>
      <c r="C6" s="121"/>
      <c r="D6" s="122"/>
      <c r="E6" s="63"/>
      <c r="F6" s="31" t="str">
        <f t="shared" ref="F6:F21" si="0">IFERROR(E6/$E$22,"")</f>
        <v/>
      </c>
      <c r="G6" s="63"/>
      <c r="H6" s="31" t="str">
        <f t="shared" ref="H6:H21" si="1">IFERROR(G6/$G$22,"")</f>
        <v/>
      </c>
    </row>
    <row r="7" spans="1:8" ht="23.25" customHeight="1" x14ac:dyDescent="0.65">
      <c r="A7" s="109" t="s">
        <v>81</v>
      </c>
      <c r="B7" s="121"/>
      <c r="C7" s="121"/>
      <c r="D7" s="122"/>
      <c r="E7" s="63"/>
      <c r="F7" s="31" t="str">
        <f t="shared" si="0"/>
        <v/>
      </c>
      <c r="G7" s="63"/>
      <c r="H7" s="31" t="str">
        <f t="shared" si="1"/>
        <v/>
      </c>
    </row>
    <row r="8" spans="1:8" ht="23.25" customHeight="1" x14ac:dyDescent="0.65">
      <c r="A8" s="109" t="s">
        <v>82</v>
      </c>
      <c r="B8" s="121"/>
      <c r="C8" s="121"/>
      <c r="D8" s="122"/>
      <c r="E8" s="63"/>
      <c r="F8" s="31" t="str">
        <f t="shared" si="0"/>
        <v/>
      </c>
      <c r="G8" s="63"/>
      <c r="H8" s="31" t="str">
        <f t="shared" si="1"/>
        <v/>
      </c>
    </row>
    <row r="9" spans="1:8" ht="23.25" customHeight="1" x14ac:dyDescent="0.65">
      <c r="A9" s="109" t="s">
        <v>95</v>
      </c>
      <c r="B9" s="121"/>
      <c r="C9" s="121"/>
      <c r="D9" s="122"/>
      <c r="E9" s="63"/>
      <c r="F9" s="31" t="str">
        <f t="shared" si="0"/>
        <v/>
      </c>
      <c r="G9" s="63"/>
      <c r="H9" s="31" t="str">
        <f t="shared" si="1"/>
        <v/>
      </c>
    </row>
    <row r="10" spans="1:8" ht="23.25" customHeight="1" x14ac:dyDescent="0.65">
      <c r="A10" s="109" t="s">
        <v>94</v>
      </c>
      <c r="B10" s="121"/>
      <c r="C10" s="121"/>
      <c r="D10" s="122"/>
      <c r="E10" s="63"/>
      <c r="F10" s="31" t="str">
        <f t="shared" si="0"/>
        <v/>
      </c>
      <c r="G10" s="63"/>
      <c r="H10" s="31" t="str">
        <f t="shared" si="1"/>
        <v/>
      </c>
    </row>
    <row r="11" spans="1:8" ht="23.25" customHeight="1" x14ac:dyDescent="0.65">
      <c r="A11" s="109" t="s">
        <v>83</v>
      </c>
      <c r="B11" s="121"/>
      <c r="C11" s="121"/>
      <c r="D11" s="122"/>
      <c r="E11" s="63"/>
      <c r="F11" s="31" t="str">
        <f t="shared" si="0"/>
        <v/>
      </c>
      <c r="G11" s="63"/>
      <c r="H11" s="31" t="str">
        <f t="shared" si="1"/>
        <v/>
      </c>
    </row>
    <row r="12" spans="1:8" ht="23.25" customHeight="1" x14ac:dyDescent="0.65">
      <c r="A12" s="109" t="s">
        <v>84</v>
      </c>
      <c r="B12" s="121"/>
      <c r="C12" s="121"/>
      <c r="D12" s="122"/>
      <c r="E12" s="63"/>
      <c r="F12" s="31" t="str">
        <f t="shared" si="0"/>
        <v/>
      </c>
      <c r="G12" s="63"/>
      <c r="H12" s="31" t="str">
        <f t="shared" si="1"/>
        <v/>
      </c>
    </row>
    <row r="13" spans="1:8" ht="23.25" customHeight="1" x14ac:dyDescent="0.65">
      <c r="A13" s="109" t="s">
        <v>85</v>
      </c>
      <c r="B13" s="121"/>
      <c r="C13" s="121"/>
      <c r="D13" s="122"/>
      <c r="E13" s="63"/>
      <c r="F13" s="31" t="str">
        <f t="shared" si="0"/>
        <v/>
      </c>
      <c r="G13" s="63"/>
      <c r="H13" s="31" t="str">
        <f t="shared" si="1"/>
        <v/>
      </c>
    </row>
    <row r="14" spans="1:8" ht="23.25" customHeight="1" x14ac:dyDescent="0.65">
      <c r="A14" s="109" t="s">
        <v>86</v>
      </c>
      <c r="B14" s="121"/>
      <c r="C14" s="121"/>
      <c r="D14" s="122"/>
      <c r="E14" s="63"/>
      <c r="F14" s="31" t="str">
        <f t="shared" si="0"/>
        <v/>
      </c>
      <c r="G14" s="63"/>
      <c r="H14" s="31" t="str">
        <f t="shared" si="1"/>
        <v/>
      </c>
    </row>
    <row r="15" spans="1:8" ht="23.25" customHeight="1" x14ac:dyDescent="0.65">
      <c r="A15" s="109" t="s">
        <v>87</v>
      </c>
      <c r="B15" s="121"/>
      <c r="C15" s="121"/>
      <c r="D15" s="122"/>
      <c r="E15" s="63"/>
      <c r="F15" s="31" t="str">
        <f t="shared" si="0"/>
        <v/>
      </c>
      <c r="G15" s="63"/>
      <c r="H15" s="31" t="str">
        <f t="shared" si="1"/>
        <v/>
      </c>
    </row>
    <row r="16" spans="1:8" ht="23.25" customHeight="1" x14ac:dyDescent="0.65">
      <c r="A16" s="109" t="s">
        <v>88</v>
      </c>
      <c r="B16" s="121"/>
      <c r="C16" s="121"/>
      <c r="D16" s="122"/>
      <c r="E16" s="63"/>
      <c r="F16" s="31" t="str">
        <f t="shared" si="0"/>
        <v/>
      </c>
      <c r="G16" s="63"/>
      <c r="H16" s="31" t="str">
        <f t="shared" si="1"/>
        <v/>
      </c>
    </row>
    <row r="17" spans="1:8" ht="23.25" customHeight="1" x14ac:dyDescent="0.65">
      <c r="A17" s="109" t="s">
        <v>89</v>
      </c>
      <c r="B17" s="121"/>
      <c r="C17" s="121"/>
      <c r="D17" s="122"/>
      <c r="E17" s="63"/>
      <c r="F17" s="31" t="str">
        <f t="shared" si="0"/>
        <v/>
      </c>
      <c r="G17" s="63"/>
      <c r="H17" s="31" t="str">
        <f t="shared" si="1"/>
        <v/>
      </c>
    </row>
    <row r="18" spans="1:8" ht="23.25" customHeight="1" x14ac:dyDescent="0.65">
      <c r="A18" s="124" t="s">
        <v>90</v>
      </c>
      <c r="B18" s="125"/>
      <c r="C18" s="125"/>
      <c r="D18" s="126"/>
      <c r="E18" s="63"/>
      <c r="F18" s="31" t="str">
        <f t="shared" si="0"/>
        <v/>
      </c>
      <c r="G18" s="63"/>
      <c r="H18" s="31" t="str">
        <f t="shared" si="1"/>
        <v/>
      </c>
    </row>
    <row r="19" spans="1:8" ht="23.25" customHeight="1" x14ac:dyDescent="0.65">
      <c r="A19" s="109" t="s">
        <v>91</v>
      </c>
      <c r="B19" s="121"/>
      <c r="C19" s="121"/>
      <c r="D19" s="122"/>
      <c r="E19" s="63"/>
      <c r="F19" s="31" t="str">
        <f t="shared" si="0"/>
        <v/>
      </c>
      <c r="G19" s="63"/>
      <c r="H19" s="31" t="str">
        <f t="shared" si="1"/>
        <v/>
      </c>
    </row>
    <row r="20" spans="1:8" ht="23.25" customHeight="1" x14ac:dyDescent="0.65">
      <c r="A20" s="109" t="s">
        <v>92</v>
      </c>
      <c r="B20" s="121"/>
      <c r="C20" s="121"/>
      <c r="D20" s="122"/>
      <c r="E20" s="63"/>
      <c r="F20" s="31" t="str">
        <f t="shared" si="0"/>
        <v/>
      </c>
      <c r="G20" s="63"/>
      <c r="H20" s="31" t="str">
        <f t="shared" si="1"/>
        <v/>
      </c>
    </row>
    <row r="21" spans="1:8" ht="23.25" customHeight="1" x14ac:dyDescent="0.65">
      <c r="A21" s="109" t="s">
        <v>93</v>
      </c>
      <c r="B21" s="121"/>
      <c r="C21" s="121"/>
      <c r="D21" s="122"/>
      <c r="E21" s="63"/>
      <c r="F21" s="31" t="str">
        <f t="shared" si="0"/>
        <v/>
      </c>
      <c r="G21" s="63"/>
      <c r="H21" s="31" t="str">
        <f t="shared" si="1"/>
        <v/>
      </c>
    </row>
    <row r="22" spans="1:8" ht="23.25" customHeight="1" x14ac:dyDescent="0.65">
      <c r="A22" s="111" t="s">
        <v>68</v>
      </c>
      <c r="B22" s="123"/>
      <c r="C22" s="123"/>
      <c r="D22" s="110"/>
      <c r="E22" s="32">
        <f>SUM(E5:E21)</f>
        <v>0</v>
      </c>
      <c r="F22" s="33">
        <f>SUM(F5:F21)</f>
        <v>0</v>
      </c>
      <c r="G22" s="32">
        <f>SUM(G5:G21)</f>
        <v>0</v>
      </c>
      <c r="H22" s="33">
        <f>SUM(H5:H21)</f>
        <v>0</v>
      </c>
    </row>
    <row r="23" spans="1:8" ht="7.5" customHeight="1" x14ac:dyDescent="0.65"/>
    <row r="24" spans="1:8" ht="18" customHeight="1" x14ac:dyDescent="0.65">
      <c r="A24" s="4" t="s">
        <v>26</v>
      </c>
      <c r="B24" s="4"/>
      <c r="C24" s="4"/>
      <c r="D24" s="4"/>
      <c r="E24" s="4"/>
    </row>
    <row r="25" spans="1:8" ht="24" customHeight="1" x14ac:dyDescent="0.65">
      <c r="A25" s="4"/>
      <c r="B25" s="14">
        <v>1</v>
      </c>
      <c r="C25" s="14"/>
      <c r="D25" s="120" t="s">
        <v>96</v>
      </c>
      <c r="E25" s="120"/>
      <c r="F25" s="120"/>
      <c r="G25" s="120"/>
      <c r="H25" s="120"/>
    </row>
    <row r="26" spans="1:8" ht="13.5" customHeight="1" x14ac:dyDescent="0.65">
      <c r="A26" s="4"/>
      <c r="B26" s="14">
        <v>2</v>
      </c>
      <c r="C26" s="14"/>
      <c r="D26" s="120" t="s">
        <v>97</v>
      </c>
      <c r="E26" s="120"/>
      <c r="F26" s="120"/>
      <c r="G26" s="120"/>
      <c r="H26" s="120"/>
    </row>
    <row r="27" spans="1:8" ht="13.5" customHeight="1" x14ac:dyDescent="0.65">
      <c r="A27" s="4"/>
      <c r="B27" s="14">
        <v>3</v>
      </c>
      <c r="C27" s="14"/>
      <c r="D27" s="120" t="s">
        <v>98</v>
      </c>
      <c r="E27" s="120"/>
      <c r="F27" s="120"/>
      <c r="G27" s="120"/>
      <c r="H27" s="120"/>
    </row>
    <row r="28" spans="1:8" ht="60" customHeight="1" x14ac:dyDescent="0.65">
      <c r="B28" s="48">
        <v>4</v>
      </c>
      <c r="D28" s="120" t="s">
        <v>99</v>
      </c>
      <c r="E28" s="120"/>
      <c r="F28" s="120"/>
      <c r="G28" s="120"/>
      <c r="H28" s="120"/>
    </row>
    <row r="29" spans="1:8" ht="13.5" customHeight="1" x14ac:dyDescent="0.65">
      <c r="B29" s="14">
        <v>5</v>
      </c>
      <c r="C29" s="14"/>
      <c r="D29" s="120" t="s">
        <v>269</v>
      </c>
      <c r="E29" s="120"/>
      <c r="F29" s="120"/>
      <c r="G29" s="120"/>
      <c r="H29" s="120"/>
    </row>
    <row r="30" spans="1:8" ht="27.45" customHeight="1" x14ac:dyDescent="0.65">
      <c r="B30" s="14">
        <v>6</v>
      </c>
      <c r="C30" s="14"/>
      <c r="D30" s="120" t="s">
        <v>100</v>
      </c>
      <c r="E30" s="120"/>
      <c r="F30" s="120"/>
      <c r="G30" s="120"/>
      <c r="H30" s="120"/>
    </row>
    <row r="31" spans="1:8" ht="13.5" customHeight="1" x14ac:dyDescent="0.65">
      <c r="B31" s="14">
        <v>7</v>
      </c>
      <c r="C31" s="14"/>
      <c r="D31" s="120" t="s">
        <v>101</v>
      </c>
      <c r="E31" s="120"/>
      <c r="F31" s="120"/>
      <c r="G31" s="120"/>
      <c r="H31" s="120"/>
    </row>
  </sheetData>
  <mergeCells count="29">
    <mergeCell ref="D31:H31"/>
    <mergeCell ref="E3:E4"/>
    <mergeCell ref="G3:G4"/>
    <mergeCell ref="A4:D4"/>
    <mergeCell ref="D29:H29"/>
    <mergeCell ref="D30:H30"/>
    <mergeCell ref="A10:D10"/>
    <mergeCell ref="A11:D11"/>
    <mergeCell ref="A12:D12"/>
    <mergeCell ref="A13:D13"/>
    <mergeCell ref="A3:D3"/>
    <mergeCell ref="A5:D5"/>
    <mergeCell ref="A6:D6"/>
    <mergeCell ref="A7:D7"/>
    <mergeCell ref="A8:D8"/>
    <mergeCell ref="A9:D9"/>
    <mergeCell ref="A14:D14"/>
    <mergeCell ref="D25:H25"/>
    <mergeCell ref="D26:H26"/>
    <mergeCell ref="D27:H27"/>
    <mergeCell ref="D28:H28"/>
    <mergeCell ref="A21:D21"/>
    <mergeCell ref="A22:D22"/>
    <mergeCell ref="A15:D15"/>
    <mergeCell ref="A16:D16"/>
    <mergeCell ref="A17:D17"/>
    <mergeCell ref="A18:D18"/>
    <mergeCell ref="A19:D19"/>
    <mergeCell ref="A20:D20"/>
  </mergeCells>
  <phoneticPr fontId="1"/>
  <conditionalFormatting sqref="E5:E21">
    <cfRule type="expression" dxfId="26" priority="2">
      <formula>E5&lt;&gt;""</formula>
    </cfRule>
  </conditionalFormatting>
  <conditionalFormatting sqref="G5:G21">
    <cfRule type="expression" dxfId="25" priority="1">
      <formula>G5&lt;&gt;""</formula>
    </cfRule>
  </conditionalFormatting>
  <dataValidations count="1">
    <dataValidation imeMode="halfAlpha" allowBlank="1" showInputMessage="1" showErrorMessage="1" sqref="E5:H22" xr:uid="{00000000-0002-0000-0300-000000000000}"/>
  </dataValidations>
  <pageMargins left="0.9055118110236221" right="0.9055118110236221" top="0.74803149606299213" bottom="0.74803149606299213" header="0.31496062992125984" footer="0.31496062992125984"/>
  <pageSetup paperSize="9" orientation="portrait" r:id="rId1"/>
  <headerFooter>
    <oddFooter xml:space="preserve">&amp;C【愛知県】4/12&amp;R&amp;"游明朝,標準"&amp;9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0"/>
  <sheetViews>
    <sheetView view="pageBreakPreview" zoomScaleNormal="100" zoomScaleSheetLayoutView="100" workbookViewId="0">
      <selection activeCell="G10" sqref="G10"/>
    </sheetView>
  </sheetViews>
  <sheetFormatPr defaultColWidth="2.140625" defaultRowHeight="18" customHeight="1" x14ac:dyDescent="0.65"/>
  <cols>
    <col min="1" max="1" width="2.35546875" style="34" bestFit="1" customWidth="1"/>
    <col min="2" max="2" width="1.85546875" style="34" customWidth="1"/>
    <col min="3" max="3" width="1" style="34" customWidth="1"/>
    <col min="4" max="4" width="19.5" style="34" customWidth="1"/>
    <col min="5" max="5" width="12.140625" style="34" customWidth="1"/>
    <col min="6" max="6" width="11" style="34" customWidth="1"/>
    <col min="7" max="7" width="16.7109375" style="34" customWidth="1"/>
    <col min="8" max="8" width="11" style="34" customWidth="1"/>
    <col min="9" max="16384" width="2.140625" style="34"/>
  </cols>
  <sheetData>
    <row r="1" spans="1:18" ht="15" customHeight="1" x14ac:dyDescent="0.65">
      <c r="A1" s="72">
        <v>3</v>
      </c>
      <c r="B1" s="72"/>
      <c r="C1" s="72" t="s">
        <v>102</v>
      </c>
      <c r="D1" s="72"/>
    </row>
    <row r="2" spans="1:18" ht="13.5" customHeight="1" x14ac:dyDescent="0.65">
      <c r="A2" s="139" t="s">
        <v>105</v>
      </c>
      <c r="B2" s="140"/>
      <c r="C2" s="140"/>
      <c r="D2" s="141"/>
      <c r="E2" s="142" t="s">
        <v>106</v>
      </c>
      <c r="F2" s="35"/>
      <c r="G2" s="142" t="s">
        <v>104</v>
      </c>
      <c r="H2" s="35"/>
    </row>
    <row r="3" spans="1:18" ht="23.15" customHeight="1" x14ac:dyDescent="0.2">
      <c r="A3" s="145" t="s">
        <v>103</v>
      </c>
      <c r="B3" s="146"/>
      <c r="C3" s="146"/>
      <c r="D3" s="147"/>
      <c r="E3" s="143"/>
      <c r="F3" s="36" t="s">
        <v>107</v>
      </c>
      <c r="G3" s="144"/>
      <c r="H3" s="36" t="s">
        <v>107</v>
      </c>
    </row>
    <row r="4" spans="1:18" ht="16.5" customHeight="1" x14ac:dyDescent="0.65">
      <c r="A4" s="148" t="s">
        <v>207</v>
      </c>
      <c r="B4" s="149"/>
      <c r="C4" s="149"/>
      <c r="D4" s="150"/>
      <c r="E4" s="63"/>
      <c r="F4" s="24" t="str">
        <f>IFERROR(E4/$E$16,"")</f>
        <v/>
      </c>
      <c r="G4" s="63"/>
      <c r="H4" s="24" t="str">
        <f>IFERROR(G4/$G$16,"")</f>
        <v/>
      </c>
    </row>
    <row r="5" spans="1:18" ht="16.5" customHeight="1" x14ac:dyDescent="0.65">
      <c r="A5" s="136" t="s">
        <v>208</v>
      </c>
      <c r="B5" s="137"/>
      <c r="C5" s="137"/>
      <c r="D5" s="138"/>
      <c r="E5" s="63"/>
      <c r="F5" s="24" t="str">
        <f t="shared" ref="F5:F15" si="0">IFERROR(E5/$E$16,"")</f>
        <v/>
      </c>
      <c r="G5" s="63"/>
      <c r="H5" s="24" t="str">
        <f t="shared" ref="H5:H15" si="1">IFERROR(G5/$G$16,"")</f>
        <v/>
      </c>
    </row>
    <row r="6" spans="1:18" ht="16.5" customHeight="1" x14ac:dyDescent="0.65">
      <c r="A6" s="136" t="s">
        <v>209</v>
      </c>
      <c r="B6" s="137"/>
      <c r="C6" s="137"/>
      <c r="D6" s="138"/>
      <c r="E6" s="63"/>
      <c r="F6" s="24" t="str">
        <f t="shared" si="0"/>
        <v/>
      </c>
      <c r="G6" s="63"/>
      <c r="H6" s="24" t="str">
        <f t="shared" si="1"/>
        <v/>
      </c>
    </row>
    <row r="7" spans="1:18" ht="16.5" customHeight="1" x14ac:dyDescent="0.65">
      <c r="A7" s="136" t="s">
        <v>210</v>
      </c>
      <c r="B7" s="137"/>
      <c r="C7" s="137"/>
      <c r="D7" s="138"/>
      <c r="E7" s="63"/>
      <c r="F7" s="24" t="str">
        <f t="shared" si="0"/>
        <v/>
      </c>
      <c r="G7" s="63"/>
      <c r="H7" s="24" t="str">
        <f t="shared" si="1"/>
        <v/>
      </c>
    </row>
    <row r="8" spans="1:18" ht="16.5" customHeight="1" x14ac:dyDescent="0.65">
      <c r="A8" s="136" t="s">
        <v>211</v>
      </c>
      <c r="B8" s="137"/>
      <c r="C8" s="137"/>
      <c r="D8" s="138"/>
      <c r="E8" s="63"/>
      <c r="F8" s="24" t="str">
        <f t="shared" si="0"/>
        <v/>
      </c>
      <c r="G8" s="63"/>
      <c r="H8" s="24" t="str">
        <f t="shared" si="1"/>
        <v/>
      </c>
    </row>
    <row r="9" spans="1:18" ht="16.5" customHeight="1" x14ac:dyDescent="0.65">
      <c r="A9" s="136" t="s">
        <v>212</v>
      </c>
      <c r="B9" s="137"/>
      <c r="C9" s="137"/>
      <c r="D9" s="138"/>
      <c r="E9" s="63"/>
      <c r="F9" s="24" t="str">
        <f t="shared" si="0"/>
        <v/>
      </c>
      <c r="G9" s="63"/>
      <c r="H9" s="24" t="str">
        <f t="shared" si="1"/>
        <v/>
      </c>
    </row>
    <row r="10" spans="1:18" ht="16.5" customHeight="1" x14ac:dyDescent="0.65">
      <c r="A10" s="151" t="s">
        <v>213</v>
      </c>
      <c r="B10" s="137"/>
      <c r="C10" s="137"/>
      <c r="D10" s="138"/>
      <c r="E10" s="63"/>
      <c r="F10" s="24" t="str">
        <f t="shared" si="0"/>
        <v/>
      </c>
      <c r="G10" s="63"/>
      <c r="H10" s="24" t="str">
        <f t="shared" si="1"/>
        <v/>
      </c>
    </row>
    <row r="11" spans="1:18" ht="16.5" customHeight="1" x14ac:dyDescent="0.65">
      <c r="A11" s="136" t="s">
        <v>214</v>
      </c>
      <c r="B11" s="137"/>
      <c r="C11" s="137"/>
      <c r="D11" s="138"/>
      <c r="E11" s="63"/>
      <c r="F11" s="24" t="str">
        <f t="shared" si="0"/>
        <v/>
      </c>
      <c r="G11" s="63"/>
      <c r="H11" s="24" t="str">
        <f t="shared" si="1"/>
        <v/>
      </c>
    </row>
    <row r="12" spans="1:18" ht="16.5" customHeight="1" x14ac:dyDescent="0.65">
      <c r="A12" s="136" t="s">
        <v>215</v>
      </c>
      <c r="B12" s="137"/>
      <c r="C12" s="137"/>
      <c r="D12" s="138"/>
      <c r="E12" s="63"/>
      <c r="F12" s="24" t="str">
        <f t="shared" si="0"/>
        <v/>
      </c>
      <c r="G12" s="63"/>
      <c r="H12" s="24" t="str">
        <f t="shared" si="1"/>
        <v/>
      </c>
    </row>
    <row r="13" spans="1:18" ht="16.5" customHeight="1" x14ac:dyDescent="0.65">
      <c r="A13" s="136" t="s">
        <v>216</v>
      </c>
      <c r="B13" s="137"/>
      <c r="C13" s="137"/>
      <c r="D13" s="138"/>
      <c r="E13" s="63"/>
      <c r="F13" s="24" t="str">
        <f t="shared" si="0"/>
        <v/>
      </c>
      <c r="G13" s="63"/>
      <c r="H13" s="24" t="str">
        <f t="shared" si="1"/>
        <v/>
      </c>
      <c r="R13" s="51"/>
    </row>
    <row r="14" spans="1:18" ht="16.5" customHeight="1" x14ac:dyDescent="0.65">
      <c r="A14" s="136" t="s">
        <v>217</v>
      </c>
      <c r="B14" s="137"/>
      <c r="C14" s="137"/>
      <c r="D14" s="138"/>
      <c r="E14" s="63"/>
      <c r="F14" s="24" t="str">
        <f t="shared" si="0"/>
        <v/>
      </c>
      <c r="G14" s="63"/>
      <c r="H14" s="24" t="str">
        <f t="shared" si="1"/>
        <v/>
      </c>
    </row>
    <row r="15" spans="1:18" ht="16.5" customHeight="1" x14ac:dyDescent="0.65">
      <c r="A15" s="136" t="s">
        <v>218</v>
      </c>
      <c r="B15" s="137"/>
      <c r="C15" s="137"/>
      <c r="D15" s="138"/>
      <c r="E15" s="63"/>
      <c r="F15" s="24" t="str">
        <f t="shared" si="0"/>
        <v/>
      </c>
      <c r="G15" s="63"/>
      <c r="H15" s="24" t="str">
        <f t="shared" si="1"/>
        <v/>
      </c>
    </row>
    <row r="16" spans="1:18" ht="16.5" customHeight="1" x14ac:dyDescent="0.65">
      <c r="A16" s="152" t="s">
        <v>108</v>
      </c>
      <c r="B16" s="153"/>
      <c r="C16" s="153"/>
      <c r="D16" s="154"/>
      <c r="E16" s="25">
        <f>SUM(E4:E15)</f>
        <v>0</v>
      </c>
      <c r="F16" s="26">
        <f>SUM(F4:F15)</f>
        <v>0</v>
      </c>
      <c r="G16" s="25">
        <f>SUM(G4:G15)</f>
        <v>0</v>
      </c>
      <c r="H16" s="26">
        <f>SUM(H4:H15)</f>
        <v>0</v>
      </c>
    </row>
    <row r="17" spans="1:8" ht="16.5" customHeight="1" x14ac:dyDescent="0.65">
      <c r="A17" s="156" t="s">
        <v>257</v>
      </c>
      <c r="B17" s="157"/>
      <c r="C17" s="157"/>
      <c r="D17" s="157"/>
      <c r="E17" s="157"/>
      <c r="F17" s="158"/>
      <c r="G17" s="74" t="str">
        <f>IFERROR(ROUNDDOWN(G16/E16,2),"")</f>
        <v/>
      </c>
      <c r="H17" s="27"/>
    </row>
    <row r="18" spans="1:8" ht="13.5" customHeight="1" x14ac:dyDescent="0.65">
      <c r="A18" s="40" t="s">
        <v>26</v>
      </c>
      <c r="B18" s="40"/>
      <c r="C18" s="40"/>
      <c r="D18" s="40"/>
      <c r="E18" s="40"/>
    </row>
    <row r="19" spans="1:8" ht="42" customHeight="1" x14ac:dyDescent="0.65">
      <c r="A19" s="40"/>
      <c r="B19" s="41">
        <v>1</v>
      </c>
      <c r="C19" s="41"/>
      <c r="D19" s="155" t="s">
        <v>112</v>
      </c>
      <c r="E19" s="155"/>
      <c r="F19" s="155"/>
      <c r="G19" s="155"/>
      <c r="H19" s="155"/>
    </row>
    <row r="20" spans="1:8" ht="13.5" customHeight="1" x14ac:dyDescent="0.65">
      <c r="A20" s="40"/>
      <c r="B20" s="41">
        <v>2</v>
      </c>
      <c r="C20" s="41"/>
      <c r="D20" s="155" t="s">
        <v>109</v>
      </c>
      <c r="E20" s="155"/>
      <c r="F20" s="155"/>
      <c r="G20" s="155"/>
      <c r="H20" s="155"/>
    </row>
    <row r="21" spans="1:8" ht="21.45" customHeight="1" x14ac:dyDescent="0.65">
      <c r="A21" s="40"/>
      <c r="B21" s="41">
        <v>3</v>
      </c>
      <c r="C21" s="41"/>
      <c r="D21" s="155" t="s">
        <v>113</v>
      </c>
      <c r="E21" s="155"/>
      <c r="F21" s="155"/>
      <c r="G21" s="155"/>
      <c r="H21" s="155"/>
    </row>
    <row r="22" spans="1:8" ht="13.5" customHeight="1" x14ac:dyDescent="0.65">
      <c r="B22" s="52">
        <v>4</v>
      </c>
      <c r="C22" s="52"/>
      <c r="D22" s="155" t="s">
        <v>110</v>
      </c>
      <c r="E22" s="155"/>
      <c r="F22" s="155"/>
      <c r="G22" s="155"/>
      <c r="H22" s="155"/>
    </row>
    <row r="23" spans="1:8" ht="13.5" customHeight="1" x14ac:dyDescent="0.65">
      <c r="B23" s="41">
        <v>5</v>
      </c>
      <c r="C23" s="41"/>
      <c r="D23" s="155" t="s">
        <v>111</v>
      </c>
      <c r="E23" s="155"/>
      <c r="F23" s="155"/>
      <c r="G23" s="155"/>
      <c r="H23" s="155"/>
    </row>
    <row r="24" spans="1:8" ht="6" customHeight="1" x14ac:dyDescent="0.65"/>
    <row r="25" spans="1:8" ht="15" customHeight="1" x14ac:dyDescent="0.65">
      <c r="A25" s="72">
        <v>4</v>
      </c>
      <c r="B25" s="72"/>
      <c r="C25" s="72" t="s">
        <v>115</v>
      </c>
      <c r="D25" s="72"/>
    </row>
    <row r="26" spans="1:8" ht="13.5" customHeight="1" x14ac:dyDescent="0.65">
      <c r="A26" s="139" t="s">
        <v>105</v>
      </c>
      <c r="B26" s="140"/>
      <c r="C26" s="140"/>
      <c r="D26" s="141"/>
      <c r="E26" s="142" t="s">
        <v>106</v>
      </c>
      <c r="F26" s="35"/>
      <c r="G26" s="142" t="s">
        <v>104</v>
      </c>
      <c r="H26" s="35"/>
    </row>
    <row r="27" spans="1:8" ht="23.15" customHeight="1" x14ac:dyDescent="0.2">
      <c r="A27" s="145" t="s">
        <v>114</v>
      </c>
      <c r="B27" s="146"/>
      <c r="C27" s="146"/>
      <c r="D27" s="147"/>
      <c r="E27" s="143"/>
      <c r="F27" s="36" t="s">
        <v>107</v>
      </c>
      <c r="G27" s="144"/>
      <c r="H27" s="36" t="s">
        <v>107</v>
      </c>
    </row>
    <row r="28" spans="1:8" ht="16.5" customHeight="1" x14ac:dyDescent="0.65">
      <c r="A28" s="148" t="s">
        <v>219</v>
      </c>
      <c r="B28" s="149"/>
      <c r="C28" s="149"/>
      <c r="D28" s="150"/>
      <c r="E28" s="63"/>
      <c r="F28" s="24" t="str">
        <f>IFERROR(E28/$E$35,"")</f>
        <v/>
      </c>
      <c r="G28" s="63"/>
      <c r="H28" s="24" t="str">
        <f>IFERROR(G28/$G$35,"")</f>
        <v/>
      </c>
    </row>
    <row r="29" spans="1:8" ht="16.5" customHeight="1" x14ac:dyDescent="0.65">
      <c r="A29" s="162" t="s">
        <v>220</v>
      </c>
      <c r="B29" s="163"/>
      <c r="C29" s="163"/>
      <c r="D29" s="164"/>
      <c r="E29" s="63"/>
      <c r="F29" s="24" t="str">
        <f t="shared" ref="F29:F34" si="2">IFERROR(E29/$E$35,"")</f>
        <v/>
      </c>
      <c r="G29" s="63"/>
      <c r="H29" s="24" t="str">
        <f t="shared" ref="H29:H34" si="3">IFERROR(G29/$G$35,"")</f>
        <v/>
      </c>
    </row>
    <row r="30" spans="1:8" ht="16.5" customHeight="1" x14ac:dyDescent="0.65">
      <c r="A30" s="162" t="s">
        <v>221</v>
      </c>
      <c r="B30" s="163"/>
      <c r="C30" s="163"/>
      <c r="D30" s="164"/>
      <c r="E30" s="63"/>
      <c r="F30" s="24" t="str">
        <f t="shared" si="2"/>
        <v/>
      </c>
      <c r="G30" s="63"/>
      <c r="H30" s="24" t="str">
        <f t="shared" si="3"/>
        <v/>
      </c>
    </row>
    <row r="31" spans="1:8" ht="16.5" customHeight="1" x14ac:dyDescent="0.65">
      <c r="A31" s="162" t="s">
        <v>222</v>
      </c>
      <c r="B31" s="163"/>
      <c r="C31" s="163"/>
      <c r="D31" s="164"/>
      <c r="E31" s="63"/>
      <c r="F31" s="24" t="str">
        <f t="shared" si="2"/>
        <v/>
      </c>
      <c r="G31" s="63"/>
      <c r="H31" s="24" t="str">
        <f t="shared" si="3"/>
        <v/>
      </c>
    </row>
    <row r="32" spans="1:8" ht="16.5" customHeight="1" x14ac:dyDescent="0.65">
      <c r="A32" s="162" t="s">
        <v>223</v>
      </c>
      <c r="B32" s="163"/>
      <c r="C32" s="163"/>
      <c r="D32" s="164"/>
      <c r="E32" s="63"/>
      <c r="F32" s="24" t="str">
        <f t="shared" si="2"/>
        <v/>
      </c>
      <c r="G32" s="63"/>
      <c r="H32" s="24" t="str">
        <f t="shared" si="3"/>
        <v/>
      </c>
    </row>
    <row r="33" spans="1:8" ht="16.5" customHeight="1" x14ac:dyDescent="0.65">
      <c r="A33" s="162" t="s">
        <v>224</v>
      </c>
      <c r="B33" s="163"/>
      <c r="C33" s="163"/>
      <c r="D33" s="164"/>
      <c r="E33" s="63"/>
      <c r="F33" s="24" t="str">
        <f t="shared" si="2"/>
        <v/>
      </c>
      <c r="G33" s="63"/>
      <c r="H33" s="24" t="str">
        <f t="shared" si="3"/>
        <v/>
      </c>
    </row>
    <row r="34" spans="1:8" ht="16.5" customHeight="1" x14ac:dyDescent="0.65">
      <c r="A34" s="151" t="s">
        <v>225</v>
      </c>
      <c r="B34" s="137"/>
      <c r="C34" s="137"/>
      <c r="D34" s="138"/>
      <c r="E34" s="63"/>
      <c r="F34" s="24" t="str">
        <f t="shared" si="2"/>
        <v/>
      </c>
      <c r="G34" s="63"/>
      <c r="H34" s="24" t="str">
        <f t="shared" si="3"/>
        <v/>
      </c>
    </row>
    <row r="35" spans="1:8" ht="16.5" customHeight="1" x14ac:dyDescent="0.65">
      <c r="A35" s="152" t="s">
        <v>108</v>
      </c>
      <c r="B35" s="153"/>
      <c r="C35" s="153"/>
      <c r="D35" s="154"/>
      <c r="E35" s="25">
        <f>SUM(E28:E34)</f>
        <v>0</v>
      </c>
      <c r="F35" s="26">
        <f>SUM(F28:F34)</f>
        <v>0</v>
      </c>
      <c r="G35" s="25">
        <f>SUM(G28:G34)</f>
        <v>0</v>
      </c>
      <c r="H35" s="26">
        <f>SUM(H28:H34)</f>
        <v>0</v>
      </c>
    </row>
    <row r="36" spans="1:8" ht="16.5" customHeight="1" x14ac:dyDescent="0.65">
      <c r="A36" s="159" t="s">
        <v>258</v>
      </c>
      <c r="B36" s="160"/>
      <c r="C36" s="160"/>
      <c r="D36" s="160"/>
      <c r="E36" s="160"/>
      <c r="F36" s="161"/>
      <c r="G36" s="70"/>
      <c r="H36" s="65" t="s">
        <v>270</v>
      </c>
    </row>
    <row r="37" spans="1:8" ht="13.5" customHeight="1" x14ac:dyDescent="0.65">
      <c r="A37" s="40" t="s">
        <v>26</v>
      </c>
      <c r="B37" s="40"/>
      <c r="C37" s="40"/>
      <c r="D37" s="40"/>
      <c r="E37" s="40"/>
      <c r="F37" s="40"/>
      <c r="G37" s="40"/>
      <c r="H37" s="40"/>
    </row>
    <row r="38" spans="1:8" ht="13.5" customHeight="1" x14ac:dyDescent="0.65">
      <c r="A38" s="40"/>
      <c r="B38" s="41">
        <v>1</v>
      </c>
      <c r="C38" s="41"/>
      <c r="D38" s="41" t="s">
        <v>116</v>
      </c>
      <c r="E38" s="40"/>
      <c r="F38" s="40"/>
      <c r="G38" s="40"/>
      <c r="H38" s="40"/>
    </row>
    <row r="39" spans="1:8" ht="47.25" customHeight="1" x14ac:dyDescent="0.65">
      <c r="A39" s="40"/>
      <c r="B39" s="41">
        <v>2</v>
      </c>
      <c r="C39" s="41"/>
      <c r="D39" s="155" t="s">
        <v>259</v>
      </c>
      <c r="E39" s="155"/>
      <c r="F39" s="155"/>
      <c r="G39" s="155"/>
      <c r="H39" s="155"/>
    </row>
    <row r="40" spans="1:8" ht="13.5" customHeight="1" x14ac:dyDescent="0.65">
      <c r="A40" s="40"/>
      <c r="B40" s="41">
        <v>3</v>
      </c>
      <c r="C40" s="41"/>
      <c r="D40" s="41" t="s">
        <v>117</v>
      </c>
      <c r="E40" s="40"/>
      <c r="F40" s="40"/>
      <c r="G40" s="40"/>
      <c r="H40" s="40"/>
    </row>
  </sheetData>
  <mergeCells count="37">
    <mergeCell ref="A28:D28"/>
    <mergeCell ref="A34:D34"/>
    <mergeCell ref="A35:D35"/>
    <mergeCell ref="A36:F36"/>
    <mergeCell ref="D39:H39"/>
    <mergeCell ref="A29:D29"/>
    <mergeCell ref="A30:D30"/>
    <mergeCell ref="A31:D31"/>
    <mergeCell ref="A32:D32"/>
    <mergeCell ref="A33:D33"/>
    <mergeCell ref="A12:D12"/>
    <mergeCell ref="A13:D13"/>
    <mergeCell ref="A14:D14"/>
    <mergeCell ref="A26:D26"/>
    <mergeCell ref="E26:E27"/>
    <mergeCell ref="A15:D15"/>
    <mergeCell ref="A16:D16"/>
    <mergeCell ref="D21:H21"/>
    <mergeCell ref="D22:H22"/>
    <mergeCell ref="D23:H23"/>
    <mergeCell ref="D19:H19"/>
    <mergeCell ref="D20:H20"/>
    <mergeCell ref="A17:F17"/>
    <mergeCell ref="G26:G27"/>
    <mergeCell ref="A27:D27"/>
    <mergeCell ref="A11:D11"/>
    <mergeCell ref="A2:D2"/>
    <mergeCell ref="E2:E3"/>
    <mergeCell ref="G2:G3"/>
    <mergeCell ref="A3:D3"/>
    <mergeCell ref="A4:D4"/>
    <mergeCell ref="A5:D5"/>
    <mergeCell ref="A6:D6"/>
    <mergeCell ref="A7:D7"/>
    <mergeCell ref="A8:D8"/>
    <mergeCell ref="A9:D9"/>
    <mergeCell ref="A10:D10"/>
  </mergeCells>
  <phoneticPr fontId="1"/>
  <conditionalFormatting sqref="E4:E15">
    <cfRule type="expression" dxfId="24" priority="5">
      <formula>E4&lt;&gt;""</formula>
    </cfRule>
  </conditionalFormatting>
  <conditionalFormatting sqref="E28:E34">
    <cfRule type="expression" dxfId="23" priority="3">
      <formula>E28&lt;&gt;""</formula>
    </cfRule>
  </conditionalFormatting>
  <conditionalFormatting sqref="G4:G15">
    <cfRule type="expression" dxfId="22" priority="4">
      <formula>G4&lt;&gt;""</formula>
    </cfRule>
  </conditionalFormatting>
  <conditionalFormatting sqref="G28:G34">
    <cfRule type="expression" dxfId="21" priority="2">
      <formula>G28&lt;&gt;""</formula>
    </cfRule>
  </conditionalFormatting>
  <conditionalFormatting sqref="G36">
    <cfRule type="expression" dxfId="20" priority="1">
      <formula>G36&lt;&gt;""</formula>
    </cfRule>
  </conditionalFormatting>
  <dataValidations count="1">
    <dataValidation imeMode="halfAlpha" allowBlank="1" showInputMessage="1" showErrorMessage="1" sqref="G4:H17 G36:H36 E4:F16 E28:H35" xr:uid="{00000000-0002-0000-0400-000000000000}"/>
  </dataValidations>
  <pageMargins left="0.9055118110236221" right="0.9055118110236221" top="0.74803149606299213" bottom="0.74803149606299213" header="0.31496062992125984" footer="0.31496062992125984"/>
  <pageSetup paperSize="9" orientation="portrait" r:id="rId1"/>
  <headerFooter>
    <oddFooter xml:space="preserve">&amp;C【愛知県】5/12&amp;R&amp;"游明朝,標準"&amp;9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14"/>
  <sheetViews>
    <sheetView view="pageBreakPreview" zoomScaleNormal="120" zoomScaleSheetLayoutView="100" workbookViewId="0">
      <selection activeCell="AB17" sqref="AB17"/>
    </sheetView>
  </sheetViews>
  <sheetFormatPr defaultColWidth="2.140625" defaultRowHeight="18" customHeight="1" x14ac:dyDescent="0.65"/>
  <cols>
    <col min="1" max="1" width="2.35546875" style="1" bestFit="1" customWidth="1"/>
    <col min="2" max="2" width="1.85546875" style="1" customWidth="1"/>
    <col min="3" max="3" width="1" style="1" customWidth="1"/>
    <col min="4" max="4" width="19.5" style="1" customWidth="1"/>
    <col min="5" max="5" width="12.140625" style="1" customWidth="1"/>
    <col min="6" max="6" width="11" style="1" customWidth="1"/>
    <col min="7" max="7" width="16.7109375" style="1" customWidth="1"/>
    <col min="8" max="8" width="11" style="1" customWidth="1"/>
    <col min="9" max="16384" width="2.140625" style="1"/>
  </cols>
  <sheetData>
    <row r="1" spans="1:19" ht="18" customHeight="1" x14ac:dyDescent="0.65">
      <c r="A1" s="71">
        <v>5</v>
      </c>
      <c r="B1" s="71"/>
      <c r="C1" s="71" t="s">
        <v>119</v>
      </c>
      <c r="D1" s="71"/>
    </row>
    <row r="2" spans="1:19" ht="7.5" customHeight="1" x14ac:dyDescent="0.65"/>
    <row r="3" spans="1:19" ht="13.5" customHeight="1" x14ac:dyDescent="0.65">
      <c r="A3" s="130" t="s">
        <v>105</v>
      </c>
      <c r="B3" s="131"/>
      <c r="C3" s="131"/>
      <c r="D3" s="132"/>
      <c r="E3" s="112" t="s">
        <v>106</v>
      </c>
      <c r="F3" s="22"/>
      <c r="G3" s="112" t="s">
        <v>104</v>
      </c>
      <c r="H3" s="22"/>
    </row>
    <row r="4" spans="1:19" ht="27" customHeight="1" x14ac:dyDescent="0.2">
      <c r="A4" s="127" t="s">
        <v>120</v>
      </c>
      <c r="B4" s="128"/>
      <c r="C4" s="128"/>
      <c r="D4" s="129"/>
      <c r="E4" s="101"/>
      <c r="F4" s="23" t="s">
        <v>107</v>
      </c>
      <c r="G4" s="113"/>
      <c r="H4" s="23" t="s">
        <v>107</v>
      </c>
    </row>
    <row r="5" spans="1:19" ht="19.5" customHeight="1" x14ac:dyDescent="0.65">
      <c r="A5" s="168" t="s">
        <v>226</v>
      </c>
      <c r="B5" s="169"/>
      <c r="C5" s="169"/>
      <c r="D5" s="170"/>
      <c r="E5" s="63"/>
      <c r="F5" s="31" t="str">
        <f>IFERROR(E5/$E$11,"")</f>
        <v/>
      </c>
      <c r="G5" s="63"/>
      <c r="H5" s="31" t="str">
        <f>IFERROR(G5/$G$11,"")</f>
        <v/>
      </c>
    </row>
    <row r="6" spans="1:19" ht="19.5" customHeight="1" x14ac:dyDescent="0.65">
      <c r="A6" s="171" t="s">
        <v>227</v>
      </c>
      <c r="B6" s="172"/>
      <c r="C6" s="172"/>
      <c r="D6" s="173"/>
      <c r="E6" s="63"/>
      <c r="F6" s="31" t="str">
        <f t="shared" ref="F6:F10" si="0">IFERROR(E6/$E$11,"")</f>
        <v/>
      </c>
      <c r="G6" s="63"/>
      <c r="H6" s="31" t="str">
        <f t="shared" ref="H6:H10" si="1">IFERROR(G6/$G$11,"")</f>
        <v/>
      </c>
    </row>
    <row r="7" spans="1:19" ht="19.5" customHeight="1" x14ac:dyDescent="0.65">
      <c r="A7" s="171" t="s">
        <v>228</v>
      </c>
      <c r="B7" s="172"/>
      <c r="C7" s="172"/>
      <c r="D7" s="173"/>
      <c r="E7" s="63"/>
      <c r="F7" s="31" t="str">
        <f t="shared" si="0"/>
        <v/>
      </c>
      <c r="G7" s="63"/>
      <c r="H7" s="31" t="str">
        <f t="shared" si="1"/>
        <v/>
      </c>
    </row>
    <row r="8" spans="1:19" ht="19.5" customHeight="1" x14ac:dyDescent="0.65">
      <c r="A8" s="171" t="s">
        <v>229</v>
      </c>
      <c r="B8" s="172"/>
      <c r="C8" s="172"/>
      <c r="D8" s="173"/>
      <c r="E8" s="63"/>
      <c r="F8" s="31" t="str">
        <f t="shared" si="0"/>
        <v/>
      </c>
      <c r="G8" s="63"/>
      <c r="H8" s="31" t="str">
        <f t="shared" si="1"/>
        <v/>
      </c>
    </row>
    <row r="9" spans="1:19" ht="19.5" customHeight="1" x14ac:dyDescent="0.65">
      <c r="A9" s="171" t="s">
        <v>230</v>
      </c>
      <c r="B9" s="172"/>
      <c r="C9" s="172"/>
      <c r="D9" s="173"/>
      <c r="E9" s="63"/>
      <c r="F9" s="31" t="str">
        <f t="shared" si="0"/>
        <v/>
      </c>
      <c r="G9" s="63"/>
      <c r="H9" s="31" t="str">
        <f t="shared" si="1"/>
        <v/>
      </c>
    </row>
    <row r="10" spans="1:19" ht="19.5" customHeight="1" x14ac:dyDescent="0.65">
      <c r="A10" s="171" t="s">
        <v>231</v>
      </c>
      <c r="B10" s="172"/>
      <c r="C10" s="172"/>
      <c r="D10" s="173"/>
      <c r="E10" s="63"/>
      <c r="F10" s="31" t="str">
        <f t="shared" si="0"/>
        <v/>
      </c>
      <c r="G10" s="63"/>
      <c r="H10" s="31" t="str">
        <f t="shared" si="1"/>
        <v/>
      </c>
    </row>
    <row r="11" spans="1:19" ht="19.5" customHeight="1" x14ac:dyDescent="0.65">
      <c r="A11" s="165" t="s">
        <v>108</v>
      </c>
      <c r="B11" s="166"/>
      <c r="C11" s="166"/>
      <c r="D11" s="167"/>
      <c r="E11" s="32">
        <f>SUM(E5:E10)</f>
        <v>0</v>
      </c>
      <c r="F11" s="33">
        <f>SUM(F5:F10)</f>
        <v>0</v>
      </c>
      <c r="G11" s="32">
        <f>SUM(G5:G10)</f>
        <v>0</v>
      </c>
      <c r="H11" s="33">
        <f>SUM(H5:H10)</f>
        <v>0</v>
      </c>
      <c r="S11" s="49"/>
    </row>
    <row r="12" spans="1:19" ht="7.5" customHeight="1" x14ac:dyDescent="0.65">
      <c r="A12" s="46"/>
      <c r="B12" s="46"/>
      <c r="C12" s="46"/>
      <c r="D12" s="46"/>
      <c r="E12" s="46"/>
      <c r="F12" s="46"/>
      <c r="G12" s="50"/>
      <c r="H12" s="29"/>
    </row>
    <row r="13" spans="1:19" ht="18" customHeight="1" x14ac:dyDescent="0.65">
      <c r="A13" s="4" t="s">
        <v>26</v>
      </c>
      <c r="B13" s="4"/>
      <c r="C13" s="4"/>
      <c r="D13" s="4"/>
      <c r="E13" s="4"/>
      <c r="F13" s="4"/>
      <c r="G13" s="4"/>
      <c r="H13" s="4"/>
    </row>
    <row r="14" spans="1:19" ht="18" customHeight="1" x14ac:dyDescent="0.65">
      <c r="A14" s="4"/>
      <c r="B14" s="14" t="s">
        <v>121</v>
      </c>
      <c r="C14" s="14"/>
      <c r="D14" s="14"/>
      <c r="E14" s="4"/>
      <c r="F14" s="4"/>
      <c r="G14" s="4"/>
      <c r="H14" s="4"/>
    </row>
  </sheetData>
  <mergeCells count="11">
    <mergeCell ref="A3:D3"/>
    <mergeCell ref="E3:E4"/>
    <mergeCell ref="G3:G4"/>
    <mergeCell ref="A4:D4"/>
    <mergeCell ref="A11:D11"/>
    <mergeCell ref="A5:D5"/>
    <mergeCell ref="A6:D6"/>
    <mergeCell ref="A7:D7"/>
    <mergeCell ref="A8:D8"/>
    <mergeCell ref="A9:D9"/>
    <mergeCell ref="A10:D10"/>
  </mergeCells>
  <phoneticPr fontId="1"/>
  <conditionalFormatting sqref="E5:E10">
    <cfRule type="expression" dxfId="19" priority="2">
      <formula>E5&lt;&gt;""</formula>
    </cfRule>
  </conditionalFormatting>
  <conditionalFormatting sqref="G5:G10">
    <cfRule type="expression" dxfId="18" priority="1">
      <formula>G5&lt;&gt;""</formula>
    </cfRule>
  </conditionalFormatting>
  <dataValidations count="1">
    <dataValidation imeMode="halfAlpha" allowBlank="1" showInputMessage="1" showErrorMessage="1" sqref="H5:H12 E5:G11" xr:uid="{00000000-0002-0000-0500-000000000000}"/>
  </dataValidations>
  <pageMargins left="0.9055118110236221" right="0.9055118110236221" top="0.74803149606299213" bottom="0.74803149606299213" header="0.31496062992125984" footer="0.31496062992125984"/>
  <pageSetup paperSize="9" orientation="portrait" r:id="rId1"/>
  <headerFooter>
    <oddFooter xml:space="preserve">&amp;C【愛知県】6/12&amp;R&amp;"游明朝,標準"&amp;9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A27"/>
  <sheetViews>
    <sheetView view="pageBreakPreview" zoomScaleNormal="85" zoomScaleSheetLayoutView="100" workbookViewId="0">
      <selection activeCell="G10" sqref="G10"/>
    </sheetView>
  </sheetViews>
  <sheetFormatPr defaultColWidth="2.140625" defaultRowHeight="18" customHeight="1" x14ac:dyDescent="0.65"/>
  <cols>
    <col min="1" max="1" width="2.35546875" style="1" bestFit="1" customWidth="1"/>
    <col min="2" max="2" width="1.85546875" style="1" customWidth="1"/>
    <col min="3" max="3" width="1" style="1" customWidth="1"/>
    <col min="4" max="4" width="20.140625" style="1" customWidth="1"/>
    <col min="5" max="6" width="10" style="1" customWidth="1"/>
    <col min="7" max="7" width="11.2109375" style="1" customWidth="1"/>
    <col min="8" max="8" width="10" style="1" customWidth="1"/>
    <col min="9" max="9" width="9.140625" style="1" customWidth="1"/>
    <col min="10" max="16384" width="2.140625" style="1"/>
  </cols>
  <sheetData>
    <row r="1" spans="1:53" ht="15" customHeight="1" x14ac:dyDescent="0.65">
      <c r="A1" s="71">
        <v>6</v>
      </c>
      <c r="B1" s="71"/>
      <c r="C1" s="71" t="s">
        <v>122</v>
      </c>
      <c r="D1" s="71"/>
    </row>
    <row r="2" spans="1:53" ht="15" customHeight="1" x14ac:dyDescent="0.65">
      <c r="A2" s="130" t="s">
        <v>55</v>
      </c>
      <c r="B2" s="131"/>
      <c r="C2" s="131"/>
      <c r="D2" s="132"/>
      <c r="E2" s="112" t="s">
        <v>106</v>
      </c>
      <c r="F2" s="22"/>
      <c r="G2" s="112" t="s">
        <v>104</v>
      </c>
      <c r="H2" s="22"/>
      <c r="I2" s="100" t="s">
        <v>123</v>
      </c>
    </row>
    <row r="3" spans="1:53" ht="23.25" customHeight="1" x14ac:dyDescent="0.2">
      <c r="A3" s="127" t="s">
        <v>56</v>
      </c>
      <c r="B3" s="128"/>
      <c r="C3" s="128"/>
      <c r="D3" s="129"/>
      <c r="E3" s="101"/>
      <c r="F3" s="23" t="s">
        <v>107</v>
      </c>
      <c r="G3" s="113"/>
      <c r="H3" s="23" t="s">
        <v>107</v>
      </c>
      <c r="I3" s="101"/>
    </row>
    <row r="4" spans="1:53" ht="27" customHeight="1" x14ac:dyDescent="0.65">
      <c r="A4" s="189" t="s">
        <v>124</v>
      </c>
      <c r="B4" s="190"/>
      <c r="C4" s="175" t="s">
        <v>132</v>
      </c>
      <c r="D4" s="176"/>
      <c r="E4" s="63"/>
      <c r="F4" s="33" t="str">
        <f>IFERROR(E4/$E$22,"")</f>
        <v/>
      </c>
      <c r="G4" s="63"/>
      <c r="H4" s="33" t="str">
        <f>IFERROR(G4/$G$22,"")</f>
        <v/>
      </c>
      <c r="I4" s="67"/>
      <c r="M4" s="180" t="s">
        <v>284</v>
      </c>
      <c r="N4" s="181"/>
      <c r="O4" s="182"/>
      <c r="P4" s="196" t="s">
        <v>272</v>
      </c>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9"/>
      <c r="AU4" s="78"/>
      <c r="AV4" s="78"/>
      <c r="AW4" s="78"/>
      <c r="AX4" s="78"/>
      <c r="AY4" s="78"/>
      <c r="AZ4" s="78"/>
      <c r="BA4" s="78"/>
    </row>
    <row r="5" spans="1:53" ht="27" customHeight="1" x14ac:dyDescent="0.65">
      <c r="A5" s="191"/>
      <c r="B5" s="192"/>
      <c r="C5" s="175" t="s">
        <v>133</v>
      </c>
      <c r="D5" s="176"/>
      <c r="E5" s="63"/>
      <c r="F5" s="33" t="str">
        <f t="shared" ref="F5:F12" si="0">IFERROR(E5/$E$22,"")</f>
        <v/>
      </c>
      <c r="G5" s="63"/>
      <c r="H5" s="33" t="str">
        <f t="shared" ref="H5:H20" si="1">IFERROR(G5/$G$22,"")</f>
        <v/>
      </c>
      <c r="I5" s="67"/>
      <c r="M5" s="183"/>
      <c r="N5" s="184"/>
      <c r="O5" s="185"/>
      <c r="P5" s="196" t="s">
        <v>273</v>
      </c>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P5" s="178"/>
      <c r="AQ5" s="178"/>
      <c r="AR5" s="178"/>
      <c r="AS5" s="178"/>
      <c r="AT5" s="179"/>
      <c r="AU5" s="78"/>
      <c r="AV5" s="78"/>
      <c r="AW5" s="78"/>
      <c r="AX5" s="78"/>
      <c r="AY5" s="78"/>
      <c r="AZ5" s="78"/>
      <c r="BA5" s="78"/>
    </row>
    <row r="6" spans="1:53" ht="27" customHeight="1" x14ac:dyDescent="0.65">
      <c r="A6" s="191"/>
      <c r="B6" s="192"/>
      <c r="C6" s="175" t="s">
        <v>134</v>
      </c>
      <c r="D6" s="176"/>
      <c r="E6" s="63"/>
      <c r="F6" s="33" t="str">
        <f t="shared" si="0"/>
        <v/>
      </c>
      <c r="G6" s="63"/>
      <c r="H6" s="33" t="str">
        <f t="shared" si="1"/>
        <v/>
      </c>
      <c r="I6" s="67"/>
      <c r="M6" s="183"/>
      <c r="N6" s="184"/>
      <c r="O6" s="185"/>
      <c r="P6" s="196" t="s">
        <v>274</v>
      </c>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9"/>
      <c r="AU6" s="78"/>
      <c r="AV6" s="78"/>
      <c r="AW6" s="78"/>
      <c r="AX6" s="78"/>
      <c r="AY6" s="78"/>
      <c r="AZ6" s="78"/>
      <c r="BA6" s="78"/>
    </row>
    <row r="7" spans="1:53" ht="27" customHeight="1" x14ac:dyDescent="0.65">
      <c r="A7" s="191"/>
      <c r="B7" s="192"/>
      <c r="C7" s="175" t="s">
        <v>135</v>
      </c>
      <c r="D7" s="176"/>
      <c r="E7" s="63"/>
      <c r="F7" s="33" t="str">
        <f t="shared" si="0"/>
        <v/>
      </c>
      <c r="G7" s="63"/>
      <c r="H7" s="33" t="str">
        <f t="shared" si="1"/>
        <v/>
      </c>
      <c r="I7" s="67"/>
      <c r="M7" s="183"/>
      <c r="N7" s="184"/>
      <c r="O7" s="185"/>
      <c r="P7" s="177" t="s">
        <v>283</v>
      </c>
      <c r="Q7" s="178"/>
      <c r="R7" s="178"/>
      <c r="S7" s="178"/>
      <c r="T7" s="178"/>
      <c r="U7" s="178"/>
      <c r="V7" s="178"/>
      <c r="W7" s="178"/>
      <c r="X7" s="178"/>
      <c r="Y7" s="178"/>
      <c r="Z7" s="178"/>
      <c r="AA7" s="178"/>
      <c r="AB7" s="178"/>
      <c r="AC7" s="178"/>
      <c r="AD7" s="178"/>
      <c r="AE7" s="178"/>
      <c r="AF7" s="178"/>
      <c r="AG7" s="178"/>
      <c r="AH7" s="178"/>
      <c r="AI7" s="178"/>
      <c r="AJ7" s="178"/>
      <c r="AK7" s="178"/>
      <c r="AL7" s="178"/>
      <c r="AM7" s="178"/>
      <c r="AN7" s="178"/>
      <c r="AO7" s="178"/>
      <c r="AP7" s="178"/>
      <c r="AQ7" s="178"/>
      <c r="AR7" s="178"/>
      <c r="AS7" s="178"/>
      <c r="AT7" s="179"/>
      <c r="AU7" s="78"/>
      <c r="AV7" s="78"/>
      <c r="AW7" s="78"/>
      <c r="AX7" s="78"/>
      <c r="AY7" s="78"/>
      <c r="AZ7" s="78"/>
      <c r="BA7" s="78"/>
    </row>
    <row r="8" spans="1:53" ht="27" customHeight="1" x14ac:dyDescent="0.65">
      <c r="A8" s="191"/>
      <c r="B8" s="192"/>
      <c r="C8" s="175" t="s">
        <v>136</v>
      </c>
      <c r="D8" s="176"/>
      <c r="E8" s="63"/>
      <c r="F8" s="33" t="str">
        <f t="shared" si="0"/>
        <v/>
      </c>
      <c r="G8" s="63"/>
      <c r="H8" s="33" t="str">
        <f t="shared" si="1"/>
        <v/>
      </c>
      <c r="I8" s="67"/>
      <c r="M8" s="183"/>
      <c r="N8" s="184"/>
      <c r="O8" s="185"/>
      <c r="P8" s="196" t="s">
        <v>275</v>
      </c>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9"/>
      <c r="AU8" s="78"/>
      <c r="AV8" s="78"/>
      <c r="AW8" s="78"/>
      <c r="AX8" s="78"/>
      <c r="AY8" s="78"/>
      <c r="AZ8" s="78"/>
      <c r="BA8" s="78"/>
    </row>
    <row r="9" spans="1:53" ht="27" customHeight="1" x14ac:dyDescent="0.65">
      <c r="A9" s="191"/>
      <c r="B9" s="192"/>
      <c r="C9" s="175" t="s">
        <v>137</v>
      </c>
      <c r="D9" s="176"/>
      <c r="E9" s="63"/>
      <c r="F9" s="33" t="str">
        <f t="shared" si="0"/>
        <v/>
      </c>
      <c r="G9" s="63"/>
      <c r="H9" s="33" t="str">
        <f t="shared" si="1"/>
        <v/>
      </c>
      <c r="I9" s="67"/>
      <c r="M9" s="183"/>
      <c r="N9" s="184"/>
      <c r="O9" s="185"/>
      <c r="P9" s="196" t="s">
        <v>276</v>
      </c>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9"/>
      <c r="AU9" s="78"/>
      <c r="AV9" s="78"/>
      <c r="AW9" s="78"/>
      <c r="AX9" s="78"/>
      <c r="AY9" s="78"/>
      <c r="AZ9" s="78"/>
      <c r="BA9" s="78"/>
    </row>
    <row r="10" spans="1:53" ht="27" customHeight="1" x14ac:dyDescent="0.65">
      <c r="A10" s="191"/>
      <c r="B10" s="192"/>
      <c r="C10" s="175" t="s">
        <v>138</v>
      </c>
      <c r="D10" s="176"/>
      <c r="E10" s="63"/>
      <c r="F10" s="33" t="str">
        <f t="shared" si="0"/>
        <v/>
      </c>
      <c r="G10" s="63"/>
      <c r="H10" s="33" t="str">
        <f t="shared" si="1"/>
        <v/>
      </c>
      <c r="I10" s="67"/>
      <c r="M10" s="183"/>
      <c r="N10" s="184"/>
      <c r="O10" s="185"/>
      <c r="P10" s="177" t="s">
        <v>277</v>
      </c>
      <c r="Q10" s="178"/>
      <c r="R10" s="178"/>
      <c r="S10" s="178"/>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9"/>
      <c r="AU10" s="78"/>
      <c r="AV10" s="78"/>
      <c r="AW10" s="78"/>
      <c r="AX10" s="78"/>
      <c r="AY10" s="78"/>
      <c r="AZ10" s="78"/>
      <c r="BA10" s="78"/>
    </row>
    <row r="11" spans="1:53" ht="27" customHeight="1" x14ac:dyDescent="0.65">
      <c r="A11" s="191"/>
      <c r="B11" s="192"/>
      <c r="C11" s="175" t="s">
        <v>139</v>
      </c>
      <c r="D11" s="176"/>
      <c r="E11" s="63"/>
      <c r="F11" s="33" t="str">
        <f t="shared" si="0"/>
        <v/>
      </c>
      <c r="G11" s="63"/>
      <c r="H11" s="33" t="str">
        <f t="shared" si="1"/>
        <v/>
      </c>
      <c r="I11" s="67"/>
      <c r="M11" s="186"/>
      <c r="N11" s="187"/>
      <c r="O11" s="188"/>
      <c r="P11" s="196" t="s">
        <v>278</v>
      </c>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178"/>
      <c r="AR11" s="178"/>
      <c r="AS11" s="178"/>
      <c r="AT11" s="179"/>
      <c r="AU11" s="78"/>
      <c r="AV11" s="78"/>
      <c r="AW11" s="78"/>
      <c r="AX11" s="78"/>
      <c r="AY11" s="78"/>
      <c r="AZ11" s="78"/>
      <c r="BA11" s="78"/>
    </row>
    <row r="12" spans="1:53" ht="27" customHeight="1" x14ac:dyDescent="0.25">
      <c r="A12" s="193"/>
      <c r="B12" s="194"/>
      <c r="C12" s="165" t="s">
        <v>62</v>
      </c>
      <c r="D12" s="195"/>
      <c r="E12" s="32">
        <f>SUM(E4:E11)</f>
        <v>0</v>
      </c>
      <c r="F12" s="33" t="str">
        <f t="shared" si="0"/>
        <v/>
      </c>
      <c r="G12" s="32">
        <f>SUM(G4:G11)</f>
        <v>0</v>
      </c>
      <c r="H12" s="33" t="str">
        <f t="shared" si="1"/>
        <v/>
      </c>
      <c r="I12" s="53" t="str">
        <f>IFERROR((H4*I4+H5*I5+H6*I6+H7*I7+H8*I8+H9*I9+H10*I10+H11*I11)/H12,"")</f>
        <v/>
      </c>
      <c r="M12" s="76"/>
      <c r="N12" s="77"/>
      <c r="O12" s="77"/>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9"/>
      <c r="AV12" s="79"/>
      <c r="AW12" s="79"/>
      <c r="AX12" s="79"/>
      <c r="AY12" s="79"/>
      <c r="AZ12" s="79"/>
      <c r="BA12" s="79"/>
    </row>
    <row r="13" spans="1:53" ht="27" customHeight="1" x14ac:dyDescent="0.65">
      <c r="A13" s="189" t="s">
        <v>125</v>
      </c>
      <c r="B13" s="190"/>
      <c r="C13" s="175" t="s">
        <v>126</v>
      </c>
      <c r="D13" s="176"/>
      <c r="E13" s="63"/>
      <c r="F13" s="33" t="str">
        <f>IFERROR(E13/$E$22,"")</f>
        <v/>
      </c>
      <c r="G13" s="63"/>
      <c r="H13" s="33" t="str">
        <f t="shared" si="1"/>
        <v/>
      </c>
      <c r="I13" s="67"/>
      <c r="M13" s="180" t="s">
        <v>285</v>
      </c>
      <c r="N13" s="181"/>
      <c r="O13" s="182"/>
      <c r="P13" s="177" t="s">
        <v>279</v>
      </c>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8"/>
      <c r="AU13" s="78"/>
      <c r="AV13" s="78"/>
      <c r="AW13" s="78"/>
      <c r="AX13" s="78"/>
      <c r="AY13" s="78"/>
      <c r="AZ13" s="78"/>
      <c r="BA13" s="78"/>
    </row>
    <row r="14" spans="1:53" ht="27" customHeight="1" x14ac:dyDescent="0.65">
      <c r="A14" s="191"/>
      <c r="B14" s="192"/>
      <c r="C14" s="175" t="s">
        <v>127</v>
      </c>
      <c r="D14" s="176"/>
      <c r="E14" s="63"/>
      <c r="F14" s="33" t="str">
        <f t="shared" ref="F14:F20" si="2">IFERROR(E14/$E$22,"")</f>
        <v/>
      </c>
      <c r="G14" s="63"/>
      <c r="H14" s="33" t="str">
        <f t="shared" si="1"/>
        <v/>
      </c>
      <c r="I14" s="67"/>
      <c r="M14" s="183"/>
      <c r="N14" s="184"/>
      <c r="O14" s="185"/>
      <c r="P14" s="177" t="s">
        <v>280</v>
      </c>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9"/>
      <c r="AU14" s="78"/>
      <c r="AV14" s="78"/>
      <c r="AW14" s="78"/>
      <c r="AX14" s="78"/>
      <c r="AY14" s="78"/>
      <c r="AZ14" s="78"/>
      <c r="BA14" s="78"/>
    </row>
    <row r="15" spans="1:53" ht="27" customHeight="1" x14ac:dyDescent="0.65">
      <c r="A15" s="191"/>
      <c r="B15" s="192"/>
      <c r="C15" s="175" t="s">
        <v>128</v>
      </c>
      <c r="D15" s="176"/>
      <c r="E15" s="63"/>
      <c r="F15" s="33" t="str">
        <f t="shared" si="2"/>
        <v/>
      </c>
      <c r="G15" s="63"/>
      <c r="H15" s="33" t="str">
        <f t="shared" si="1"/>
        <v/>
      </c>
      <c r="I15" s="67"/>
      <c r="M15" s="183"/>
      <c r="N15" s="184"/>
      <c r="O15" s="185"/>
      <c r="P15" s="177" t="s">
        <v>286</v>
      </c>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9"/>
      <c r="AU15" s="78"/>
      <c r="AV15" s="78"/>
      <c r="AW15" s="78"/>
      <c r="AX15" s="78"/>
      <c r="AY15" s="78"/>
      <c r="AZ15" s="78"/>
      <c r="BA15" s="78"/>
    </row>
    <row r="16" spans="1:53" ht="40.200000000000003" customHeight="1" x14ac:dyDescent="0.65">
      <c r="A16" s="191"/>
      <c r="B16" s="192"/>
      <c r="C16" s="175" t="s">
        <v>140</v>
      </c>
      <c r="D16" s="176"/>
      <c r="E16" s="63"/>
      <c r="F16" s="33" t="str">
        <f t="shared" si="2"/>
        <v/>
      </c>
      <c r="G16" s="63"/>
      <c r="H16" s="33" t="str">
        <f t="shared" si="1"/>
        <v/>
      </c>
      <c r="I16" s="67"/>
      <c r="M16" s="183"/>
      <c r="N16" s="184"/>
      <c r="O16" s="185"/>
      <c r="P16" s="177" t="s">
        <v>281</v>
      </c>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9"/>
      <c r="AU16" s="78"/>
      <c r="AV16" s="78"/>
      <c r="AW16" s="78"/>
      <c r="AX16" s="78"/>
      <c r="AY16" s="78"/>
      <c r="AZ16" s="78"/>
      <c r="BA16" s="78"/>
    </row>
    <row r="17" spans="1:53" ht="40.200000000000003" customHeight="1" x14ac:dyDescent="0.65">
      <c r="A17" s="191"/>
      <c r="B17" s="192"/>
      <c r="C17" s="175" t="s">
        <v>141</v>
      </c>
      <c r="D17" s="176"/>
      <c r="E17" s="63"/>
      <c r="F17" s="33" t="str">
        <f t="shared" si="2"/>
        <v/>
      </c>
      <c r="G17" s="63"/>
      <c r="H17" s="33" t="str">
        <f t="shared" si="1"/>
        <v/>
      </c>
      <c r="I17" s="67"/>
      <c r="M17" s="183"/>
      <c r="N17" s="184"/>
      <c r="O17" s="185"/>
      <c r="P17" s="177" t="s">
        <v>282</v>
      </c>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9"/>
      <c r="AU17" s="78"/>
      <c r="AV17" s="78"/>
      <c r="AW17" s="78"/>
      <c r="AX17" s="78"/>
      <c r="AY17" s="78"/>
      <c r="AZ17" s="78"/>
      <c r="BA17" s="78"/>
    </row>
    <row r="18" spans="1:53" ht="40.200000000000003" customHeight="1" x14ac:dyDescent="0.65">
      <c r="A18" s="191"/>
      <c r="B18" s="192"/>
      <c r="C18" s="175" t="s">
        <v>142</v>
      </c>
      <c r="D18" s="176"/>
      <c r="E18" s="63"/>
      <c r="F18" s="33" t="str">
        <f t="shared" si="2"/>
        <v/>
      </c>
      <c r="G18" s="63"/>
      <c r="H18" s="33" t="str">
        <f t="shared" si="1"/>
        <v/>
      </c>
      <c r="I18" s="67"/>
      <c r="M18" s="183"/>
      <c r="N18" s="184"/>
      <c r="O18" s="185"/>
      <c r="P18" s="177" t="s">
        <v>287</v>
      </c>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9"/>
      <c r="AU18" s="78"/>
      <c r="AV18" s="78"/>
      <c r="AW18" s="78"/>
      <c r="AX18" s="78"/>
      <c r="AY18" s="78"/>
      <c r="AZ18" s="78"/>
      <c r="BA18" s="78"/>
    </row>
    <row r="19" spans="1:53" ht="40.200000000000003" customHeight="1" x14ac:dyDescent="0.65">
      <c r="A19" s="191"/>
      <c r="B19" s="192"/>
      <c r="C19" s="175" t="s">
        <v>143</v>
      </c>
      <c r="D19" s="176"/>
      <c r="E19" s="63"/>
      <c r="F19" s="33" t="str">
        <f t="shared" si="2"/>
        <v/>
      </c>
      <c r="G19" s="63"/>
      <c r="H19" s="33" t="str">
        <f t="shared" si="1"/>
        <v/>
      </c>
      <c r="I19" s="67"/>
      <c r="M19" s="183"/>
      <c r="N19" s="184"/>
      <c r="O19" s="185"/>
      <c r="P19" s="177" t="s">
        <v>288</v>
      </c>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9"/>
      <c r="AU19" s="78"/>
      <c r="AV19" s="78"/>
      <c r="AW19" s="78"/>
      <c r="AX19" s="78"/>
      <c r="AY19" s="78"/>
      <c r="AZ19" s="78"/>
      <c r="BA19" s="78"/>
    </row>
    <row r="20" spans="1:53" ht="27" customHeight="1" x14ac:dyDescent="0.65">
      <c r="A20" s="191"/>
      <c r="B20" s="192"/>
      <c r="C20" s="175" t="s">
        <v>129</v>
      </c>
      <c r="D20" s="176"/>
      <c r="E20" s="63"/>
      <c r="F20" s="33" t="str">
        <f t="shared" si="2"/>
        <v/>
      </c>
      <c r="G20" s="63"/>
      <c r="H20" s="33" t="str">
        <f t="shared" si="1"/>
        <v/>
      </c>
      <c r="I20" s="66"/>
      <c r="M20" s="186"/>
      <c r="N20" s="187"/>
      <c r="O20" s="188"/>
      <c r="P20" s="177" t="s">
        <v>289</v>
      </c>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9"/>
      <c r="AU20" s="78"/>
      <c r="AV20" s="78"/>
      <c r="AW20" s="78"/>
      <c r="AX20" s="78"/>
      <c r="AY20" s="78"/>
      <c r="AZ20" s="78"/>
      <c r="BA20" s="78"/>
    </row>
    <row r="21" spans="1:53" ht="27" customHeight="1" x14ac:dyDescent="0.65">
      <c r="A21" s="193"/>
      <c r="B21" s="194"/>
      <c r="C21" s="111" t="s">
        <v>62</v>
      </c>
      <c r="D21" s="110"/>
      <c r="E21" s="32">
        <f>SUM(E13:E20)</f>
        <v>0</v>
      </c>
      <c r="F21" s="33" t="str">
        <f>IFERROR(E21/$E$22,"")</f>
        <v/>
      </c>
      <c r="G21" s="32">
        <f>SUM(G13:G20)</f>
        <v>0</v>
      </c>
      <c r="H21" s="33" t="str">
        <f>IFERROR(G21/$G$22,"")</f>
        <v/>
      </c>
      <c r="I21" s="53" t="str">
        <f>IFERROR((H13*I13+H14*I14+H15*I15+H16*I16+H17*I17+H18*I18+H19*I19+H20*I20)/H21,"")</f>
        <v/>
      </c>
    </row>
    <row r="22" spans="1:53" ht="27" customHeight="1" x14ac:dyDescent="0.65">
      <c r="A22" s="117" t="s">
        <v>68</v>
      </c>
      <c r="B22" s="118"/>
      <c r="C22" s="118"/>
      <c r="D22" s="119"/>
      <c r="E22" s="32">
        <f>E12+E21</f>
        <v>0</v>
      </c>
      <c r="F22" s="33" t="str">
        <f>IFERROR(F12+F21,"")</f>
        <v/>
      </c>
      <c r="G22" s="32">
        <f>G12+G21</f>
        <v>0</v>
      </c>
      <c r="H22" s="33" t="str">
        <f>IFERROR(H12+H21,"")</f>
        <v/>
      </c>
      <c r="I22" s="53" t="str">
        <f>IFERROR((H12*I12+H21*I21),"")</f>
        <v/>
      </c>
    </row>
    <row r="23" spans="1:53" ht="15" customHeight="1" x14ac:dyDescent="0.65">
      <c r="A23" s="4" t="s">
        <v>26</v>
      </c>
      <c r="B23" s="4"/>
      <c r="C23" s="4"/>
      <c r="D23" s="4"/>
      <c r="E23" s="4"/>
    </row>
    <row r="24" spans="1:53" ht="15" customHeight="1" x14ac:dyDescent="0.65">
      <c r="A24" s="4"/>
      <c r="B24" s="47">
        <v>1</v>
      </c>
      <c r="C24" s="47"/>
      <c r="D24" s="174" t="s">
        <v>131</v>
      </c>
      <c r="E24" s="174"/>
      <c r="F24" s="174"/>
      <c r="G24" s="174"/>
      <c r="H24" s="174"/>
      <c r="I24" s="174"/>
    </row>
    <row r="25" spans="1:53" ht="31.95" customHeight="1" x14ac:dyDescent="0.65">
      <c r="A25" s="4"/>
      <c r="B25" s="47">
        <v>2</v>
      </c>
      <c r="C25" s="47"/>
      <c r="D25" s="174" t="s">
        <v>130</v>
      </c>
      <c r="E25" s="174"/>
      <c r="F25" s="174"/>
      <c r="G25" s="174"/>
      <c r="H25" s="174"/>
      <c r="I25" s="174"/>
    </row>
    <row r="26" spans="1:53" ht="18" customHeight="1" x14ac:dyDescent="0.65">
      <c r="A26" s="4"/>
      <c r="B26" s="14"/>
      <c r="C26" s="14"/>
      <c r="D26" s="120"/>
      <c r="E26" s="120"/>
      <c r="F26" s="120"/>
      <c r="G26" s="120"/>
      <c r="H26" s="120"/>
      <c r="I26" s="120"/>
    </row>
    <row r="27" spans="1:53" ht="18" customHeight="1" x14ac:dyDescent="0.65">
      <c r="B27" s="48"/>
      <c r="D27" s="120"/>
      <c r="E27" s="120"/>
      <c r="F27" s="120"/>
      <c r="G27" s="120"/>
      <c r="H27" s="120"/>
      <c r="I27" s="120"/>
    </row>
  </sheetData>
  <mergeCells count="48">
    <mergeCell ref="P20:AT20"/>
    <mergeCell ref="M13:O20"/>
    <mergeCell ref="P4:AT4"/>
    <mergeCell ref="P5:AT5"/>
    <mergeCell ref="P6:AT6"/>
    <mergeCell ref="P7:AT7"/>
    <mergeCell ref="P8:AT8"/>
    <mergeCell ref="P9:AT9"/>
    <mergeCell ref="P10:AT10"/>
    <mergeCell ref="P11:AT11"/>
    <mergeCell ref="P13:AT13"/>
    <mergeCell ref="P14:AT14"/>
    <mergeCell ref="P15:AT15"/>
    <mergeCell ref="P16:AT16"/>
    <mergeCell ref="P17:AT17"/>
    <mergeCell ref="P18:AT18"/>
    <mergeCell ref="P19:AT19"/>
    <mergeCell ref="M4:O11"/>
    <mergeCell ref="A4:B12"/>
    <mergeCell ref="C4:D4"/>
    <mergeCell ref="C5:D5"/>
    <mergeCell ref="C11:D11"/>
    <mergeCell ref="C12:D12"/>
    <mergeCell ref="C6:D6"/>
    <mergeCell ref="C7:D7"/>
    <mergeCell ref="C8:D8"/>
    <mergeCell ref="C9:D9"/>
    <mergeCell ref="C10:D10"/>
    <mergeCell ref="A13:B21"/>
    <mergeCell ref="C13:D13"/>
    <mergeCell ref="C14:D14"/>
    <mergeCell ref="C19:D19"/>
    <mergeCell ref="A2:D2"/>
    <mergeCell ref="E2:E3"/>
    <mergeCell ref="G2:G3"/>
    <mergeCell ref="I2:I3"/>
    <mergeCell ref="A3:D3"/>
    <mergeCell ref="C20:D20"/>
    <mergeCell ref="C21:D21"/>
    <mergeCell ref="C15:D15"/>
    <mergeCell ref="C16:D16"/>
    <mergeCell ref="C17:D17"/>
    <mergeCell ref="C18:D18"/>
    <mergeCell ref="A22:D22"/>
    <mergeCell ref="D24:I24"/>
    <mergeCell ref="D25:I25"/>
    <mergeCell ref="D26:I26"/>
    <mergeCell ref="D27:I27"/>
  </mergeCells>
  <phoneticPr fontId="1"/>
  <conditionalFormatting sqref="E4:E11">
    <cfRule type="expression" dxfId="17" priority="6">
      <formula>E4&lt;&gt;""</formula>
    </cfRule>
  </conditionalFormatting>
  <conditionalFormatting sqref="E13:E20">
    <cfRule type="expression" dxfId="16" priority="5">
      <formula>E13&lt;&gt;""</formula>
    </cfRule>
  </conditionalFormatting>
  <conditionalFormatting sqref="G4:G11">
    <cfRule type="expression" dxfId="15" priority="4">
      <formula>G4&lt;&gt;""</formula>
    </cfRule>
  </conditionalFormatting>
  <conditionalFormatting sqref="G13:G20">
    <cfRule type="expression" dxfId="14" priority="2">
      <formula>G13&lt;&gt;""</formula>
    </cfRule>
  </conditionalFormatting>
  <conditionalFormatting sqref="I4:I11">
    <cfRule type="expression" dxfId="13" priority="3">
      <formula>I4&lt;&gt;""</formula>
    </cfRule>
  </conditionalFormatting>
  <conditionalFormatting sqref="I13:I20">
    <cfRule type="expression" dxfId="12" priority="1">
      <formula>I13&lt;&gt;""</formula>
    </cfRule>
  </conditionalFormatting>
  <dataValidations count="1">
    <dataValidation imeMode="halfAlpha" allowBlank="1" showInputMessage="1" showErrorMessage="1" sqref="E4:I22" xr:uid="{00000000-0002-0000-0600-000000000000}"/>
  </dataValidations>
  <pageMargins left="0.9055118110236221" right="0.9055118110236221" top="0.74803149606299213" bottom="0.74803149606299213" header="0.31496062992125984" footer="0.31496062992125984"/>
  <pageSetup paperSize="9" orientation="portrait" r:id="rId1"/>
  <headerFooter>
    <oddFooter xml:space="preserve">&amp;C【愛知県】7/12&amp;R&amp;"游明朝,標準"&amp;9
</oddFooter>
  </headerFooter>
  <ignoredErrors>
    <ignoredError sqref="F12 F21:F22 G22"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9"/>
  <sheetViews>
    <sheetView view="pageBreakPreview" zoomScaleNormal="100" zoomScaleSheetLayoutView="100" workbookViewId="0">
      <selection activeCell="G10" sqref="G10"/>
    </sheetView>
  </sheetViews>
  <sheetFormatPr defaultColWidth="2.140625" defaultRowHeight="18" customHeight="1" x14ac:dyDescent="0.65"/>
  <cols>
    <col min="1" max="1" width="2.35546875" style="1" bestFit="1" customWidth="1"/>
    <col min="2" max="2" width="1.85546875" style="1" customWidth="1"/>
    <col min="3" max="3" width="1" style="1" customWidth="1"/>
    <col min="4" max="4" width="26.85546875" style="1" customWidth="1"/>
    <col min="5" max="5" width="12.140625" style="1" customWidth="1"/>
    <col min="6" max="6" width="19.640625" style="1" customWidth="1"/>
    <col min="7" max="7" width="11.5" style="1" customWidth="1"/>
    <col min="8" max="16384" width="2.140625" style="1"/>
  </cols>
  <sheetData>
    <row r="1" spans="1:7" ht="18" customHeight="1" x14ac:dyDescent="0.65">
      <c r="A1" s="71">
        <v>7</v>
      </c>
      <c r="B1" s="71"/>
      <c r="C1" s="71" t="s">
        <v>144</v>
      </c>
      <c r="D1" s="71"/>
    </row>
    <row r="2" spans="1:7" ht="7.5" customHeight="1" x14ac:dyDescent="0.65"/>
    <row r="3" spans="1:7" ht="13.5" customHeight="1" x14ac:dyDescent="0.65">
      <c r="A3" s="130" t="s">
        <v>77</v>
      </c>
      <c r="B3" s="131"/>
      <c r="C3" s="131"/>
      <c r="D3" s="132"/>
      <c r="E3" s="112" t="s">
        <v>146</v>
      </c>
      <c r="F3" s="100" t="s">
        <v>147</v>
      </c>
    </row>
    <row r="4" spans="1:7" ht="27" customHeight="1" x14ac:dyDescent="0.2">
      <c r="A4" s="127" t="s">
        <v>145</v>
      </c>
      <c r="B4" s="128"/>
      <c r="C4" s="128"/>
      <c r="D4" s="129"/>
      <c r="E4" s="201"/>
      <c r="F4" s="113"/>
    </row>
    <row r="5" spans="1:7" ht="44.25" customHeight="1" x14ac:dyDescent="0.65">
      <c r="A5" s="165" t="s">
        <v>148</v>
      </c>
      <c r="B5" s="166"/>
      <c r="C5" s="166"/>
      <c r="D5" s="167"/>
      <c r="E5" s="63"/>
      <c r="F5" s="63"/>
    </row>
    <row r="6" spans="1:7" ht="7.5" customHeight="1" x14ac:dyDescent="0.65">
      <c r="A6" s="46"/>
      <c r="B6" s="46"/>
      <c r="C6" s="46"/>
      <c r="D6" s="46"/>
      <c r="E6" s="46"/>
      <c r="F6" s="46"/>
    </row>
    <row r="7" spans="1:7" ht="18" customHeight="1" x14ac:dyDescent="0.65">
      <c r="A7" s="4" t="s">
        <v>26</v>
      </c>
      <c r="B7" s="4"/>
      <c r="C7" s="4"/>
      <c r="D7" s="4"/>
      <c r="E7" s="4"/>
      <c r="F7" s="4"/>
    </row>
    <row r="8" spans="1:7" ht="63.75" customHeight="1" x14ac:dyDescent="0.65">
      <c r="A8" s="4"/>
      <c r="B8" s="14">
        <v>1</v>
      </c>
      <c r="C8" s="14"/>
      <c r="D8" s="199" t="s">
        <v>149</v>
      </c>
      <c r="E8" s="200"/>
      <c r="F8" s="200"/>
      <c r="G8" s="200"/>
    </row>
    <row r="9" spans="1:7" ht="46.5" customHeight="1" x14ac:dyDescent="0.65">
      <c r="B9" s="14">
        <v>2</v>
      </c>
      <c r="D9" s="199" t="s">
        <v>150</v>
      </c>
      <c r="E9" s="200"/>
      <c r="F9" s="200"/>
      <c r="G9" s="200"/>
    </row>
  </sheetData>
  <mergeCells count="7">
    <mergeCell ref="F3:F4"/>
    <mergeCell ref="D8:G8"/>
    <mergeCell ref="D9:G9"/>
    <mergeCell ref="A3:D3"/>
    <mergeCell ref="E3:E4"/>
    <mergeCell ref="A4:D4"/>
    <mergeCell ref="A5:D5"/>
  </mergeCells>
  <phoneticPr fontId="1"/>
  <conditionalFormatting sqref="E5:F5">
    <cfRule type="expression" dxfId="11" priority="1">
      <formula>E5&lt;&gt;""</formula>
    </cfRule>
  </conditionalFormatting>
  <dataValidations count="1">
    <dataValidation imeMode="halfAlpha" allowBlank="1" showInputMessage="1" showErrorMessage="1" sqref="E5:F5" xr:uid="{00000000-0002-0000-0700-000000000000}"/>
  </dataValidations>
  <pageMargins left="0.9055118110236221" right="0.9055118110236221" top="0.74803149606299213" bottom="0.74803149606299213" header="0.31496062992125984" footer="0.31496062992125984"/>
  <pageSetup paperSize="9" orientation="portrait" r:id="rId1"/>
  <headerFooter>
    <oddFooter xml:space="preserve">&amp;C【愛知県】8/12&amp;R&amp;"游明朝,標準"&amp;9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4"/>
  <sheetViews>
    <sheetView view="pageBreakPreview" zoomScaleNormal="100" zoomScaleSheetLayoutView="100" workbookViewId="0">
      <selection activeCell="G10" sqref="G10"/>
    </sheetView>
  </sheetViews>
  <sheetFormatPr defaultColWidth="2.140625" defaultRowHeight="18" customHeight="1" x14ac:dyDescent="0.65"/>
  <cols>
    <col min="1" max="1" width="2.35546875" style="34" bestFit="1" customWidth="1"/>
    <col min="2" max="2" width="1.85546875" style="34" customWidth="1"/>
    <col min="3" max="3" width="1" style="34" customWidth="1"/>
    <col min="4" max="4" width="19.5" style="34" customWidth="1"/>
    <col min="5" max="5" width="12.140625" style="34" customWidth="1"/>
    <col min="6" max="6" width="11" style="34" customWidth="1"/>
    <col min="7" max="7" width="16.7109375" style="34" customWidth="1"/>
    <col min="8" max="8" width="11" style="34" customWidth="1"/>
    <col min="9" max="16384" width="2.140625" style="34"/>
  </cols>
  <sheetData>
    <row r="1" spans="1:8" ht="18" customHeight="1" x14ac:dyDescent="0.65">
      <c r="A1" s="72">
        <v>8</v>
      </c>
      <c r="B1" s="72"/>
      <c r="C1" s="72" t="s">
        <v>151</v>
      </c>
      <c r="D1" s="72"/>
    </row>
    <row r="2" spans="1:8" ht="7.5" customHeight="1" x14ac:dyDescent="0.65"/>
    <row r="3" spans="1:8" ht="13.5" customHeight="1" x14ac:dyDescent="0.65">
      <c r="A3" s="139" t="s">
        <v>105</v>
      </c>
      <c r="B3" s="140"/>
      <c r="C3" s="140"/>
      <c r="D3" s="141"/>
      <c r="E3" s="142" t="s">
        <v>106</v>
      </c>
      <c r="F3" s="35"/>
      <c r="G3" s="142" t="s">
        <v>104</v>
      </c>
      <c r="H3" s="35"/>
    </row>
    <row r="4" spans="1:8" ht="27" customHeight="1" x14ac:dyDescent="0.2">
      <c r="A4" s="145" t="s">
        <v>103</v>
      </c>
      <c r="B4" s="146"/>
      <c r="C4" s="146"/>
      <c r="D4" s="147"/>
      <c r="E4" s="143"/>
      <c r="F4" s="36" t="s">
        <v>107</v>
      </c>
      <c r="G4" s="144"/>
      <c r="H4" s="36" t="s">
        <v>107</v>
      </c>
    </row>
    <row r="5" spans="1:8" ht="18" customHeight="1" x14ac:dyDescent="0.65">
      <c r="A5" s="148" t="s">
        <v>207</v>
      </c>
      <c r="B5" s="149"/>
      <c r="C5" s="149"/>
      <c r="D5" s="150"/>
      <c r="E5" s="63"/>
      <c r="F5" s="24" t="str">
        <f>IFERROR(E5/$E$15,"")</f>
        <v/>
      </c>
      <c r="G5" s="63"/>
      <c r="H5" s="24" t="str">
        <f>IFERROR(G5/$G$15,"")</f>
        <v/>
      </c>
    </row>
    <row r="6" spans="1:8" ht="18" customHeight="1" x14ac:dyDescent="0.65">
      <c r="A6" s="162" t="s">
        <v>232</v>
      </c>
      <c r="B6" s="163"/>
      <c r="C6" s="163"/>
      <c r="D6" s="164"/>
      <c r="E6" s="63"/>
      <c r="F6" s="24" t="str">
        <f t="shared" ref="F6:F14" si="0">IFERROR(E6/$E$15,"")</f>
        <v/>
      </c>
      <c r="G6" s="63"/>
      <c r="H6" s="24" t="str">
        <f t="shared" ref="H6:H14" si="1">IFERROR(G6/$G$15,"")</f>
        <v/>
      </c>
    </row>
    <row r="7" spans="1:8" ht="18" customHeight="1" x14ac:dyDescent="0.65">
      <c r="A7" s="162" t="s">
        <v>233</v>
      </c>
      <c r="B7" s="163"/>
      <c r="C7" s="163"/>
      <c r="D7" s="164"/>
      <c r="E7" s="63"/>
      <c r="F7" s="24" t="str">
        <f t="shared" si="0"/>
        <v/>
      </c>
      <c r="G7" s="63"/>
      <c r="H7" s="24" t="str">
        <f t="shared" si="1"/>
        <v/>
      </c>
    </row>
    <row r="8" spans="1:8" ht="18" customHeight="1" x14ac:dyDescent="0.65">
      <c r="A8" s="162" t="s">
        <v>234</v>
      </c>
      <c r="B8" s="163"/>
      <c r="C8" s="163"/>
      <c r="D8" s="164"/>
      <c r="E8" s="63"/>
      <c r="F8" s="24" t="str">
        <f t="shared" si="0"/>
        <v/>
      </c>
      <c r="G8" s="63"/>
      <c r="H8" s="24" t="str">
        <f t="shared" si="1"/>
        <v/>
      </c>
    </row>
    <row r="9" spans="1:8" ht="18" customHeight="1" x14ac:dyDescent="0.65">
      <c r="A9" s="162" t="s">
        <v>235</v>
      </c>
      <c r="B9" s="163"/>
      <c r="C9" s="163"/>
      <c r="D9" s="164"/>
      <c r="E9" s="63"/>
      <c r="F9" s="24" t="str">
        <f t="shared" si="0"/>
        <v/>
      </c>
      <c r="G9" s="63"/>
      <c r="H9" s="24" t="str">
        <f t="shared" si="1"/>
        <v/>
      </c>
    </row>
    <row r="10" spans="1:8" ht="18" customHeight="1" x14ac:dyDescent="0.65">
      <c r="A10" s="162" t="s">
        <v>236</v>
      </c>
      <c r="B10" s="163"/>
      <c r="C10" s="163"/>
      <c r="D10" s="164"/>
      <c r="E10" s="63"/>
      <c r="F10" s="24" t="str">
        <f t="shared" si="0"/>
        <v/>
      </c>
      <c r="G10" s="63"/>
      <c r="H10" s="24" t="str">
        <f t="shared" si="1"/>
        <v/>
      </c>
    </row>
    <row r="11" spans="1:8" ht="18" customHeight="1" x14ac:dyDescent="0.65">
      <c r="A11" s="202" t="s">
        <v>237</v>
      </c>
      <c r="B11" s="163"/>
      <c r="C11" s="163"/>
      <c r="D11" s="164"/>
      <c r="E11" s="63"/>
      <c r="F11" s="24" t="str">
        <f t="shared" si="0"/>
        <v/>
      </c>
      <c r="G11" s="63"/>
      <c r="H11" s="24" t="str">
        <f t="shared" si="1"/>
        <v/>
      </c>
    </row>
    <row r="12" spans="1:8" ht="18" customHeight="1" x14ac:dyDescent="0.65">
      <c r="A12" s="162" t="s">
        <v>238</v>
      </c>
      <c r="B12" s="163"/>
      <c r="C12" s="163"/>
      <c r="D12" s="164"/>
      <c r="E12" s="63"/>
      <c r="F12" s="24" t="str">
        <f t="shared" si="0"/>
        <v/>
      </c>
      <c r="G12" s="63"/>
      <c r="H12" s="24" t="str">
        <f t="shared" si="1"/>
        <v/>
      </c>
    </row>
    <row r="13" spans="1:8" ht="18" customHeight="1" x14ac:dyDescent="0.65">
      <c r="A13" s="162" t="s">
        <v>239</v>
      </c>
      <c r="B13" s="163"/>
      <c r="C13" s="163"/>
      <c r="D13" s="164"/>
      <c r="E13" s="63"/>
      <c r="F13" s="24" t="str">
        <f t="shared" si="0"/>
        <v/>
      </c>
      <c r="G13" s="63"/>
      <c r="H13" s="24" t="str">
        <f t="shared" si="1"/>
        <v/>
      </c>
    </row>
    <row r="14" spans="1:8" ht="18" customHeight="1" x14ac:dyDescent="0.65">
      <c r="A14" s="162" t="s">
        <v>240</v>
      </c>
      <c r="B14" s="163"/>
      <c r="C14" s="163"/>
      <c r="D14" s="164"/>
      <c r="E14" s="63"/>
      <c r="F14" s="24" t="str">
        <f t="shared" si="0"/>
        <v/>
      </c>
      <c r="G14" s="63"/>
      <c r="H14" s="24" t="str">
        <f t="shared" si="1"/>
        <v/>
      </c>
    </row>
    <row r="15" spans="1:8" ht="18" customHeight="1" x14ac:dyDescent="0.65">
      <c r="A15" s="152" t="s">
        <v>108</v>
      </c>
      <c r="B15" s="153"/>
      <c r="C15" s="153"/>
      <c r="D15" s="154"/>
      <c r="E15" s="25">
        <f>SUM(E5:E14)</f>
        <v>0</v>
      </c>
      <c r="F15" s="26">
        <f>SUM(F5:F14)</f>
        <v>0</v>
      </c>
      <c r="G15" s="25">
        <f>SUM(G5:G14)</f>
        <v>0</v>
      </c>
      <c r="H15" s="26">
        <f>SUM(H5:H14)</f>
        <v>0</v>
      </c>
    </row>
    <row r="16" spans="1:8" ht="18" customHeight="1" x14ac:dyDescent="0.65">
      <c r="A16" s="156" t="s">
        <v>257</v>
      </c>
      <c r="B16" s="157"/>
      <c r="C16" s="157"/>
      <c r="D16" s="157"/>
      <c r="E16" s="157"/>
      <c r="F16" s="158"/>
      <c r="G16" s="74" t="str">
        <f>IFERROR(ROUNDDOWN(G15/E15,2),"")</f>
        <v/>
      </c>
      <c r="H16" s="27"/>
    </row>
    <row r="17" spans="1:8" ht="7.5" customHeight="1" x14ac:dyDescent="0.65">
      <c r="A17" s="37"/>
      <c r="B17" s="37"/>
      <c r="C17" s="37"/>
      <c r="D17" s="37"/>
      <c r="E17" s="37"/>
      <c r="F17" s="37"/>
      <c r="G17" s="38"/>
      <c r="H17" s="39"/>
    </row>
    <row r="18" spans="1:8" ht="18" customHeight="1" x14ac:dyDescent="0.65">
      <c r="A18" s="40" t="s">
        <v>26</v>
      </c>
      <c r="B18" s="40"/>
      <c r="C18" s="40"/>
      <c r="D18" s="40"/>
      <c r="E18" s="40"/>
    </row>
    <row r="19" spans="1:8" ht="18" customHeight="1" x14ac:dyDescent="0.65">
      <c r="A19" s="40"/>
      <c r="B19" s="41" t="s">
        <v>152</v>
      </c>
      <c r="C19" s="41"/>
      <c r="D19" s="42"/>
      <c r="E19" s="42"/>
      <c r="F19" s="42"/>
      <c r="G19" s="42"/>
      <c r="H19" s="42"/>
    </row>
    <row r="20" spans="1:8" ht="33.75" customHeight="1" x14ac:dyDescent="0.65">
      <c r="A20" s="40"/>
      <c r="B20" s="41"/>
      <c r="C20" s="41"/>
      <c r="D20" s="155"/>
      <c r="E20" s="155"/>
      <c r="F20" s="155"/>
      <c r="G20" s="155"/>
      <c r="H20" s="155"/>
    </row>
    <row r="21" spans="1:8" ht="18" customHeight="1" x14ac:dyDescent="0.65">
      <c r="A21" s="72">
        <v>9</v>
      </c>
      <c r="B21" s="72"/>
      <c r="C21" s="72" t="s">
        <v>153</v>
      </c>
      <c r="D21" s="72"/>
    </row>
    <row r="22" spans="1:8" ht="7.5" customHeight="1" x14ac:dyDescent="0.65"/>
    <row r="23" spans="1:8" ht="13.5" customHeight="1" x14ac:dyDescent="0.65">
      <c r="A23" s="139" t="s">
        <v>105</v>
      </c>
      <c r="B23" s="140"/>
      <c r="C23" s="140"/>
      <c r="D23" s="141"/>
      <c r="E23" s="142" t="s">
        <v>106</v>
      </c>
      <c r="F23" s="35"/>
      <c r="G23" s="142" t="s">
        <v>104</v>
      </c>
      <c r="H23" s="35"/>
    </row>
    <row r="24" spans="1:8" ht="27" customHeight="1" x14ac:dyDescent="0.2">
      <c r="A24" s="145" t="s">
        <v>120</v>
      </c>
      <c r="B24" s="146"/>
      <c r="C24" s="146"/>
      <c r="D24" s="147"/>
      <c r="E24" s="143"/>
      <c r="F24" s="36" t="s">
        <v>107</v>
      </c>
      <c r="G24" s="144"/>
      <c r="H24" s="36" t="s">
        <v>107</v>
      </c>
    </row>
    <row r="25" spans="1:8" ht="18" customHeight="1" x14ac:dyDescent="0.65">
      <c r="A25" s="148" t="s">
        <v>226</v>
      </c>
      <c r="B25" s="149"/>
      <c r="C25" s="149"/>
      <c r="D25" s="150"/>
      <c r="E25" s="63"/>
      <c r="F25" s="24" t="str">
        <f>IFERROR(E25/$E$31,"")</f>
        <v/>
      </c>
      <c r="G25" s="63"/>
      <c r="H25" s="24" t="str">
        <f>IFERROR(G25/$G$31,"")</f>
        <v/>
      </c>
    </row>
    <row r="26" spans="1:8" ht="18" customHeight="1" x14ac:dyDescent="0.65">
      <c r="A26" s="162" t="s">
        <v>241</v>
      </c>
      <c r="B26" s="163"/>
      <c r="C26" s="163"/>
      <c r="D26" s="164"/>
      <c r="E26" s="63"/>
      <c r="F26" s="24" t="str">
        <f t="shared" ref="F26:F30" si="2">IFERROR(E26/$E$31,"")</f>
        <v/>
      </c>
      <c r="G26" s="63"/>
      <c r="H26" s="24" t="str">
        <f t="shared" ref="H26:H30" si="3">IFERROR(G26/$G$31,"")</f>
        <v/>
      </c>
    </row>
    <row r="27" spans="1:8" ht="18" customHeight="1" x14ac:dyDescent="0.65">
      <c r="A27" s="162" t="s">
        <v>242</v>
      </c>
      <c r="B27" s="163"/>
      <c r="C27" s="163"/>
      <c r="D27" s="164"/>
      <c r="E27" s="63"/>
      <c r="F27" s="24" t="str">
        <f t="shared" si="2"/>
        <v/>
      </c>
      <c r="G27" s="63"/>
      <c r="H27" s="24" t="str">
        <f t="shared" si="3"/>
        <v/>
      </c>
    </row>
    <row r="28" spans="1:8" ht="18" customHeight="1" x14ac:dyDescent="0.65">
      <c r="A28" s="162" t="s">
        <v>243</v>
      </c>
      <c r="B28" s="163"/>
      <c r="C28" s="163"/>
      <c r="D28" s="164"/>
      <c r="E28" s="63"/>
      <c r="F28" s="24" t="str">
        <f t="shared" si="2"/>
        <v/>
      </c>
      <c r="G28" s="63"/>
      <c r="H28" s="24" t="str">
        <f t="shared" si="3"/>
        <v/>
      </c>
    </row>
    <row r="29" spans="1:8" ht="18" customHeight="1" x14ac:dyDescent="0.65">
      <c r="A29" s="162" t="s">
        <v>244</v>
      </c>
      <c r="B29" s="163"/>
      <c r="C29" s="163"/>
      <c r="D29" s="164"/>
      <c r="E29" s="63"/>
      <c r="F29" s="24" t="str">
        <f t="shared" si="2"/>
        <v/>
      </c>
      <c r="G29" s="63"/>
      <c r="H29" s="24" t="str">
        <f t="shared" si="3"/>
        <v/>
      </c>
    </row>
    <row r="30" spans="1:8" ht="18" customHeight="1" x14ac:dyDescent="0.65">
      <c r="A30" s="162" t="s">
        <v>231</v>
      </c>
      <c r="B30" s="163"/>
      <c r="C30" s="163"/>
      <c r="D30" s="164"/>
      <c r="E30" s="63"/>
      <c r="F30" s="24" t="str">
        <f t="shared" si="2"/>
        <v/>
      </c>
      <c r="G30" s="63"/>
      <c r="H30" s="24" t="str">
        <f t="shared" si="3"/>
        <v/>
      </c>
    </row>
    <row r="31" spans="1:8" ht="18" customHeight="1" x14ac:dyDescent="0.65">
      <c r="A31" s="152" t="s">
        <v>108</v>
      </c>
      <c r="B31" s="153"/>
      <c r="C31" s="153"/>
      <c r="D31" s="154"/>
      <c r="E31" s="25">
        <f>SUM(E25:E30)</f>
        <v>0</v>
      </c>
      <c r="F31" s="26">
        <f>SUM(F25:F30)</f>
        <v>0</v>
      </c>
      <c r="G31" s="25">
        <f>SUM(G25:G30)</f>
        <v>0</v>
      </c>
      <c r="H31" s="26">
        <f>SUM(H25:H30)</f>
        <v>0</v>
      </c>
    </row>
    <row r="32" spans="1:8" ht="7.5" customHeight="1" x14ac:dyDescent="0.65">
      <c r="A32" s="43"/>
      <c r="B32" s="43"/>
      <c r="C32" s="43"/>
      <c r="D32" s="43"/>
      <c r="E32" s="44"/>
      <c r="F32" s="44"/>
      <c r="G32" s="44"/>
      <c r="H32" s="44"/>
    </row>
    <row r="33" spans="1:8" ht="18" customHeight="1" x14ac:dyDescent="0.65">
      <c r="A33" s="40" t="s">
        <v>26</v>
      </c>
      <c r="B33" s="40"/>
      <c r="C33" s="40"/>
      <c r="D33" s="40"/>
      <c r="E33" s="40"/>
      <c r="F33" s="40"/>
      <c r="G33" s="40"/>
      <c r="H33" s="40"/>
    </row>
    <row r="34" spans="1:8" ht="18" customHeight="1" x14ac:dyDescent="0.65">
      <c r="A34" s="40"/>
      <c r="B34" s="41" t="s">
        <v>154</v>
      </c>
      <c r="C34" s="41"/>
      <c r="D34" s="41"/>
      <c r="E34" s="40"/>
      <c r="F34" s="40"/>
      <c r="G34" s="40"/>
      <c r="H34" s="45"/>
    </row>
  </sheetData>
  <mergeCells count="28">
    <mergeCell ref="A31:D31"/>
    <mergeCell ref="A25:D25"/>
    <mergeCell ref="A26:D26"/>
    <mergeCell ref="A27:D27"/>
    <mergeCell ref="A28:D28"/>
    <mergeCell ref="A29:D29"/>
    <mergeCell ref="A30:D30"/>
    <mergeCell ref="D20:H20"/>
    <mergeCell ref="A23:D23"/>
    <mergeCell ref="E23:E24"/>
    <mergeCell ref="G23:G24"/>
    <mergeCell ref="A24:D24"/>
    <mergeCell ref="A13:D13"/>
    <mergeCell ref="A14:D14"/>
    <mergeCell ref="A15:D15"/>
    <mergeCell ref="A16:F16"/>
    <mergeCell ref="A7:D7"/>
    <mergeCell ref="A8:D8"/>
    <mergeCell ref="A9:D9"/>
    <mergeCell ref="A10:D10"/>
    <mergeCell ref="A11:D11"/>
    <mergeCell ref="A12:D12"/>
    <mergeCell ref="A6:D6"/>
    <mergeCell ref="A3:D3"/>
    <mergeCell ref="E3:E4"/>
    <mergeCell ref="G3:G4"/>
    <mergeCell ref="A4:D4"/>
    <mergeCell ref="A5:D5"/>
  </mergeCells>
  <phoneticPr fontId="1"/>
  <conditionalFormatting sqref="E5:E14">
    <cfRule type="expression" dxfId="10" priority="4">
      <formula>E5&lt;&gt;""</formula>
    </cfRule>
  </conditionalFormatting>
  <conditionalFormatting sqref="E25:E30">
    <cfRule type="expression" dxfId="9" priority="2">
      <formula>E25&lt;&gt;""</formula>
    </cfRule>
  </conditionalFormatting>
  <conditionalFormatting sqref="G5:G14">
    <cfRule type="expression" dxfId="8" priority="3">
      <formula>G5&lt;&gt;""</formula>
    </cfRule>
  </conditionalFormatting>
  <conditionalFormatting sqref="G25:G30">
    <cfRule type="expression" dxfId="7" priority="1">
      <formula>G25&lt;&gt;""</formula>
    </cfRule>
  </conditionalFormatting>
  <dataValidations count="1">
    <dataValidation imeMode="halfAlpha" allowBlank="1" showInputMessage="1" showErrorMessage="1" sqref="H5:H17 G25:G31 H25:H32 E5:G15 H34 E25:E31 F25:F32 G16" xr:uid="{00000000-0002-0000-0800-000000000000}"/>
  </dataValidations>
  <pageMargins left="0.9055118110236221" right="0.9055118110236221" top="0.74803149606299213" bottom="0.74803149606299213" header="0.31496062992125984" footer="0.31496062992125984"/>
  <pageSetup paperSize="9" orientation="portrait" r:id="rId1"/>
  <headerFooter>
    <oddFooter xml:space="preserve">&amp;C【愛知県】9/12&amp;R&amp;"游明朝,標準"&amp;9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目次</vt:lpstr>
      <vt:lpstr>表1</vt:lpstr>
      <vt:lpstr>表2</vt:lpstr>
      <vt:lpstr>表3表4</vt:lpstr>
      <vt:lpstr>表5</vt:lpstr>
      <vt:lpstr>表6</vt:lpstr>
      <vt:lpstr>表7</vt:lpstr>
      <vt:lpstr>表8表9</vt:lpstr>
      <vt:lpstr>表10表11</vt:lpstr>
      <vt:lpstr>表12</vt:lpstr>
      <vt:lpstr>表13</vt:lpstr>
      <vt:lpstr>表1!Print_Area</vt:lpstr>
      <vt:lpstr>表10表11!Print_Area</vt:lpstr>
      <vt:lpstr>表12!Print_Area</vt:lpstr>
      <vt:lpstr>表13!Print_Area</vt:lpstr>
      <vt:lpstr>表2!Print_Area</vt:lpstr>
      <vt:lpstr>表3表4!Print_Area</vt:lpstr>
      <vt:lpstr>表5!Print_Area</vt:lpstr>
      <vt:lpstr>表6!Print_Area</vt:lpstr>
      <vt:lpstr>表7!Print_Area</vt:lpstr>
      <vt:lpstr>表8表9!Print_Area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2025-03-12T04:50:34Z</dcterms:created>
  <dcterms:modified xsi:type="dcterms:W3CDTF">2025-03-12T04:51:05Z</dcterms:modified>
</cp:coreProperties>
</file>