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0160\Desktop\"/>
    </mc:Choice>
  </mc:AlternateContent>
  <workbookProtection workbookAlgorithmName="SHA-512" workbookHashValue="V5dfRy8e4ZEr6CfKmG+LbyOWvHh8ieFsKFzm0RTHw2qrJ4cCXnVGP5cnNZXDaPpF7mVXpUZwAP2DH3gujx5KkA==" workbookSaltValue="KNU1AoXoeS+iENNSI2jQl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LP10" i="4"/>
  <c r="JW10" i="4"/>
  <c r="ID10" i="4"/>
  <c r="FZ10" i="4"/>
  <c r="EG10" i="4"/>
  <c r="AU10" i="4"/>
  <c r="B10" i="4"/>
  <c r="LP8" i="4"/>
  <c r="ID8" i="4"/>
  <c r="FZ8" i="4"/>
  <c r="EG8" i="4"/>
  <c r="CN8" i="4"/>
  <c r="AU8" i="4"/>
  <c r="B8" i="4"/>
  <c r="B6" i="4"/>
  <c r="MN32" i="4" l="1"/>
  <c r="MH78" i="4"/>
  <c r="IZ54" i="4"/>
  <c r="IZ32" i="4"/>
  <c r="HM78" i="4"/>
  <c r="FL54" i="4"/>
  <c r="FL32" i="4"/>
  <c r="CS78" i="4"/>
  <c r="BX54" i="4"/>
  <c r="BX32" i="4"/>
  <c r="MN54" i="4"/>
  <c r="C11" i="5"/>
  <c r="D11" i="5"/>
  <c r="E11" i="5"/>
  <c r="B11" i="5"/>
  <c r="KC78" i="4" l="1"/>
  <c r="HG32" i="4"/>
  <c r="FH78" i="4"/>
  <c r="DS54" i="4"/>
  <c r="DS32" i="4"/>
  <c r="AN78" i="4"/>
  <c r="AE54" i="4"/>
  <c r="AE32" i="4"/>
  <c r="KU54" i="4"/>
  <c r="KU32" i="4"/>
  <c r="HG54" i="4"/>
  <c r="KF54" i="4"/>
  <c r="JJ78" i="4"/>
  <c r="GR54" i="4"/>
  <c r="GR32" i="4"/>
  <c r="EO78" i="4"/>
  <c r="DD54" i="4"/>
  <c r="DD32" i="4"/>
  <c r="U78" i="4"/>
  <c r="P54" i="4"/>
  <c r="P32" i="4"/>
  <c r="KF32" i="4"/>
  <c r="BZ78" i="4"/>
  <c r="BI54" i="4"/>
  <c r="BI32" i="4"/>
  <c r="LY54" i="4"/>
  <c r="LO78" i="4"/>
  <c r="IK54" i="4"/>
  <c r="IK32" i="4"/>
  <c r="GT78" i="4"/>
  <c r="EW54" i="4"/>
  <c r="EW32" i="4"/>
  <c r="LY32" i="4"/>
  <c r="BG78" i="4"/>
  <c r="AT54" i="4"/>
  <c r="LJ54" i="4"/>
  <c r="LJ32" i="4"/>
  <c r="AT32" i="4"/>
  <c r="KV78" i="4"/>
  <c r="HV54" i="4"/>
  <c r="HV32" i="4"/>
  <c r="GA78" i="4"/>
  <c r="EH54" i="4"/>
  <c r="EH32" i="4"/>
</calcChain>
</file>

<file path=xl/sharedStrings.xml><?xml version="1.0" encoding="utf-8"?>
<sst xmlns="http://schemas.openxmlformats.org/spreadsheetml/2006/main" count="286" uniqueCount="162">
  <si>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</si>
  <si>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</si>
  <si>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</si>
  <si>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</si>
  <si>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</si>
  <si>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</si>
  <si>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</si>
  <si>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</si>
  <si>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</si>
  <si>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</si>
  <si>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</si>
  <si>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</si>
  <si>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</si>
  <si>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</si>
  <si>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</si>
  <si>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</si>
  <si>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</si>
  <si>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</si>
  <si>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</si>
  <si>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</si>
  <si>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</si>
  <si>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</si>
  <si>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</si>
  <si>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</si>
  <si>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</si>
  <si>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</si>
  <si>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</si>
  <si>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</si>
  <si>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</si>
  <si>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</si>
  <si>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</si>
  <si>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</si>
  <si>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</si>
  <si>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</si>
  <si>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</si>
  <si>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</si>
  <si>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</si>
  <si>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</si>
  <si>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</si>
  <si>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</si>
  <si>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</si>
  <si>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</si>
  <si>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</si>
  <si>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</si>
  <si>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</si>
  <si>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</si>
  <si>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</si>
  <si>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</si>
  <si>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</si>
  <si>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</si>
  <si>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</si>
  <si>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</si>
  <si>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</si>
  <si>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</si>
  <si>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</si>
  <si>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</si>
  <si>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</si>
  <si>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</si>
  <si>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</si>
  <si>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</si>
  <si>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</si>
  <si>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</si>
  <si>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</si>
  <si>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</si>
  <si>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</si>
  <si>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</si>
  <si>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</si>
  <si>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</si>
  <si>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</si>
  <si>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</si>
  <si>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</si>
  <si>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</si>
  <si>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</si>
  <si>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</si>
  <si>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</si>
  <si>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</si>
  <si>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</si>
  <si>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</si>
  <si>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</si>
  <si>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</si>
  <si>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</si>
  <si>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</si>
  <si>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</si>
  <si>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</si>
  <si>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</si>
  <si>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</si>
  <si>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</si>
  <si>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</si>
  <si>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</si>
  <si>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</si>
  <si>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</si>
  <si>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</si>
  <si>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</si>
  <si>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</si>
  <si>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</si>
  <si>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</si>
  <si>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</si>
  <si>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</si>
  <si>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</si>
  <si>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</si>
  <si>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</si>
  <si>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</si>
  <si>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</si>
  <si>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</si>
  <si>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</si>
  <si>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</si>
  <si>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</si>
  <si>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</si>
  <si>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</si>
  <si>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</si>
  <si>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</si>
  <si>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</si>
  <si>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</si>
  <si>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</si>
  <si>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</si>
  <si>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</si>
  <si>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</si>
  <si>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</si>
  <si>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</si>
  <si>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</si>
  <si>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</si>
  <si>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</si>
  <si>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</si>
  <si>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</si>
  <si>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</si>
  <si>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当該値(N-3)</t>
    <phoneticPr fontId="5"/>
  </si>
  <si>
    <t>当該値(N-2)</t>
    <phoneticPr fontId="5"/>
  </si>
  <si>
    <t>当該値(N)</t>
    <phoneticPr fontId="5"/>
  </si>
  <si>
    <t>当該値(N-2)</t>
    <phoneticPr fontId="5"/>
  </si>
  <si>
    <t>当該値(N)</t>
    <phoneticPr fontId="5"/>
  </si>
  <si>
    <t>当該値(N-4)</t>
    <phoneticPr fontId="5"/>
  </si>
  <si>
    <t>当該値(N-2)</t>
    <phoneticPr fontId="5"/>
  </si>
  <si>
    <t>全国平均</t>
    <rPh sb="0" eb="2">
      <t>ゼンコク</t>
    </rPh>
    <rPh sb="2" eb="4">
      <t>ヘイキン</t>
    </rPh>
    <phoneticPr fontId="5"/>
  </si>
  <si>
    <t>当該値(N-3)</t>
    <phoneticPr fontId="5"/>
  </si>
  <si>
    <t>当該値(N-1)</t>
    <phoneticPr fontId="5"/>
  </si>
  <si>
    <t>グラフ参照用</t>
    <rPh sb="3" eb="6">
      <t>サンショウヨウ</t>
    </rPh>
    <phoneticPr fontId="5"/>
  </si>
  <si>
    <t>表参照用</t>
    <rPh sb="0" eb="1">
      <t>ヒョウ</t>
    </rPh>
    <rPh sb="1" eb="4">
      <t>サンショウヨウ</t>
    </rPh>
    <phoneticPr fontId="5"/>
  </si>
  <si>
    <t>愛知県</t>
  </si>
  <si>
    <t>豊橋市</t>
  </si>
  <si>
    <t>豊橋市民病院</t>
  </si>
  <si>
    <t>当然財務</t>
  </si>
  <si>
    <t>病院事業</t>
  </si>
  <si>
    <t>一般病院</t>
  </si>
  <si>
    <t>500床以上</t>
  </si>
  <si>
    <t>非設置</t>
  </si>
  <si>
    <t>直営</t>
  </si>
  <si>
    <t>対象</t>
  </si>
  <si>
    <t>ド 透 I 未 訓 ガ</t>
  </si>
  <si>
    <t>救 臨 が 感 へ 災 地</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</si>
  <si>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</si>
  <si>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</si>
  <si>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</si>
  <si>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</si>
  <si>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</si>
  <si>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</si>
  <si>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</si>
  <si>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</si>
  <si>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</si>
  <si>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院は、救命救急センター・総合周産期母子医療センター等を有する東三河の中核病院として、地域完結型医療の一翼を担い、高度急性期及び急性期医療の機能を果たすことが当院の役割であると考えている。</t>
    <phoneticPr fontId="5"/>
  </si>
  <si>
    <t>・薬品費及び減価償却費の増による医業費用の増加に伴い、②医業収支比率は前年度より低下してはいるものの、類似団体との比較では高い水準を維持している。
・④病床利用率や、⑥外来患者１人１日当たり収益は類似団体と比較すると高い一方で、⑤入院患者１人１日当たり収益は、類似団体と比べ低くなっている。これは、10月から外来治療センターを5床増床し、従来の入院治療から外来治療へ切り替えたこと等が要因として挙げられるが、さらなる入院単価の確保のためにも、入退院支援体制を強化し平均在院日数の短縮を図りたい。
・⑧材料費対医業収益比率が類似団体と比べ高くなっている。これは、高度急性期医療を担うための支出と考えるが、今後も後発薬品の使用拡大や診療材料の購入価格抑制に努めていく。</t>
    <rPh sb="1" eb="3">
      <t>ヤクヒン</t>
    </rPh>
    <rPh sb="4" eb="5">
      <t>オヨ</t>
    </rPh>
    <rPh sb="6" eb="8">
      <t>ゲンカ</t>
    </rPh>
    <rPh sb="8" eb="10">
      <t>ショウキャク</t>
    </rPh>
    <rPh sb="10" eb="11">
      <t>ヒ</t>
    </rPh>
    <rPh sb="16" eb="18">
      <t>イギョウ</t>
    </rPh>
    <rPh sb="18" eb="20">
      <t>ヒヨウ</t>
    </rPh>
    <rPh sb="21" eb="23">
      <t>ゾウカ</t>
    </rPh>
    <rPh sb="24" eb="25">
      <t>トモナ</t>
    </rPh>
    <rPh sb="37" eb="38">
      <t>ド</t>
    </rPh>
    <rPh sb="76" eb="78">
      <t>ビョウショウ</t>
    </rPh>
    <rPh sb="78" eb="81">
      <t>リヨウリツ</t>
    </rPh>
    <rPh sb="127" eb="128">
      <t>エキ</t>
    </rPh>
    <rPh sb="164" eb="165">
      <t>ショウ</t>
    </rPh>
    <rPh sb="169" eb="171">
      <t>ジュウライ</t>
    </rPh>
    <rPh sb="172" eb="174">
      <t>ニュウイン</t>
    </rPh>
    <rPh sb="174" eb="176">
      <t>チリョウ</t>
    </rPh>
    <rPh sb="178" eb="180">
      <t>ガイライ</t>
    </rPh>
    <rPh sb="180" eb="182">
      <t>チリョウ</t>
    </rPh>
    <rPh sb="183" eb="184">
      <t>キ</t>
    </rPh>
    <rPh sb="185" eb="186">
      <t>カ</t>
    </rPh>
    <rPh sb="190" eb="191">
      <t>ナド</t>
    </rPh>
    <rPh sb="192" eb="194">
      <t>ヨウイン</t>
    </rPh>
    <rPh sb="197" eb="198">
      <t>ア</t>
    </rPh>
    <rPh sb="208" eb="210">
      <t>ニュウイン</t>
    </rPh>
    <rPh sb="210" eb="212">
      <t>タンカ</t>
    </rPh>
    <rPh sb="213" eb="215">
      <t>カクホ</t>
    </rPh>
    <rPh sb="221" eb="224">
      <t>ニュウタイイン</t>
    </rPh>
    <rPh sb="224" eb="226">
      <t>シエン</t>
    </rPh>
    <rPh sb="226" eb="228">
      <t>タイセイ</t>
    </rPh>
    <rPh sb="229" eb="231">
      <t>キョウカ</t>
    </rPh>
    <rPh sb="232" eb="234">
      <t>ヘイキン</t>
    </rPh>
    <rPh sb="234" eb="236">
      <t>ザイイン</t>
    </rPh>
    <rPh sb="236" eb="238">
      <t>ニッスウ</t>
    </rPh>
    <rPh sb="239" eb="241">
      <t>タンシュク</t>
    </rPh>
    <rPh sb="242" eb="243">
      <t>ハカ</t>
    </rPh>
    <rPh sb="261" eb="263">
      <t>ルイジ</t>
    </rPh>
    <rPh sb="263" eb="265">
      <t>ダンタイ</t>
    </rPh>
    <rPh sb="266" eb="267">
      <t>クラ</t>
    </rPh>
    <rPh sb="268" eb="269">
      <t>タカ</t>
    </rPh>
    <phoneticPr fontId="5"/>
  </si>
  <si>
    <t>・今年度は、平成28年度に整備した高度放射線棟や特別高圧変電所に続き、当直室のリニューアルや外来治療センター等の拡張など、診療棟の内部改修を行うとともに、手術センター棟の整備に着手した。
・①有形固定資産減価償却率は、前年度に比べ0.3％増加している。今後も計画的な医療機器の更新や内部改修を行っていく。
・類似団体と比べ、②器械備品減価償却率は平均値より低く、③１床当たり有形固定資産は、平均値を上回っている。これは、高度放射線棟の建設や内部改修など、近年の積極的な設備投資によるものと考えている。</t>
    <rPh sb="1" eb="4">
      <t>コンネンド</t>
    </rPh>
    <rPh sb="6" eb="8">
      <t>ヘイセイ</t>
    </rPh>
    <rPh sb="10" eb="12">
      <t>ネンド</t>
    </rPh>
    <rPh sb="13" eb="15">
      <t>セイビ</t>
    </rPh>
    <rPh sb="17" eb="19">
      <t>コウド</t>
    </rPh>
    <rPh sb="19" eb="22">
      <t>ホウシャセン</t>
    </rPh>
    <rPh sb="22" eb="23">
      <t>トウ</t>
    </rPh>
    <rPh sb="24" eb="26">
      <t>トクベツ</t>
    </rPh>
    <rPh sb="26" eb="28">
      <t>コウアツ</t>
    </rPh>
    <rPh sb="28" eb="30">
      <t>ヘンデン</t>
    </rPh>
    <rPh sb="30" eb="31">
      <t>ジョ</t>
    </rPh>
    <rPh sb="32" eb="33">
      <t>ツヅ</t>
    </rPh>
    <rPh sb="35" eb="38">
      <t>トウチョクシツ</t>
    </rPh>
    <rPh sb="46" eb="48">
      <t>ガイライ</t>
    </rPh>
    <rPh sb="48" eb="50">
      <t>チリョウ</t>
    </rPh>
    <rPh sb="54" eb="55">
      <t>ナド</t>
    </rPh>
    <rPh sb="56" eb="58">
      <t>カクチョウ</t>
    </rPh>
    <rPh sb="61" eb="63">
      <t>シンリョウ</t>
    </rPh>
    <rPh sb="63" eb="64">
      <t>トウ</t>
    </rPh>
    <rPh sb="65" eb="67">
      <t>ナイブ</t>
    </rPh>
    <rPh sb="67" eb="69">
      <t>カイシュウ</t>
    </rPh>
    <rPh sb="111" eb="112">
      <t>ド</t>
    </rPh>
    <rPh sb="133" eb="135">
      <t>イリョウ</t>
    </rPh>
    <rPh sb="135" eb="137">
      <t>キキ</t>
    </rPh>
    <rPh sb="138" eb="140">
      <t>コウシン</t>
    </rPh>
    <rPh sb="141" eb="143">
      <t>ナイブ</t>
    </rPh>
    <rPh sb="143" eb="145">
      <t>カイシュウ</t>
    </rPh>
    <rPh sb="154" eb="156">
      <t>ルイジ</t>
    </rPh>
    <rPh sb="156" eb="158">
      <t>ダンタイ</t>
    </rPh>
    <rPh sb="159" eb="160">
      <t>クラ</t>
    </rPh>
    <rPh sb="163" eb="165">
      <t>キカイ</t>
    </rPh>
    <rPh sb="173" eb="176">
      <t>ヘイキンチ</t>
    </rPh>
    <rPh sb="178" eb="179">
      <t>ヒク</t>
    </rPh>
    <rPh sb="199" eb="201">
      <t>ウワマワ</t>
    </rPh>
    <rPh sb="210" eb="212">
      <t>コウド</t>
    </rPh>
    <rPh sb="212" eb="215">
      <t>ホウシャセン</t>
    </rPh>
    <rPh sb="215" eb="216">
      <t>トウ</t>
    </rPh>
    <rPh sb="217" eb="219">
      <t>ケンセツ</t>
    </rPh>
    <rPh sb="220" eb="222">
      <t>ナイブ</t>
    </rPh>
    <rPh sb="222" eb="224">
      <t>カイシュウ</t>
    </rPh>
    <rPh sb="227" eb="229">
      <t>キンネン</t>
    </rPh>
    <rPh sb="230" eb="233">
      <t>セッキョクテキ</t>
    </rPh>
    <rPh sb="234" eb="236">
      <t>セツビ</t>
    </rPh>
    <rPh sb="236" eb="238">
      <t>トウシ</t>
    </rPh>
    <rPh sb="244" eb="245">
      <t>カンガ</t>
    </rPh>
    <phoneticPr fontId="5"/>
  </si>
  <si>
    <t>・平成28年度に整備した高度放射線棟関連の償却開始等による医業費用の増加に伴い、経常収支比率は前年度を下回ったものの、支出の抑制等により、平成22年度から続く経常収支の黒字を維持することができた。また、当初赤字予定であった経常収支を黒字へ転換できたことからも、効率的な経営を行えたと考えている。今後も、改革プランに掲げる東三河の中核病院としての役割を着実に果たしていくとともに、更なる経営基盤の強化に向けた一層の取組みを行う。
・平成28年度新公立病院改革プラン策定済。</t>
    <rPh sb="1" eb="3">
      <t>ヘイセイ</t>
    </rPh>
    <rPh sb="5" eb="7">
      <t>ネンド</t>
    </rPh>
    <rPh sb="8" eb="10">
      <t>セイビ</t>
    </rPh>
    <rPh sb="12" eb="14">
      <t>コウド</t>
    </rPh>
    <rPh sb="14" eb="17">
      <t>ホウシャセン</t>
    </rPh>
    <rPh sb="17" eb="18">
      <t>トウ</t>
    </rPh>
    <rPh sb="18" eb="20">
      <t>カンレン</t>
    </rPh>
    <rPh sb="21" eb="23">
      <t>ショウキャク</t>
    </rPh>
    <rPh sb="23" eb="25">
      <t>カイシ</t>
    </rPh>
    <rPh sb="25" eb="26">
      <t>ナド</t>
    </rPh>
    <rPh sb="29" eb="31">
      <t>イギョウ</t>
    </rPh>
    <rPh sb="31" eb="33">
      <t>ヒヨウ</t>
    </rPh>
    <rPh sb="34" eb="36">
      <t>ゾウカ</t>
    </rPh>
    <rPh sb="37" eb="38">
      <t>トモナ</t>
    </rPh>
    <rPh sb="40" eb="42">
      <t>ケイジョウ</t>
    </rPh>
    <rPh sb="42" eb="44">
      <t>シュウシ</t>
    </rPh>
    <rPh sb="44" eb="46">
      <t>ヒリツ</t>
    </rPh>
    <rPh sb="47" eb="49">
      <t>ゼンネン</t>
    </rPh>
    <rPh sb="49" eb="50">
      <t>ド</t>
    </rPh>
    <rPh sb="51" eb="53">
      <t>シタマワ</t>
    </rPh>
    <rPh sb="59" eb="61">
      <t>シシュツ</t>
    </rPh>
    <rPh sb="62" eb="64">
      <t>ヨクセイ</t>
    </rPh>
    <rPh sb="64" eb="65">
      <t>トウ</t>
    </rPh>
    <rPh sb="69" eb="71">
      <t>ヘイセイ</t>
    </rPh>
    <rPh sb="73" eb="75">
      <t>ネンド</t>
    </rPh>
    <rPh sb="77" eb="78">
      <t>ツヅ</t>
    </rPh>
    <rPh sb="79" eb="81">
      <t>ケイジョウ</t>
    </rPh>
    <rPh sb="81" eb="83">
      <t>シュウシ</t>
    </rPh>
    <rPh sb="84" eb="86">
      <t>クロジ</t>
    </rPh>
    <rPh sb="87" eb="89">
      <t>イジ</t>
    </rPh>
    <rPh sb="101" eb="103">
      <t>トウショ</t>
    </rPh>
    <rPh sb="103" eb="105">
      <t>アカジ</t>
    </rPh>
    <rPh sb="105" eb="107">
      <t>ヨテイ</t>
    </rPh>
    <rPh sb="111" eb="113">
      <t>ケイジョウ</t>
    </rPh>
    <rPh sb="113" eb="115">
      <t>シュウシ</t>
    </rPh>
    <rPh sb="116" eb="118">
      <t>クロジ</t>
    </rPh>
    <rPh sb="119" eb="121">
      <t>テンカン</t>
    </rPh>
    <rPh sb="130" eb="133">
      <t>コウリツテキ</t>
    </rPh>
    <rPh sb="134" eb="136">
      <t>ケイエイ</t>
    </rPh>
    <rPh sb="137" eb="138">
      <t>オコナ</t>
    </rPh>
    <rPh sb="141" eb="142">
      <t>カンガ</t>
    </rPh>
    <rPh sb="147" eb="149">
      <t>コンゴ</t>
    </rPh>
    <rPh sb="151" eb="153">
      <t>カイカク</t>
    </rPh>
    <rPh sb="157" eb="158">
      <t>カカ</t>
    </rPh>
    <rPh sb="160" eb="161">
      <t>ヒガシ</t>
    </rPh>
    <rPh sb="161" eb="163">
      <t>ミカワ</t>
    </rPh>
    <rPh sb="164" eb="166">
      <t>チュウカク</t>
    </rPh>
    <rPh sb="166" eb="168">
      <t>ビョウイン</t>
    </rPh>
    <rPh sb="172" eb="174">
      <t>ヤクワリ</t>
    </rPh>
    <rPh sb="175" eb="177">
      <t>チャクジツ</t>
    </rPh>
    <rPh sb="178" eb="179">
      <t>ハ</t>
    </rPh>
    <rPh sb="189" eb="190">
      <t>サラ</t>
    </rPh>
    <rPh sb="192" eb="194">
      <t>ケイエイ</t>
    </rPh>
    <rPh sb="194" eb="196">
      <t>キバン</t>
    </rPh>
    <rPh sb="197" eb="199">
      <t>キョウカ</t>
    </rPh>
    <rPh sb="200" eb="201">
      <t>ム</t>
    </rPh>
    <rPh sb="203" eb="205">
      <t>イッソウ</t>
    </rPh>
    <rPh sb="206" eb="208">
      <t>トリク</t>
    </rPh>
    <rPh sb="210" eb="211">
      <t>オコナ</t>
    </rPh>
    <rPh sb="215" eb="217">
      <t>ヘイセイ</t>
    </rPh>
    <rPh sb="219" eb="221">
      <t>ネンド</t>
    </rPh>
    <rPh sb="221" eb="222">
      <t>シン</t>
    </rPh>
    <rPh sb="222" eb="224">
      <t>コウリツ</t>
    </rPh>
    <rPh sb="224" eb="226">
      <t>ビョウイン</t>
    </rPh>
    <rPh sb="226" eb="228">
      <t>カイカク</t>
    </rPh>
    <rPh sb="231" eb="233">
      <t>サクテイ</t>
    </rPh>
    <rPh sb="233" eb="234">
      <t>ズミ</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</si>
</sst>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87</c:v>
                </c:pt>
                <c:pt idx="1">
                  <c:v>86.4</c:v>
                </c:pt>
                <c:pt idx="2">
                  <c:v>86.2</c:v>
                </c:pt>
                <c:pt idx="3">
                  <c:v>86.6</c:v>
                </c:pt>
                <c:pt idx="4">
                  <c:v>88.9</c:v>
                </c:pt>
              </c:numCache>
            </c:numRef>
          </c:val>
          <c:extLst xmlns:c16r2="http://schemas.microsoft.com/office/drawing/2015/06/chart">
            <c:ext xmlns:c16="http://schemas.microsoft.com/office/drawing/2014/chart" uri="{C3380CC4-5D6E-409C-BE32-E72D297353CC}">
              <c16:uniqueId val="{00000000-C636-4D56-AB4C-95A0BE9451C2}"/>
            </c:ext>
          </c:extLst>
        </c:ser>
        <c:dLbls>
          <c:showLegendKey val="0"/>
          <c:showVal val="0"/>
          <c:showCatName val="0"/>
          <c:showSerName val="0"/>
          <c:showPercent val="0"/>
          <c:showBubbleSize val="0"/>
        </c:dLbls>
        <c:gapWidth val="150"/>
        <c:axId val="511085336"/>
        <c:axId val="511083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C636-4D56-AB4C-95A0BE9451C2}"/>
            </c:ext>
          </c:extLst>
        </c:ser>
        <c:dLbls>
          <c:showLegendKey val="0"/>
          <c:showVal val="0"/>
          <c:showCatName val="0"/>
          <c:showSerName val="0"/>
          <c:showPercent val="0"/>
          <c:showBubbleSize val="0"/>
        </c:dLbls>
        <c:marker val="1"/>
        <c:smooth val="0"/>
        <c:axId val="511085336"/>
        <c:axId val="511083768"/>
      </c:lineChart>
      <c:dateAx>
        <c:axId val="511085336"/>
        <c:scaling>
          <c:orientation val="minMax"/>
        </c:scaling>
        <c:delete val="1"/>
        <c:axPos val="b"/>
        <c:numFmt formatCode="ge" sourceLinked="1"/>
        <c:majorTickMark val="none"/>
        <c:minorTickMark val="none"/>
        <c:tickLblPos val="none"/>
        <c:crossAx val="511083768"/>
        <c:crosses val="autoZero"/>
        <c:auto val="1"/>
        <c:lblOffset val="100"/>
        <c:baseTimeUnit val="years"/>
      </c:dateAx>
      <c:valAx>
        <c:axId val="511083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1085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14242</c:v>
                </c:pt>
                <c:pt idx="1">
                  <c:v>15042</c:v>
                </c:pt>
                <c:pt idx="2">
                  <c:v>16577</c:v>
                </c:pt>
                <c:pt idx="3">
                  <c:v>18325</c:v>
                </c:pt>
                <c:pt idx="4">
                  <c:v>19081</c:v>
                </c:pt>
              </c:numCache>
            </c:numRef>
          </c:val>
          <c:extLst xmlns:c16r2="http://schemas.microsoft.com/office/drawing/2015/06/chart">
            <c:ext xmlns:c16="http://schemas.microsoft.com/office/drawing/2014/chart" uri="{C3380CC4-5D6E-409C-BE32-E72D297353CC}">
              <c16:uniqueId val="{00000000-C83A-4757-B515-6459FE641A13}"/>
            </c:ext>
          </c:extLst>
        </c:ser>
        <c:dLbls>
          <c:showLegendKey val="0"/>
          <c:showVal val="0"/>
          <c:showCatName val="0"/>
          <c:showSerName val="0"/>
          <c:showPercent val="0"/>
          <c:showBubbleSize val="0"/>
        </c:dLbls>
        <c:gapWidth val="150"/>
        <c:axId val="387502552"/>
        <c:axId val="387505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C83A-4757-B515-6459FE641A13}"/>
            </c:ext>
          </c:extLst>
        </c:ser>
        <c:dLbls>
          <c:showLegendKey val="0"/>
          <c:showVal val="0"/>
          <c:showCatName val="0"/>
          <c:showSerName val="0"/>
          <c:showPercent val="0"/>
          <c:showBubbleSize val="0"/>
        </c:dLbls>
        <c:marker val="1"/>
        <c:smooth val="0"/>
        <c:axId val="387502552"/>
        <c:axId val="387505688"/>
      </c:lineChart>
      <c:dateAx>
        <c:axId val="387502552"/>
        <c:scaling>
          <c:orientation val="minMax"/>
        </c:scaling>
        <c:delete val="1"/>
        <c:axPos val="b"/>
        <c:numFmt formatCode="ge" sourceLinked="1"/>
        <c:majorTickMark val="none"/>
        <c:minorTickMark val="none"/>
        <c:tickLblPos val="none"/>
        <c:crossAx val="387505688"/>
        <c:crosses val="autoZero"/>
        <c:auto val="1"/>
        <c:lblOffset val="100"/>
        <c:baseTimeUnit val="years"/>
      </c:dateAx>
      <c:valAx>
        <c:axId val="387505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7502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57974</c:v>
                </c:pt>
                <c:pt idx="1">
                  <c:v>60677</c:v>
                </c:pt>
                <c:pt idx="2">
                  <c:v>62064</c:v>
                </c:pt>
                <c:pt idx="3">
                  <c:v>63025</c:v>
                </c:pt>
                <c:pt idx="4">
                  <c:v>63068</c:v>
                </c:pt>
              </c:numCache>
            </c:numRef>
          </c:val>
          <c:extLst xmlns:c16r2="http://schemas.microsoft.com/office/drawing/2015/06/chart">
            <c:ext xmlns:c16="http://schemas.microsoft.com/office/drawing/2014/chart" uri="{C3380CC4-5D6E-409C-BE32-E72D297353CC}">
              <c16:uniqueId val="{00000000-8CD4-4199-9FDD-3D7B7314A780}"/>
            </c:ext>
          </c:extLst>
        </c:ser>
        <c:dLbls>
          <c:showLegendKey val="0"/>
          <c:showVal val="0"/>
          <c:showCatName val="0"/>
          <c:showSerName val="0"/>
          <c:showPercent val="0"/>
          <c:showBubbleSize val="0"/>
        </c:dLbls>
        <c:gapWidth val="150"/>
        <c:axId val="387509216"/>
        <c:axId val="38750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8CD4-4199-9FDD-3D7B7314A780}"/>
            </c:ext>
          </c:extLst>
        </c:ser>
        <c:dLbls>
          <c:showLegendKey val="0"/>
          <c:showVal val="0"/>
          <c:showCatName val="0"/>
          <c:showSerName val="0"/>
          <c:showPercent val="0"/>
          <c:showBubbleSize val="0"/>
        </c:dLbls>
        <c:marker val="1"/>
        <c:smooth val="0"/>
        <c:axId val="387509216"/>
        <c:axId val="387502944"/>
      </c:lineChart>
      <c:dateAx>
        <c:axId val="387509216"/>
        <c:scaling>
          <c:orientation val="minMax"/>
        </c:scaling>
        <c:delete val="1"/>
        <c:axPos val="b"/>
        <c:numFmt formatCode="ge" sourceLinked="1"/>
        <c:majorTickMark val="none"/>
        <c:minorTickMark val="none"/>
        <c:tickLblPos val="none"/>
        <c:crossAx val="387502944"/>
        <c:crosses val="autoZero"/>
        <c:auto val="1"/>
        <c:lblOffset val="100"/>
        <c:baseTimeUnit val="years"/>
      </c:dateAx>
      <c:valAx>
        <c:axId val="387502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750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32.1</c:v>
                </c:pt>
                <c:pt idx="1">
                  <c:v>7.6</c:v>
                </c:pt>
                <c:pt idx="2">
                  <c:v>0</c:v>
                </c:pt>
                <c:pt idx="3">
                  <c:v>0</c:v>
                </c:pt>
                <c:pt idx="4">
                  <c:v>0</c:v>
                </c:pt>
              </c:numCache>
            </c:numRef>
          </c:val>
          <c:extLst xmlns:c16r2="http://schemas.microsoft.com/office/drawing/2015/06/chart">
            <c:ext xmlns:c16="http://schemas.microsoft.com/office/drawing/2014/chart" uri="{C3380CC4-5D6E-409C-BE32-E72D297353CC}">
              <c16:uniqueId val="{00000000-CECC-42E0-89CC-3060E12A0338}"/>
            </c:ext>
          </c:extLst>
        </c:ser>
        <c:dLbls>
          <c:showLegendKey val="0"/>
          <c:showVal val="0"/>
          <c:showCatName val="0"/>
          <c:showSerName val="0"/>
          <c:showPercent val="0"/>
          <c:showBubbleSize val="0"/>
        </c:dLbls>
        <c:gapWidth val="150"/>
        <c:axId val="511082200"/>
        <c:axId val="51108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CECC-42E0-89CC-3060E12A0338}"/>
            </c:ext>
          </c:extLst>
        </c:ser>
        <c:dLbls>
          <c:showLegendKey val="0"/>
          <c:showVal val="0"/>
          <c:showCatName val="0"/>
          <c:showSerName val="0"/>
          <c:showPercent val="0"/>
          <c:showBubbleSize val="0"/>
        </c:dLbls>
        <c:marker val="1"/>
        <c:smooth val="0"/>
        <c:axId val="511082200"/>
        <c:axId val="511082592"/>
      </c:lineChart>
      <c:dateAx>
        <c:axId val="511082200"/>
        <c:scaling>
          <c:orientation val="minMax"/>
        </c:scaling>
        <c:delete val="1"/>
        <c:axPos val="b"/>
        <c:numFmt formatCode="ge" sourceLinked="1"/>
        <c:majorTickMark val="none"/>
        <c:minorTickMark val="none"/>
        <c:tickLblPos val="none"/>
        <c:crossAx val="511082592"/>
        <c:crosses val="autoZero"/>
        <c:auto val="1"/>
        <c:lblOffset val="100"/>
        <c:baseTimeUnit val="years"/>
      </c:dateAx>
      <c:valAx>
        <c:axId val="511082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1082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101.2</c:v>
                </c:pt>
                <c:pt idx="1">
                  <c:v>102.2</c:v>
                </c:pt>
                <c:pt idx="2">
                  <c:v>102.2</c:v>
                </c:pt>
                <c:pt idx="3">
                  <c:v>100.9</c:v>
                </c:pt>
                <c:pt idx="4">
                  <c:v>98.1</c:v>
                </c:pt>
              </c:numCache>
            </c:numRef>
          </c:val>
          <c:extLst xmlns:c16r2="http://schemas.microsoft.com/office/drawing/2015/06/chart">
            <c:ext xmlns:c16="http://schemas.microsoft.com/office/drawing/2014/chart" uri="{C3380CC4-5D6E-409C-BE32-E72D297353CC}">
              <c16:uniqueId val="{00000000-411C-4FD0-91DE-EDB7C1A27564}"/>
            </c:ext>
          </c:extLst>
        </c:ser>
        <c:dLbls>
          <c:showLegendKey val="0"/>
          <c:showVal val="0"/>
          <c:showCatName val="0"/>
          <c:showSerName val="0"/>
          <c:showPercent val="0"/>
          <c:showBubbleSize val="0"/>
        </c:dLbls>
        <c:gapWidth val="150"/>
        <c:axId val="511084160"/>
        <c:axId val="511084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411C-4FD0-91DE-EDB7C1A27564}"/>
            </c:ext>
          </c:extLst>
        </c:ser>
        <c:dLbls>
          <c:showLegendKey val="0"/>
          <c:showVal val="0"/>
          <c:showCatName val="0"/>
          <c:showSerName val="0"/>
          <c:showPercent val="0"/>
          <c:showBubbleSize val="0"/>
        </c:dLbls>
        <c:marker val="1"/>
        <c:smooth val="0"/>
        <c:axId val="511084160"/>
        <c:axId val="511084552"/>
      </c:lineChart>
      <c:dateAx>
        <c:axId val="511084160"/>
        <c:scaling>
          <c:orientation val="minMax"/>
        </c:scaling>
        <c:delete val="1"/>
        <c:axPos val="b"/>
        <c:numFmt formatCode="ge" sourceLinked="1"/>
        <c:majorTickMark val="none"/>
        <c:minorTickMark val="none"/>
        <c:tickLblPos val="none"/>
        <c:crossAx val="511084552"/>
        <c:crosses val="autoZero"/>
        <c:auto val="1"/>
        <c:lblOffset val="100"/>
        <c:baseTimeUnit val="years"/>
      </c:dateAx>
      <c:valAx>
        <c:axId val="511084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1084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102.3</c:v>
                </c:pt>
                <c:pt idx="1">
                  <c:v>106.2</c:v>
                </c:pt>
                <c:pt idx="2">
                  <c:v>105.3</c:v>
                </c:pt>
                <c:pt idx="3">
                  <c:v>101.8</c:v>
                </c:pt>
                <c:pt idx="4">
                  <c:v>100.1</c:v>
                </c:pt>
              </c:numCache>
            </c:numRef>
          </c:val>
          <c:extLst xmlns:c16r2="http://schemas.microsoft.com/office/drawing/2015/06/chart">
            <c:ext xmlns:c16="http://schemas.microsoft.com/office/drawing/2014/chart" uri="{C3380CC4-5D6E-409C-BE32-E72D297353CC}">
              <c16:uniqueId val="{00000000-D503-4107-8CAE-664D713FA2FF}"/>
            </c:ext>
          </c:extLst>
        </c:ser>
        <c:dLbls>
          <c:showLegendKey val="0"/>
          <c:showVal val="0"/>
          <c:showCatName val="0"/>
          <c:showSerName val="0"/>
          <c:showPercent val="0"/>
          <c:showBubbleSize val="0"/>
        </c:dLbls>
        <c:gapWidth val="150"/>
        <c:axId val="511084944"/>
        <c:axId val="39224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D503-4107-8CAE-664D713FA2FF}"/>
            </c:ext>
          </c:extLst>
        </c:ser>
        <c:dLbls>
          <c:showLegendKey val="0"/>
          <c:showVal val="0"/>
          <c:showCatName val="0"/>
          <c:showSerName val="0"/>
          <c:showPercent val="0"/>
          <c:showBubbleSize val="0"/>
        </c:dLbls>
        <c:marker val="1"/>
        <c:smooth val="0"/>
        <c:axId val="511084944"/>
        <c:axId val="392241616"/>
      </c:lineChart>
      <c:dateAx>
        <c:axId val="511084944"/>
        <c:scaling>
          <c:orientation val="minMax"/>
        </c:scaling>
        <c:delete val="1"/>
        <c:axPos val="b"/>
        <c:numFmt formatCode="ge" sourceLinked="1"/>
        <c:majorTickMark val="none"/>
        <c:minorTickMark val="none"/>
        <c:tickLblPos val="none"/>
        <c:crossAx val="392241616"/>
        <c:crosses val="autoZero"/>
        <c:auto val="1"/>
        <c:lblOffset val="100"/>
        <c:baseTimeUnit val="years"/>
      </c:dateAx>
      <c:valAx>
        <c:axId val="392241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11084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53.9</c:v>
                </c:pt>
                <c:pt idx="1">
                  <c:v>61.4</c:v>
                </c:pt>
                <c:pt idx="2">
                  <c:v>62.6</c:v>
                </c:pt>
                <c:pt idx="3">
                  <c:v>53.8</c:v>
                </c:pt>
                <c:pt idx="4">
                  <c:v>54.1</c:v>
                </c:pt>
              </c:numCache>
            </c:numRef>
          </c:val>
          <c:extLst xmlns:c16r2="http://schemas.microsoft.com/office/drawing/2015/06/chart">
            <c:ext xmlns:c16="http://schemas.microsoft.com/office/drawing/2014/chart" uri="{C3380CC4-5D6E-409C-BE32-E72D297353CC}">
              <c16:uniqueId val="{00000000-4D83-4111-880B-C55F9A2D3675}"/>
            </c:ext>
          </c:extLst>
        </c:ser>
        <c:dLbls>
          <c:showLegendKey val="0"/>
          <c:showVal val="0"/>
          <c:showCatName val="0"/>
          <c:showSerName val="0"/>
          <c:showPercent val="0"/>
          <c:showBubbleSize val="0"/>
        </c:dLbls>
        <c:gapWidth val="150"/>
        <c:axId val="392247888"/>
        <c:axId val="392247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4D83-4111-880B-C55F9A2D3675}"/>
            </c:ext>
          </c:extLst>
        </c:ser>
        <c:dLbls>
          <c:showLegendKey val="0"/>
          <c:showVal val="0"/>
          <c:showCatName val="0"/>
          <c:showSerName val="0"/>
          <c:showPercent val="0"/>
          <c:showBubbleSize val="0"/>
        </c:dLbls>
        <c:marker val="1"/>
        <c:smooth val="0"/>
        <c:axId val="392247888"/>
        <c:axId val="392247496"/>
      </c:lineChart>
      <c:dateAx>
        <c:axId val="392247888"/>
        <c:scaling>
          <c:orientation val="minMax"/>
        </c:scaling>
        <c:delete val="1"/>
        <c:axPos val="b"/>
        <c:numFmt formatCode="ge" sourceLinked="1"/>
        <c:majorTickMark val="none"/>
        <c:minorTickMark val="none"/>
        <c:tickLblPos val="none"/>
        <c:crossAx val="392247496"/>
        <c:crosses val="autoZero"/>
        <c:auto val="1"/>
        <c:lblOffset val="100"/>
        <c:baseTimeUnit val="years"/>
      </c:dateAx>
      <c:valAx>
        <c:axId val="392247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2247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59.3</c:v>
                </c:pt>
                <c:pt idx="1">
                  <c:v>64</c:v>
                </c:pt>
                <c:pt idx="2">
                  <c:v>66.5</c:v>
                </c:pt>
                <c:pt idx="3">
                  <c:v>57.6</c:v>
                </c:pt>
                <c:pt idx="4">
                  <c:v>60.8</c:v>
                </c:pt>
              </c:numCache>
            </c:numRef>
          </c:val>
          <c:extLst xmlns:c16r2="http://schemas.microsoft.com/office/drawing/2015/06/chart">
            <c:ext xmlns:c16="http://schemas.microsoft.com/office/drawing/2014/chart" uri="{C3380CC4-5D6E-409C-BE32-E72D297353CC}">
              <c16:uniqueId val="{00000000-E308-4088-B778-E5BD6DC44D18}"/>
            </c:ext>
          </c:extLst>
        </c:ser>
        <c:dLbls>
          <c:showLegendKey val="0"/>
          <c:showVal val="0"/>
          <c:showCatName val="0"/>
          <c:showSerName val="0"/>
          <c:showPercent val="0"/>
          <c:showBubbleSize val="0"/>
        </c:dLbls>
        <c:gapWidth val="150"/>
        <c:axId val="392244360"/>
        <c:axId val="39224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E308-4088-B778-E5BD6DC44D18}"/>
            </c:ext>
          </c:extLst>
        </c:ser>
        <c:dLbls>
          <c:showLegendKey val="0"/>
          <c:showVal val="0"/>
          <c:showCatName val="0"/>
          <c:showSerName val="0"/>
          <c:showPercent val="0"/>
          <c:showBubbleSize val="0"/>
        </c:dLbls>
        <c:marker val="1"/>
        <c:smooth val="0"/>
        <c:axId val="392244360"/>
        <c:axId val="392246320"/>
      </c:lineChart>
      <c:dateAx>
        <c:axId val="392244360"/>
        <c:scaling>
          <c:orientation val="minMax"/>
        </c:scaling>
        <c:delete val="1"/>
        <c:axPos val="b"/>
        <c:numFmt formatCode="ge" sourceLinked="1"/>
        <c:majorTickMark val="none"/>
        <c:minorTickMark val="none"/>
        <c:tickLblPos val="none"/>
        <c:crossAx val="392246320"/>
        <c:crosses val="autoZero"/>
        <c:auto val="1"/>
        <c:lblOffset val="100"/>
        <c:baseTimeUnit val="years"/>
      </c:dateAx>
      <c:valAx>
        <c:axId val="392246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2244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50834006</c:v>
                </c:pt>
                <c:pt idx="1">
                  <c:v>52885026</c:v>
                </c:pt>
                <c:pt idx="2">
                  <c:v>51326770</c:v>
                </c:pt>
                <c:pt idx="3">
                  <c:v>59954643</c:v>
                </c:pt>
                <c:pt idx="4">
                  <c:v>62001383</c:v>
                </c:pt>
              </c:numCache>
            </c:numRef>
          </c:val>
          <c:extLst xmlns:c16r2="http://schemas.microsoft.com/office/drawing/2015/06/chart">
            <c:ext xmlns:c16="http://schemas.microsoft.com/office/drawing/2014/chart" uri="{C3380CC4-5D6E-409C-BE32-E72D297353CC}">
              <c16:uniqueId val="{00000000-13E4-406E-B2E2-4DAFAF46AE0B}"/>
            </c:ext>
          </c:extLst>
        </c:ser>
        <c:dLbls>
          <c:showLegendKey val="0"/>
          <c:showVal val="0"/>
          <c:showCatName val="0"/>
          <c:showSerName val="0"/>
          <c:showPercent val="0"/>
          <c:showBubbleSize val="0"/>
        </c:dLbls>
        <c:gapWidth val="150"/>
        <c:axId val="392243184"/>
        <c:axId val="392248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13E4-406E-B2E2-4DAFAF46AE0B}"/>
            </c:ext>
          </c:extLst>
        </c:ser>
        <c:dLbls>
          <c:showLegendKey val="0"/>
          <c:showVal val="0"/>
          <c:showCatName val="0"/>
          <c:showSerName val="0"/>
          <c:showPercent val="0"/>
          <c:showBubbleSize val="0"/>
        </c:dLbls>
        <c:marker val="1"/>
        <c:smooth val="0"/>
        <c:axId val="392243184"/>
        <c:axId val="392248280"/>
      </c:lineChart>
      <c:dateAx>
        <c:axId val="392243184"/>
        <c:scaling>
          <c:orientation val="minMax"/>
        </c:scaling>
        <c:delete val="1"/>
        <c:axPos val="b"/>
        <c:numFmt formatCode="ge" sourceLinked="1"/>
        <c:majorTickMark val="none"/>
        <c:minorTickMark val="none"/>
        <c:tickLblPos val="none"/>
        <c:crossAx val="392248280"/>
        <c:crosses val="autoZero"/>
        <c:auto val="1"/>
        <c:lblOffset val="100"/>
        <c:baseTimeUnit val="years"/>
      </c:dateAx>
      <c:valAx>
        <c:axId val="392248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2243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29.4</c:v>
                </c:pt>
                <c:pt idx="1">
                  <c:v>29.1</c:v>
                </c:pt>
                <c:pt idx="2">
                  <c:v>31.6</c:v>
                </c:pt>
                <c:pt idx="3">
                  <c:v>31</c:v>
                </c:pt>
                <c:pt idx="4">
                  <c:v>32.200000000000003</c:v>
                </c:pt>
              </c:numCache>
            </c:numRef>
          </c:val>
          <c:extLst xmlns:c16r2="http://schemas.microsoft.com/office/drawing/2015/06/chart">
            <c:ext xmlns:c16="http://schemas.microsoft.com/office/drawing/2014/chart" uri="{C3380CC4-5D6E-409C-BE32-E72D297353CC}">
              <c16:uniqueId val="{00000000-97B4-4571-9166-CD2E003061AA}"/>
            </c:ext>
          </c:extLst>
        </c:ser>
        <c:dLbls>
          <c:showLegendKey val="0"/>
          <c:showVal val="0"/>
          <c:showCatName val="0"/>
          <c:showSerName val="0"/>
          <c:showPercent val="0"/>
          <c:showBubbleSize val="0"/>
        </c:dLbls>
        <c:gapWidth val="150"/>
        <c:axId val="392245144"/>
        <c:axId val="39224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97B4-4571-9166-CD2E003061AA}"/>
            </c:ext>
          </c:extLst>
        </c:ser>
        <c:dLbls>
          <c:showLegendKey val="0"/>
          <c:showVal val="0"/>
          <c:showCatName val="0"/>
          <c:showSerName val="0"/>
          <c:showPercent val="0"/>
          <c:showBubbleSize val="0"/>
        </c:dLbls>
        <c:marker val="1"/>
        <c:smooth val="0"/>
        <c:axId val="392245144"/>
        <c:axId val="392245536"/>
      </c:lineChart>
      <c:dateAx>
        <c:axId val="392245144"/>
        <c:scaling>
          <c:orientation val="minMax"/>
        </c:scaling>
        <c:delete val="1"/>
        <c:axPos val="b"/>
        <c:numFmt formatCode="ge" sourceLinked="1"/>
        <c:majorTickMark val="none"/>
        <c:minorTickMark val="none"/>
        <c:tickLblPos val="none"/>
        <c:crossAx val="392245536"/>
        <c:crosses val="autoZero"/>
        <c:auto val="1"/>
        <c:lblOffset val="100"/>
        <c:baseTimeUnit val="years"/>
      </c:dateAx>
      <c:valAx>
        <c:axId val="392245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2245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44.9</c:v>
                </c:pt>
                <c:pt idx="1">
                  <c:v>43.2</c:v>
                </c:pt>
                <c:pt idx="2">
                  <c:v>43.2</c:v>
                </c:pt>
                <c:pt idx="3">
                  <c:v>44.7</c:v>
                </c:pt>
                <c:pt idx="4">
                  <c:v>44.4</c:v>
                </c:pt>
              </c:numCache>
            </c:numRef>
          </c:val>
          <c:extLst xmlns:c16r2="http://schemas.microsoft.com/office/drawing/2015/06/chart">
            <c:ext xmlns:c16="http://schemas.microsoft.com/office/drawing/2014/chart" uri="{C3380CC4-5D6E-409C-BE32-E72D297353CC}">
              <c16:uniqueId val="{00000000-84B1-45A1-B877-4A98ABD67933}"/>
            </c:ext>
          </c:extLst>
        </c:ser>
        <c:dLbls>
          <c:showLegendKey val="0"/>
          <c:showVal val="0"/>
          <c:showCatName val="0"/>
          <c:showSerName val="0"/>
          <c:showPercent val="0"/>
          <c:showBubbleSize val="0"/>
        </c:dLbls>
        <c:gapWidth val="150"/>
        <c:axId val="392245928"/>
        <c:axId val="392246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84B1-45A1-B877-4A98ABD67933}"/>
            </c:ext>
          </c:extLst>
        </c:ser>
        <c:dLbls>
          <c:showLegendKey val="0"/>
          <c:showVal val="0"/>
          <c:showCatName val="0"/>
          <c:showSerName val="0"/>
          <c:showPercent val="0"/>
          <c:showBubbleSize val="0"/>
        </c:dLbls>
        <c:marker val="1"/>
        <c:smooth val="0"/>
        <c:axId val="392245928"/>
        <c:axId val="392246712"/>
      </c:lineChart>
      <c:dateAx>
        <c:axId val="392245928"/>
        <c:scaling>
          <c:orientation val="minMax"/>
        </c:scaling>
        <c:delete val="1"/>
        <c:axPos val="b"/>
        <c:numFmt formatCode="ge" sourceLinked="1"/>
        <c:majorTickMark val="none"/>
        <c:minorTickMark val="none"/>
        <c:tickLblPos val="none"/>
        <c:crossAx val="392246712"/>
        <c:crosses val="autoZero"/>
        <c:auto val="1"/>
        <c:lblOffset val="100"/>
        <c:baseTimeUnit val="years"/>
      </c:dateAx>
      <c:valAx>
        <c:axId val="392246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2245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8" t="str">
        <f>データ!H6</f>
        <v>愛知県豊橋市　豊橋市民病院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x14ac:dyDescent="0.15">
      <c r="A8" s="2"/>
      <c r="B8" s="125" t="str">
        <f>データ!K6</f>
        <v>当然財務</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500床以上</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非設置</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780</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f>データ!AA6</f>
        <v>10</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x14ac:dyDescent="0.15">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37</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対象</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透 I 未 訓 ガ</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臨 が 感 へ 災 地</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f>データ!AC6</f>
        <v>10</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800</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x14ac:dyDescent="0.15">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x14ac:dyDescent="0.15">
      <c r="A12" s="2"/>
      <c r="B12" s="118">
        <f>データ!U6</f>
        <v>377561</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61601</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７：１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768</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768</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x14ac:dyDescent="0.2">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x14ac:dyDescent="0.15">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6" t="s">
        <v>33</v>
      </c>
      <c r="NK14" s="116"/>
      <c r="NL14" s="116"/>
      <c r="NM14" s="116"/>
      <c r="NN14" s="116"/>
      <c r="NO14" s="116"/>
      <c r="NP14" s="116"/>
      <c r="NQ14" s="116"/>
      <c r="NR14" s="116"/>
      <c r="NS14" s="116"/>
      <c r="NT14" s="116"/>
      <c r="NU14" s="116"/>
      <c r="NV14" s="116"/>
      <c r="NW14" s="116"/>
      <c r="NX14" s="11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7"/>
      <c r="NK15" s="117"/>
      <c r="NL15" s="117"/>
      <c r="NM15" s="117"/>
      <c r="NN15" s="117"/>
      <c r="NO15" s="117"/>
      <c r="NP15" s="117"/>
      <c r="NQ15" s="117"/>
      <c r="NR15" s="117"/>
      <c r="NS15" s="117"/>
      <c r="NT15" s="117"/>
      <c r="NU15" s="117"/>
      <c r="NV15" s="117"/>
      <c r="NW15" s="117"/>
      <c r="NX15" s="117"/>
    </row>
    <row r="16" spans="1:388" ht="13.5" customHeight="1" x14ac:dyDescent="0.15">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158</v>
      </c>
      <c r="NK16" s="123"/>
      <c r="NL16" s="123"/>
      <c r="NM16" s="123"/>
      <c r="NN16" s="123"/>
      <c r="NO16" s="123"/>
      <c r="NP16" s="123"/>
      <c r="NQ16" s="123"/>
      <c r="NR16" s="123"/>
      <c r="NS16" s="123"/>
      <c r="NT16" s="123"/>
      <c r="NU16" s="123"/>
      <c r="NV16" s="123"/>
      <c r="NW16" s="123"/>
      <c r="NX16" s="124"/>
    </row>
    <row r="17" spans="1:388" ht="13.5" customHeight="1" x14ac:dyDescent="0.15">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6" t="s">
        <v>35</v>
      </c>
      <c r="NK26" s="116"/>
      <c r="NL26" s="116"/>
      <c r="NM26" s="116"/>
      <c r="NN26" s="116"/>
      <c r="NO26" s="116"/>
      <c r="NP26" s="116"/>
      <c r="NQ26" s="116"/>
      <c r="NR26" s="116"/>
      <c r="NS26" s="116"/>
      <c r="NT26" s="116"/>
      <c r="NU26" s="116"/>
      <c r="NV26" s="116"/>
      <c r="NW26" s="116"/>
      <c r="NX26" s="11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7"/>
      <c r="NL27" s="117"/>
      <c r="NM27" s="117"/>
      <c r="NN27" s="117"/>
      <c r="NO27" s="117"/>
      <c r="NP27" s="117"/>
      <c r="NQ27" s="117"/>
      <c r="NR27" s="117"/>
      <c r="NS27" s="117"/>
      <c r="NT27" s="117"/>
      <c r="NU27" s="117"/>
      <c r="NV27" s="117"/>
      <c r="NW27" s="117"/>
      <c r="NX27" s="11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159</v>
      </c>
      <c r="NK30" s="85"/>
      <c r="NL30" s="85"/>
      <c r="NM30" s="85"/>
      <c r="NN30" s="85"/>
      <c r="NO30" s="85"/>
      <c r="NP30" s="85"/>
      <c r="NQ30" s="85"/>
      <c r="NR30" s="85"/>
      <c r="NS30" s="85"/>
      <c r="NT30" s="85"/>
      <c r="NU30" s="85"/>
      <c r="NV30" s="85"/>
      <c r="NW30" s="85"/>
      <c r="NX30" s="86"/>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x14ac:dyDescent="0.15">
      <c r="A32" s="2"/>
      <c r="B32" s="25"/>
      <c r="D32" s="5"/>
      <c r="E32" s="5"/>
      <c r="F32" s="5"/>
      <c r="G32" s="28"/>
      <c r="H32" s="28"/>
      <c r="I32" s="28"/>
      <c r="J32" s="28"/>
      <c r="K32" s="28"/>
      <c r="L32" s="28"/>
      <c r="M32" s="28"/>
      <c r="N32" s="28"/>
      <c r="O32" s="28"/>
      <c r="P32" s="113">
        <f>データ!$B$11</f>
        <v>41275</v>
      </c>
      <c r="Q32" s="114"/>
      <c r="R32" s="114"/>
      <c r="S32" s="114"/>
      <c r="T32" s="114"/>
      <c r="U32" s="114"/>
      <c r="V32" s="114"/>
      <c r="W32" s="114"/>
      <c r="X32" s="114"/>
      <c r="Y32" s="114"/>
      <c r="Z32" s="114"/>
      <c r="AA32" s="114"/>
      <c r="AB32" s="114"/>
      <c r="AC32" s="114"/>
      <c r="AD32" s="115"/>
      <c r="AE32" s="113">
        <f>データ!$C$11</f>
        <v>41640</v>
      </c>
      <c r="AF32" s="114"/>
      <c r="AG32" s="114"/>
      <c r="AH32" s="114"/>
      <c r="AI32" s="114"/>
      <c r="AJ32" s="114"/>
      <c r="AK32" s="114"/>
      <c r="AL32" s="114"/>
      <c r="AM32" s="114"/>
      <c r="AN32" s="114"/>
      <c r="AO32" s="114"/>
      <c r="AP32" s="114"/>
      <c r="AQ32" s="114"/>
      <c r="AR32" s="114"/>
      <c r="AS32" s="115"/>
      <c r="AT32" s="113">
        <f>データ!$D$11</f>
        <v>42005</v>
      </c>
      <c r="AU32" s="114"/>
      <c r="AV32" s="114"/>
      <c r="AW32" s="114"/>
      <c r="AX32" s="114"/>
      <c r="AY32" s="114"/>
      <c r="AZ32" s="114"/>
      <c r="BA32" s="114"/>
      <c r="BB32" s="114"/>
      <c r="BC32" s="114"/>
      <c r="BD32" s="114"/>
      <c r="BE32" s="114"/>
      <c r="BF32" s="114"/>
      <c r="BG32" s="114"/>
      <c r="BH32" s="115"/>
      <c r="BI32" s="113">
        <f>データ!$E$11</f>
        <v>42370</v>
      </c>
      <c r="BJ32" s="114"/>
      <c r="BK32" s="114"/>
      <c r="BL32" s="114"/>
      <c r="BM32" s="114"/>
      <c r="BN32" s="114"/>
      <c r="BO32" s="114"/>
      <c r="BP32" s="114"/>
      <c r="BQ32" s="114"/>
      <c r="BR32" s="114"/>
      <c r="BS32" s="114"/>
      <c r="BT32" s="114"/>
      <c r="BU32" s="114"/>
      <c r="BV32" s="114"/>
      <c r="BW32" s="115"/>
      <c r="BX32" s="113">
        <f>データ!$F$11</f>
        <v>42736</v>
      </c>
      <c r="BY32" s="114"/>
      <c r="BZ32" s="114"/>
      <c r="CA32" s="114"/>
      <c r="CB32" s="114"/>
      <c r="CC32" s="114"/>
      <c r="CD32" s="114"/>
      <c r="CE32" s="114"/>
      <c r="CF32" s="114"/>
      <c r="CG32" s="114"/>
      <c r="CH32" s="114"/>
      <c r="CI32" s="114"/>
      <c r="CJ32" s="114"/>
      <c r="CK32" s="114"/>
      <c r="CL32" s="115"/>
      <c r="CO32" s="5"/>
      <c r="CP32" s="5"/>
      <c r="CQ32" s="5"/>
      <c r="CR32" s="5"/>
      <c r="CS32" s="5"/>
      <c r="CT32" s="5"/>
      <c r="CU32" s="28"/>
      <c r="CV32" s="28"/>
      <c r="CW32" s="28"/>
      <c r="CX32" s="28"/>
      <c r="CY32" s="28"/>
      <c r="CZ32" s="28"/>
      <c r="DA32" s="28"/>
      <c r="DB32" s="28"/>
      <c r="DC32" s="28"/>
      <c r="DD32" s="113">
        <f>データ!$B$11</f>
        <v>41275</v>
      </c>
      <c r="DE32" s="114"/>
      <c r="DF32" s="114"/>
      <c r="DG32" s="114"/>
      <c r="DH32" s="114"/>
      <c r="DI32" s="114"/>
      <c r="DJ32" s="114"/>
      <c r="DK32" s="114"/>
      <c r="DL32" s="114"/>
      <c r="DM32" s="114"/>
      <c r="DN32" s="114"/>
      <c r="DO32" s="114"/>
      <c r="DP32" s="114"/>
      <c r="DQ32" s="114"/>
      <c r="DR32" s="115"/>
      <c r="DS32" s="113">
        <f>データ!$C$11</f>
        <v>41640</v>
      </c>
      <c r="DT32" s="114"/>
      <c r="DU32" s="114"/>
      <c r="DV32" s="114"/>
      <c r="DW32" s="114"/>
      <c r="DX32" s="114"/>
      <c r="DY32" s="114"/>
      <c r="DZ32" s="114"/>
      <c r="EA32" s="114"/>
      <c r="EB32" s="114"/>
      <c r="EC32" s="114"/>
      <c r="ED32" s="114"/>
      <c r="EE32" s="114"/>
      <c r="EF32" s="114"/>
      <c r="EG32" s="115"/>
      <c r="EH32" s="113">
        <f>データ!$D$11</f>
        <v>42005</v>
      </c>
      <c r="EI32" s="114"/>
      <c r="EJ32" s="114"/>
      <c r="EK32" s="114"/>
      <c r="EL32" s="114"/>
      <c r="EM32" s="114"/>
      <c r="EN32" s="114"/>
      <c r="EO32" s="114"/>
      <c r="EP32" s="114"/>
      <c r="EQ32" s="114"/>
      <c r="ER32" s="114"/>
      <c r="ES32" s="114"/>
      <c r="ET32" s="114"/>
      <c r="EU32" s="114"/>
      <c r="EV32" s="115"/>
      <c r="EW32" s="113">
        <f>データ!$E$11</f>
        <v>42370</v>
      </c>
      <c r="EX32" s="114"/>
      <c r="EY32" s="114"/>
      <c r="EZ32" s="114"/>
      <c r="FA32" s="114"/>
      <c r="FB32" s="114"/>
      <c r="FC32" s="114"/>
      <c r="FD32" s="114"/>
      <c r="FE32" s="114"/>
      <c r="FF32" s="114"/>
      <c r="FG32" s="114"/>
      <c r="FH32" s="114"/>
      <c r="FI32" s="114"/>
      <c r="FJ32" s="114"/>
      <c r="FK32" s="115"/>
      <c r="FL32" s="113">
        <f>データ!$F$11</f>
        <v>42736</v>
      </c>
      <c r="FM32" s="114"/>
      <c r="FN32" s="114"/>
      <c r="FO32" s="114"/>
      <c r="FP32" s="114"/>
      <c r="FQ32" s="114"/>
      <c r="FR32" s="114"/>
      <c r="FS32" s="114"/>
      <c r="FT32" s="114"/>
      <c r="FU32" s="114"/>
      <c r="FV32" s="114"/>
      <c r="FW32" s="114"/>
      <c r="FX32" s="114"/>
      <c r="FY32" s="114"/>
      <c r="FZ32" s="115"/>
      <c r="GA32" s="5"/>
      <c r="GB32" s="5"/>
      <c r="GC32" s="5"/>
      <c r="GD32" s="5"/>
      <c r="GE32" s="5"/>
      <c r="GF32" s="5"/>
      <c r="GG32" s="5"/>
      <c r="GH32" s="5"/>
      <c r="GI32" s="28"/>
      <c r="GJ32" s="28"/>
      <c r="GK32" s="28"/>
      <c r="GL32" s="28"/>
      <c r="GM32" s="28"/>
      <c r="GN32" s="28"/>
      <c r="GO32" s="28"/>
      <c r="GP32" s="28"/>
      <c r="GQ32" s="28"/>
      <c r="GR32" s="113">
        <f>データ!$B$11</f>
        <v>41275</v>
      </c>
      <c r="GS32" s="114"/>
      <c r="GT32" s="114"/>
      <c r="GU32" s="114"/>
      <c r="GV32" s="114"/>
      <c r="GW32" s="114"/>
      <c r="GX32" s="114"/>
      <c r="GY32" s="114"/>
      <c r="GZ32" s="114"/>
      <c r="HA32" s="114"/>
      <c r="HB32" s="114"/>
      <c r="HC32" s="114"/>
      <c r="HD32" s="114"/>
      <c r="HE32" s="114"/>
      <c r="HF32" s="115"/>
      <c r="HG32" s="113">
        <f>データ!$C$11</f>
        <v>41640</v>
      </c>
      <c r="HH32" s="114"/>
      <c r="HI32" s="114"/>
      <c r="HJ32" s="114"/>
      <c r="HK32" s="114"/>
      <c r="HL32" s="114"/>
      <c r="HM32" s="114"/>
      <c r="HN32" s="114"/>
      <c r="HO32" s="114"/>
      <c r="HP32" s="114"/>
      <c r="HQ32" s="114"/>
      <c r="HR32" s="114"/>
      <c r="HS32" s="114"/>
      <c r="HT32" s="114"/>
      <c r="HU32" s="115"/>
      <c r="HV32" s="113">
        <f>データ!$D$11</f>
        <v>42005</v>
      </c>
      <c r="HW32" s="114"/>
      <c r="HX32" s="114"/>
      <c r="HY32" s="114"/>
      <c r="HZ32" s="114"/>
      <c r="IA32" s="114"/>
      <c r="IB32" s="114"/>
      <c r="IC32" s="114"/>
      <c r="ID32" s="114"/>
      <c r="IE32" s="114"/>
      <c r="IF32" s="114"/>
      <c r="IG32" s="114"/>
      <c r="IH32" s="114"/>
      <c r="II32" s="114"/>
      <c r="IJ32" s="115"/>
      <c r="IK32" s="113">
        <f>データ!$E$11</f>
        <v>42370</v>
      </c>
      <c r="IL32" s="114"/>
      <c r="IM32" s="114"/>
      <c r="IN32" s="114"/>
      <c r="IO32" s="114"/>
      <c r="IP32" s="114"/>
      <c r="IQ32" s="114"/>
      <c r="IR32" s="114"/>
      <c r="IS32" s="114"/>
      <c r="IT32" s="114"/>
      <c r="IU32" s="114"/>
      <c r="IV32" s="114"/>
      <c r="IW32" s="114"/>
      <c r="IX32" s="114"/>
      <c r="IY32" s="115"/>
      <c r="IZ32" s="113">
        <f>データ!$F$11</f>
        <v>42736</v>
      </c>
      <c r="JA32" s="114"/>
      <c r="JB32" s="114"/>
      <c r="JC32" s="114"/>
      <c r="JD32" s="114"/>
      <c r="JE32" s="114"/>
      <c r="JF32" s="114"/>
      <c r="JG32" s="114"/>
      <c r="JH32" s="114"/>
      <c r="JI32" s="114"/>
      <c r="JJ32" s="114"/>
      <c r="JK32" s="114"/>
      <c r="JL32" s="114"/>
      <c r="JM32" s="114"/>
      <c r="JN32" s="115"/>
      <c r="JO32" s="5"/>
      <c r="JP32" s="5"/>
      <c r="JQ32" s="5"/>
      <c r="JR32" s="5"/>
      <c r="JS32" s="5"/>
      <c r="JT32" s="5"/>
      <c r="JU32" s="5"/>
      <c r="JV32" s="5"/>
      <c r="JW32" s="28"/>
      <c r="JX32" s="28"/>
      <c r="JY32" s="28"/>
      <c r="JZ32" s="28"/>
      <c r="KA32" s="28"/>
      <c r="KB32" s="28"/>
      <c r="KC32" s="28"/>
      <c r="KD32" s="28"/>
      <c r="KE32" s="28"/>
      <c r="KF32" s="113">
        <f>データ!$B$11</f>
        <v>41275</v>
      </c>
      <c r="KG32" s="114"/>
      <c r="KH32" s="114"/>
      <c r="KI32" s="114"/>
      <c r="KJ32" s="114"/>
      <c r="KK32" s="114"/>
      <c r="KL32" s="114"/>
      <c r="KM32" s="114"/>
      <c r="KN32" s="114"/>
      <c r="KO32" s="114"/>
      <c r="KP32" s="114"/>
      <c r="KQ32" s="114"/>
      <c r="KR32" s="114"/>
      <c r="KS32" s="114"/>
      <c r="KT32" s="115"/>
      <c r="KU32" s="113">
        <f>データ!$C$11</f>
        <v>41640</v>
      </c>
      <c r="KV32" s="114"/>
      <c r="KW32" s="114"/>
      <c r="KX32" s="114"/>
      <c r="KY32" s="114"/>
      <c r="KZ32" s="114"/>
      <c r="LA32" s="114"/>
      <c r="LB32" s="114"/>
      <c r="LC32" s="114"/>
      <c r="LD32" s="114"/>
      <c r="LE32" s="114"/>
      <c r="LF32" s="114"/>
      <c r="LG32" s="114"/>
      <c r="LH32" s="114"/>
      <c r="LI32" s="115"/>
      <c r="LJ32" s="113">
        <f>データ!$D$11</f>
        <v>42005</v>
      </c>
      <c r="LK32" s="114"/>
      <c r="LL32" s="114"/>
      <c r="LM32" s="114"/>
      <c r="LN32" s="114"/>
      <c r="LO32" s="114"/>
      <c r="LP32" s="114"/>
      <c r="LQ32" s="114"/>
      <c r="LR32" s="114"/>
      <c r="LS32" s="114"/>
      <c r="LT32" s="114"/>
      <c r="LU32" s="114"/>
      <c r="LV32" s="114"/>
      <c r="LW32" s="114"/>
      <c r="LX32" s="115"/>
      <c r="LY32" s="113">
        <f>データ!$E$11</f>
        <v>42370</v>
      </c>
      <c r="LZ32" s="114"/>
      <c r="MA32" s="114"/>
      <c r="MB32" s="114"/>
      <c r="MC32" s="114"/>
      <c r="MD32" s="114"/>
      <c r="ME32" s="114"/>
      <c r="MF32" s="114"/>
      <c r="MG32" s="114"/>
      <c r="MH32" s="114"/>
      <c r="MI32" s="114"/>
      <c r="MJ32" s="114"/>
      <c r="MK32" s="114"/>
      <c r="ML32" s="114"/>
      <c r="MM32" s="115"/>
      <c r="MN32" s="113">
        <f>データ!$F$11</f>
        <v>42736</v>
      </c>
      <c r="MO32" s="114"/>
      <c r="MP32" s="114"/>
      <c r="MQ32" s="114"/>
      <c r="MR32" s="114"/>
      <c r="MS32" s="114"/>
      <c r="MT32" s="114"/>
      <c r="MU32" s="114"/>
      <c r="MV32" s="114"/>
      <c r="MW32" s="114"/>
      <c r="MX32" s="114"/>
      <c r="MY32" s="114"/>
      <c r="MZ32" s="114"/>
      <c r="NA32" s="114"/>
      <c r="NB32" s="115"/>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x14ac:dyDescent="0.15">
      <c r="A33" s="2"/>
      <c r="B33" s="25"/>
      <c r="D33" s="5"/>
      <c r="E33" s="5"/>
      <c r="F33" s="5"/>
      <c r="G33" s="98" t="s">
        <v>37</v>
      </c>
      <c r="H33" s="98"/>
      <c r="I33" s="98"/>
      <c r="J33" s="98"/>
      <c r="K33" s="98"/>
      <c r="L33" s="98"/>
      <c r="M33" s="98"/>
      <c r="N33" s="98"/>
      <c r="O33" s="98"/>
      <c r="P33" s="99">
        <f>データ!AH7</f>
        <v>102.3</v>
      </c>
      <c r="Q33" s="100"/>
      <c r="R33" s="100"/>
      <c r="S33" s="100"/>
      <c r="T33" s="100"/>
      <c r="U33" s="100"/>
      <c r="V33" s="100"/>
      <c r="W33" s="100"/>
      <c r="X33" s="100"/>
      <c r="Y33" s="100"/>
      <c r="Z33" s="100"/>
      <c r="AA33" s="100"/>
      <c r="AB33" s="100"/>
      <c r="AC33" s="100"/>
      <c r="AD33" s="101"/>
      <c r="AE33" s="99">
        <f>データ!AI7</f>
        <v>106.2</v>
      </c>
      <c r="AF33" s="100"/>
      <c r="AG33" s="100"/>
      <c r="AH33" s="100"/>
      <c r="AI33" s="100"/>
      <c r="AJ33" s="100"/>
      <c r="AK33" s="100"/>
      <c r="AL33" s="100"/>
      <c r="AM33" s="100"/>
      <c r="AN33" s="100"/>
      <c r="AO33" s="100"/>
      <c r="AP33" s="100"/>
      <c r="AQ33" s="100"/>
      <c r="AR33" s="100"/>
      <c r="AS33" s="101"/>
      <c r="AT33" s="99">
        <f>データ!AJ7</f>
        <v>105.3</v>
      </c>
      <c r="AU33" s="100"/>
      <c r="AV33" s="100"/>
      <c r="AW33" s="100"/>
      <c r="AX33" s="100"/>
      <c r="AY33" s="100"/>
      <c r="AZ33" s="100"/>
      <c r="BA33" s="100"/>
      <c r="BB33" s="100"/>
      <c r="BC33" s="100"/>
      <c r="BD33" s="100"/>
      <c r="BE33" s="100"/>
      <c r="BF33" s="100"/>
      <c r="BG33" s="100"/>
      <c r="BH33" s="101"/>
      <c r="BI33" s="99">
        <f>データ!AK7</f>
        <v>101.8</v>
      </c>
      <c r="BJ33" s="100"/>
      <c r="BK33" s="100"/>
      <c r="BL33" s="100"/>
      <c r="BM33" s="100"/>
      <c r="BN33" s="100"/>
      <c r="BO33" s="100"/>
      <c r="BP33" s="100"/>
      <c r="BQ33" s="100"/>
      <c r="BR33" s="100"/>
      <c r="BS33" s="100"/>
      <c r="BT33" s="100"/>
      <c r="BU33" s="100"/>
      <c r="BV33" s="100"/>
      <c r="BW33" s="101"/>
      <c r="BX33" s="99">
        <f>データ!AL7</f>
        <v>100.1</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101.2</v>
      </c>
      <c r="DE33" s="100"/>
      <c r="DF33" s="100"/>
      <c r="DG33" s="100"/>
      <c r="DH33" s="100"/>
      <c r="DI33" s="100"/>
      <c r="DJ33" s="100"/>
      <c r="DK33" s="100"/>
      <c r="DL33" s="100"/>
      <c r="DM33" s="100"/>
      <c r="DN33" s="100"/>
      <c r="DO33" s="100"/>
      <c r="DP33" s="100"/>
      <c r="DQ33" s="100"/>
      <c r="DR33" s="101"/>
      <c r="DS33" s="99">
        <f>データ!AT7</f>
        <v>102.2</v>
      </c>
      <c r="DT33" s="100"/>
      <c r="DU33" s="100"/>
      <c r="DV33" s="100"/>
      <c r="DW33" s="100"/>
      <c r="DX33" s="100"/>
      <c r="DY33" s="100"/>
      <c r="DZ33" s="100"/>
      <c r="EA33" s="100"/>
      <c r="EB33" s="100"/>
      <c r="EC33" s="100"/>
      <c r="ED33" s="100"/>
      <c r="EE33" s="100"/>
      <c r="EF33" s="100"/>
      <c r="EG33" s="101"/>
      <c r="EH33" s="99">
        <f>データ!AU7</f>
        <v>102.2</v>
      </c>
      <c r="EI33" s="100"/>
      <c r="EJ33" s="100"/>
      <c r="EK33" s="100"/>
      <c r="EL33" s="100"/>
      <c r="EM33" s="100"/>
      <c r="EN33" s="100"/>
      <c r="EO33" s="100"/>
      <c r="EP33" s="100"/>
      <c r="EQ33" s="100"/>
      <c r="ER33" s="100"/>
      <c r="ES33" s="100"/>
      <c r="ET33" s="100"/>
      <c r="EU33" s="100"/>
      <c r="EV33" s="101"/>
      <c r="EW33" s="99">
        <f>データ!AV7</f>
        <v>100.9</v>
      </c>
      <c r="EX33" s="100"/>
      <c r="EY33" s="100"/>
      <c r="EZ33" s="100"/>
      <c r="FA33" s="100"/>
      <c r="FB33" s="100"/>
      <c r="FC33" s="100"/>
      <c r="FD33" s="100"/>
      <c r="FE33" s="100"/>
      <c r="FF33" s="100"/>
      <c r="FG33" s="100"/>
      <c r="FH33" s="100"/>
      <c r="FI33" s="100"/>
      <c r="FJ33" s="100"/>
      <c r="FK33" s="101"/>
      <c r="FL33" s="99">
        <f>データ!AW7</f>
        <v>98.1</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32.1</v>
      </c>
      <c r="GS33" s="100"/>
      <c r="GT33" s="100"/>
      <c r="GU33" s="100"/>
      <c r="GV33" s="100"/>
      <c r="GW33" s="100"/>
      <c r="GX33" s="100"/>
      <c r="GY33" s="100"/>
      <c r="GZ33" s="100"/>
      <c r="HA33" s="100"/>
      <c r="HB33" s="100"/>
      <c r="HC33" s="100"/>
      <c r="HD33" s="100"/>
      <c r="HE33" s="100"/>
      <c r="HF33" s="101"/>
      <c r="HG33" s="99">
        <f>データ!BE7</f>
        <v>7.6</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87</v>
      </c>
      <c r="KG33" s="100"/>
      <c r="KH33" s="100"/>
      <c r="KI33" s="100"/>
      <c r="KJ33" s="100"/>
      <c r="KK33" s="100"/>
      <c r="KL33" s="100"/>
      <c r="KM33" s="100"/>
      <c r="KN33" s="100"/>
      <c r="KO33" s="100"/>
      <c r="KP33" s="100"/>
      <c r="KQ33" s="100"/>
      <c r="KR33" s="100"/>
      <c r="KS33" s="100"/>
      <c r="KT33" s="101"/>
      <c r="KU33" s="99">
        <f>データ!BP7</f>
        <v>86.4</v>
      </c>
      <c r="KV33" s="100"/>
      <c r="KW33" s="100"/>
      <c r="KX33" s="100"/>
      <c r="KY33" s="100"/>
      <c r="KZ33" s="100"/>
      <c r="LA33" s="100"/>
      <c r="LB33" s="100"/>
      <c r="LC33" s="100"/>
      <c r="LD33" s="100"/>
      <c r="LE33" s="100"/>
      <c r="LF33" s="100"/>
      <c r="LG33" s="100"/>
      <c r="LH33" s="100"/>
      <c r="LI33" s="101"/>
      <c r="LJ33" s="99">
        <f>データ!BQ7</f>
        <v>86.2</v>
      </c>
      <c r="LK33" s="100"/>
      <c r="LL33" s="100"/>
      <c r="LM33" s="100"/>
      <c r="LN33" s="100"/>
      <c r="LO33" s="100"/>
      <c r="LP33" s="100"/>
      <c r="LQ33" s="100"/>
      <c r="LR33" s="100"/>
      <c r="LS33" s="100"/>
      <c r="LT33" s="100"/>
      <c r="LU33" s="100"/>
      <c r="LV33" s="100"/>
      <c r="LW33" s="100"/>
      <c r="LX33" s="101"/>
      <c r="LY33" s="99">
        <f>データ!BR7</f>
        <v>86.6</v>
      </c>
      <c r="LZ33" s="100"/>
      <c r="MA33" s="100"/>
      <c r="MB33" s="100"/>
      <c r="MC33" s="100"/>
      <c r="MD33" s="100"/>
      <c r="ME33" s="100"/>
      <c r="MF33" s="100"/>
      <c r="MG33" s="100"/>
      <c r="MH33" s="100"/>
      <c r="MI33" s="100"/>
      <c r="MJ33" s="100"/>
      <c r="MK33" s="100"/>
      <c r="ML33" s="100"/>
      <c r="MM33" s="101"/>
      <c r="MN33" s="99">
        <f>データ!BS7</f>
        <v>88.9</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x14ac:dyDescent="0.15">
      <c r="A34" s="2"/>
      <c r="B34" s="25"/>
      <c r="D34" s="5"/>
      <c r="E34" s="5"/>
      <c r="F34" s="5"/>
      <c r="G34" s="98" t="s">
        <v>38</v>
      </c>
      <c r="H34" s="98"/>
      <c r="I34" s="98"/>
      <c r="J34" s="98"/>
      <c r="K34" s="98"/>
      <c r="L34" s="98"/>
      <c r="M34" s="98"/>
      <c r="N34" s="98"/>
      <c r="O34" s="98"/>
      <c r="P34" s="99">
        <f>データ!AM7</f>
        <v>101.7</v>
      </c>
      <c r="Q34" s="100"/>
      <c r="R34" s="100"/>
      <c r="S34" s="100"/>
      <c r="T34" s="100"/>
      <c r="U34" s="100"/>
      <c r="V34" s="100"/>
      <c r="W34" s="100"/>
      <c r="X34" s="100"/>
      <c r="Y34" s="100"/>
      <c r="Z34" s="100"/>
      <c r="AA34" s="100"/>
      <c r="AB34" s="100"/>
      <c r="AC34" s="100"/>
      <c r="AD34" s="101"/>
      <c r="AE34" s="99">
        <f>データ!AN7</f>
        <v>101.1</v>
      </c>
      <c r="AF34" s="100"/>
      <c r="AG34" s="100"/>
      <c r="AH34" s="100"/>
      <c r="AI34" s="100"/>
      <c r="AJ34" s="100"/>
      <c r="AK34" s="100"/>
      <c r="AL34" s="100"/>
      <c r="AM34" s="100"/>
      <c r="AN34" s="100"/>
      <c r="AO34" s="100"/>
      <c r="AP34" s="100"/>
      <c r="AQ34" s="100"/>
      <c r="AR34" s="100"/>
      <c r="AS34" s="101"/>
      <c r="AT34" s="99">
        <f>データ!AO7</f>
        <v>100.3</v>
      </c>
      <c r="AU34" s="100"/>
      <c r="AV34" s="100"/>
      <c r="AW34" s="100"/>
      <c r="AX34" s="100"/>
      <c r="AY34" s="100"/>
      <c r="AZ34" s="100"/>
      <c r="BA34" s="100"/>
      <c r="BB34" s="100"/>
      <c r="BC34" s="100"/>
      <c r="BD34" s="100"/>
      <c r="BE34" s="100"/>
      <c r="BF34" s="100"/>
      <c r="BG34" s="100"/>
      <c r="BH34" s="101"/>
      <c r="BI34" s="99">
        <f>データ!AP7</f>
        <v>99.8</v>
      </c>
      <c r="BJ34" s="100"/>
      <c r="BK34" s="100"/>
      <c r="BL34" s="100"/>
      <c r="BM34" s="100"/>
      <c r="BN34" s="100"/>
      <c r="BO34" s="100"/>
      <c r="BP34" s="100"/>
      <c r="BQ34" s="100"/>
      <c r="BR34" s="100"/>
      <c r="BS34" s="100"/>
      <c r="BT34" s="100"/>
      <c r="BU34" s="100"/>
      <c r="BV34" s="100"/>
      <c r="BW34" s="101"/>
      <c r="BX34" s="99">
        <f>データ!AQ7</f>
        <v>100.1</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96</v>
      </c>
      <c r="DE34" s="100"/>
      <c r="DF34" s="100"/>
      <c r="DG34" s="100"/>
      <c r="DH34" s="100"/>
      <c r="DI34" s="100"/>
      <c r="DJ34" s="100"/>
      <c r="DK34" s="100"/>
      <c r="DL34" s="100"/>
      <c r="DM34" s="100"/>
      <c r="DN34" s="100"/>
      <c r="DO34" s="100"/>
      <c r="DP34" s="100"/>
      <c r="DQ34" s="100"/>
      <c r="DR34" s="101"/>
      <c r="DS34" s="99">
        <f>データ!AY7</f>
        <v>94.6</v>
      </c>
      <c r="DT34" s="100"/>
      <c r="DU34" s="100"/>
      <c r="DV34" s="100"/>
      <c r="DW34" s="100"/>
      <c r="DX34" s="100"/>
      <c r="DY34" s="100"/>
      <c r="DZ34" s="100"/>
      <c r="EA34" s="100"/>
      <c r="EB34" s="100"/>
      <c r="EC34" s="100"/>
      <c r="ED34" s="100"/>
      <c r="EE34" s="100"/>
      <c r="EF34" s="100"/>
      <c r="EG34" s="101"/>
      <c r="EH34" s="99">
        <f>データ!AZ7</f>
        <v>94.4</v>
      </c>
      <c r="EI34" s="100"/>
      <c r="EJ34" s="100"/>
      <c r="EK34" s="100"/>
      <c r="EL34" s="100"/>
      <c r="EM34" s="100"/>
      <c r="EN34" s="100"/>
      <c r="EO34" s="100"/>
      <c r="EP34" s="100"/>
      <c r="EQ34" s="100"/>
      <c r="ER34" s="100"/>
      <c r="ES34" s="100"/>
      <c r="ET34" s="100"/>
      <c r="EU34" s="100"/>
      <c r="EV34" s="101"/>
      <c r="EW34" s="99">
        <f>データ!BA7</f>
        <v>93.6</v>
      </c>
      <c r="EX34" s="100"/>
      <c r="EY34" s="100"/>
      <c r="EZ34" s="100"/>
      <c r="FA34" s="100"/>
      <c r="FB34" s="100"/>
      <c r="FC34" s="100"/>
      <c r="FD34" s="100"/>
      <c r="FE34" s="100"/>
      <c r="FF34" s="100"/>
      <c r="FG34" s="100"/>
      <c r="FH34" s="100"/>
      <c r="FI34" s="100"/>
      <c r="FJ34" s="100"/>
      <c r="FK34" s="101"/>
      <c r="FL34" s="99">
        <f>データ!BB7</f>
        <v>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41.7</v>
      </c>
      <c r="GS34" s="100"/>
      <c r="GT34" s="100"/>
      <c r="GU34" s="100"/>
      <c r="GV34" s="100"/>
      <c r="GW34" s="100"/>
      <c r="GX34" s="100"/>
      <c r="GY34" s="100"/>
      <c r="GZ34" s="100"/>
      <c r="HA34" s="100"/>
      <c r="HB34" s="100"/>
      <c r="HC34" s="100"/>
      <c r="HD34" s="100"/>
      <c r="HE34" s="100"/>
      <c r="HF34" s="101"/>
      <c r="HG34" s="99">
        <f>データ!BJ7</f>
        <v>37.700000000000003</v>
      </c>
      <c r="HH34" s="100"/>
      <c r="HI34" s="100"/>
      <c r="HJ34" s="100"/>
      <c r="HK34" s="100"/>
      <c r="HL34" s="100"/>
      <c r="HM34" s="100"/>
      <c r="HN34" s="100"/>
      <c r="HO34" s="100"/>
      <c r="HP34" s="100"/>
      <c r="HQ34" s="100"/>
      <c r="HR34" s="100"/>
      <c r="HS34" s="100"/>
      <c r="HT34" s="100"/>
      <c r="HU34" s="101"/>
      <c r="HV34" s="99">
        <f>データ!BK7</f>
        <v>36.799999999999997</v>
      </c>
      <c r="HW34" s="100"/>
      <c r="HX34" s="100"/>
      <c r="HY34" s="100"/>
      <c r="HZ34" s="100"/>
      <c r="IA34" s="100"/>
      <c r="IB34" s="100"/>
      <c r="IC34" s="100"/>
      <c r="ID34" s="100"/>
      <c r="IE34" s="100"/>
      <c r="IF34" s="100"/>
      <c r="IG34" s="100"/>
      <c r="IH34" s="100"/>
      <c r="II34" s="100"/>
      <c r="IJ34" s="101"/>
      <c r="IK34" s="99">
        <f>データ!BL7</f>
        <v>33.9</v>
      </c>
      <c r="IL34" s="100"/>
      <c r="IM34" s="100"/>
      <c r="IN34" s="100"/>
      <c r="IO34" s="100"/>
      <c r="IP34" s="100"/>
      <c r="IQ34" s="100"/>
      <c r="IR34" s="100"/>
      <c r="IS34" s="100"/>
      <c r="IT34" s="100"/>
      <c r="IU34" s="100"/>
      <c r="IV34" s="100"/>
      <c r="IW34" s="100"/>
      <c r="IX34" s="100"/>
      <c r="IY34" s="101"/>
      <c r="IZ34" s="99">
        <f>データ!BM7</f>
        <v>34.9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80.3</v>
      </c>
      <c r="KG34" s="100"/>
      <c r="KH34" s="100"/>
      <c r="KI34" s="100"/>
      <c r="KJ34" s="100"/>
      <c r="KK34" s="100"/>
      <c r="KL34" s="100"/>
      <c r="KM34" s="100"/>
      <c r="KN34" s="100"/>
      <c r="KO34" s="100"/>
      <c r="KP34" s="100"/>
      <c r="KQ34" s="100"/>
      <c r="KR34" s="100"/>
      <c r="KS34" s="100"/>
      <c r="KT34" s="101"/>
      <c r="KU34" s="99">
        <f>データ!BU7</f>
        <v>80.7</v>
      </c>
      <c r="KV34" s="100"/>
      <c r="KW34" s="100"/>
      <c r="KX34" s="100"/>
      <c r="KY34" s="100"/>
      <c r="KZ34" s="100"/>
      <c r="LA34" s="100"/>
      <c r="LB34" s="100"/>
      <c r="LC34" s="100"/>
      <c r="LD34" s="100"/>
      <c r="LE34" s="100"/>
      <c r="LF34" s="100"/>
      <c r="LG34" s="100"/>
      <c r="LH34" s="100"/>
      <c r="LI34" s="101"/>
      <c r="LJ34" s="99">
        <f>データ!BV7</f>
        <v>80.7</v>
      </c>
      <c r="LK34" s="100"/>
      <c r="LL34" s="100"/>
      <c r="LM34" s="100"/>
      <c r="LN34" s="100"/>
      <c r="LO34" s="100"/>
      <c r="LP34" s="100"/>
      <c r="LQ34" s="100"/>
      <c r="LR34" s="100"/>
      <c r="LS34" s="100"/>
      <c r="LT34" s="100"/>
      <c r="LU34" s="100"/>
      <c r="LV34" s="100"/>
      <c r="LW34" s="100"/>
      <c r="LX34" s="101"/>
      <c r="LY34" s="99">
        <f>データ!BW7</f>
        <v>79.5</v>
      </c>
      <c r="LZ34" s="100"/>
      <c r="MA34" s="100"/>
      <c r="MB34" s="100"/>
      <c r="MC34" s="100"/>
      <c r="MD34" s="100"/>
      <c r="ME34" s="100"/>
      <c r="MF34" s="100"/>
      <c r="MG34" s="100"/>
      <c r="MH34" s="100"/>
      <c r="MI34" s="100"/>
      <c r="MJ34" s="100"/>
      <c r="MK34" s="100"/>
      <c r="ML34" s="100"/>
      <c r="MM34" s="101"/>
      <c r="MN34" s="99">
        <f>データ!BX7</f>
        <v>79.900000000000006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x14ac:dyDescent="0.15">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x14ac:dyDescent="0.15">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7" t="s">
        <v>160</v>
      </c>
      <c r="NK49" s="108"/>
      <c r="NL49" s="108"/>
      <c r="NM49" s="108"/>
      <c r="NN49" s="108"/>
      <c r="NO49" s="108"/>
      <c r="NP49" s="108"/>
      <c r="NQ49" s="108"/>
      <c r="NR49" s="108"/>
      <c r="NS49" s="108"/>
      <c r="NT49" s="108"/>
      <c r="NU49" s="108"/>
      <c r="NV49" s="108"/>
      <c r="NW49" s="108"/>
      <c r="NX49" s="109"/>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7"/>
      <c r="NK50" s="108"/>
      <c r="NL50" s="108"/>
      <c r="NM50" s="108"/>
      <c r="NN50" s="108"/>
      <c r="NO50" s="108"/>
      <c r="NP50" s="108"/>
      <c r="NQ50" s="108"/>
      <c r="NR50" s="108"/>
      <c r="NS50" s="108"/>
      <c r="NT50" s="108"/>
      <c r="NU50" s="108"/>
      <c r="NV50" s="108"/>
      <c r="NW50" s="108"/>
      <c r="NX50" s="109"/>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7"/>
      <c r="NK51" s="108"/>
      <c r="NL51" s="108"/>
      <c r="NM51" s="108"/>
      <c r="NN51" s="108"/>
      <c r="NO51" s="108"/>
      <c r="NP51" s="108"/>
      <c r="NQ51" s="108"/>
      <c r="NR51" s="108"/>
      <c r="NS51" s="108"/>
      <c r="NT51" s="108"/>
      <c r="NU51" s="108"/>
      <c r="NV51" s="108"/>
      <c r="NW51" s="108"/>
      <c r="NX51" s="109"/>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7"/>
      <c r="NK52" s="108"/>
      <c r="NL52" s="108"/>
      <c r="NM52" s="108"/>
      <c r="NN52" s="108"/>
      <c r="NO52" s="108"/>
      <c r="NP52" s="108"/>
      <c r="NQ52" s="108"/>
      <c r="NR52" s="108"/>
      <c r="NS52" s="108"/>
      <c r="NT52" s="108"/>
      <c r="NU52" s="108"/>
      <c r="NV52" s="108"/>
      <c r="NW52" s="108"/>
      <c r="NX52" s="109"/>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7"/>
      <c r="NK53" s="108"/>
      <c r="NL53" s="108"/>
      <c r="NM53" s="108"/>
      <c r="NN53" s="108"/>
      <c r="NO53" s="108"/>
      <c r="NP53" s="108"/>
      <c r="NQ53" s="108"/>
      <c r="NR53" s="108"/>
      <c r="NS53" s="108"/>
      <c r="NT53" s="108"/>
      <c r="NU53" s="108"/>
      <c r="NV53" s="108"/>
      <c r="NW53" s="108"/>
      <c r="NX53" s="109"/>
    </row>
    <row r="54" spans="1:388" ht="13.5" customHeight="1" x14ac:dyDescent="0.15">
      <c r="A54" s="2"/>
      <c r="B54" s="25"/>
      <c r="C54" s="5"/>
      <c r="D54" s="5"/>
      <c r="E54" s="5"/>
      <c r="F54" s="5"/>
      <c r="G54" s="28"/>
      <c r="H54" s="28"/>
      <c r="I54" s="28"/>
      <c r="J54" s="28"/>
      <c r="K54" s="28"/>
      <c r="L54" s="28"/>
      <c r="M54" s="28"/>
      <c r="N54" s="28"/>
      <c r="O54" s="28"/>
      <c r="P54" s="113">
        <f>データ!$B$11</f>
        <v>41275</v>
      </c>
      <c r="Q54" s="114"/>
      <c r="R54" s="114"/>
      <c r="S54" s="114"/>
      <c r="T54" s="114"/>
      <c r="U54" s="114"/>
      <c r="V54" s="114"/>
      <c r="W54" s="114"/>
      <c r="X54" s="114"/>
      <c r="Y54" s="114"/>
      <c r="Z54" s="114"/>
      <c r="AA54" s="114"/>
      <c r="AB54" s="114"/>
      <c r="AC54" s="114"/>
      <c r="AD54" s="115"/>
      <c r="AE54" s="113">
        <f>データ!$C$11</f>
        <v>41640</v>
      </c>
      <c r="AF54" s="114"/>
      <c r="AG54" s="114"/>
      <c r="AH54" s="114"/>
      <c r="AI54" s="114"/>
      <c r="AJ54" s="114"/>
      <c r="AK54" s="114"/>
      <c r="AL54" s="114"/>
      <c r="AM54" s="114"/>
      <c r="AN54" s="114"/>
      <c r="AO54" s="114"/>
      <c r="AP54" s="114"/>
      <c r="AQ54" s="114"/>
      <c r="AR54" s="114"/>
      <c r="AS54" s="115"/>
      <c r="AT54" s="113">
        <f>データ!$D$11</f>
        <v>42005</v>
      </c>
      <c r="AU54" s="114"/>
      <c r="AV54" s="114"/>
      <c r="AW54" s="114"/>
      <c r="AX54" s="114"/>
      <c r="AY54" s="114"/>
      <c r="AZ54" s="114"/>
      <c r="BA54" s="114"/>
      <c r="BB54" s="114"/>
      <c r="BC54" s="114"/>
      <c r="BD54" s="114"/>
      <c r="BE54" s="114"/>
      <c r="BF54" s="114"/>
      <c r="BG54" s="114"/>
      <c r="BH54" s="115"/>
      <c r="BI54" s="113">
        <f>データ!$E$11</f>
        <v>42370</v>
      </c>
      <c r="BJ54" s="114"/>
      <c r="BK54" s="114"/>
      <c r="BL54" s="114"/>
      <c r="BM54" s="114"/>
      <c r="BN54" s="114"/>
      <c r="BO54" s="114"/>
      <c r="BP54" s="114"/>
      <c r="BQ54" s="114"/>
      <c r="BR54" s="114"/>
      <c r="BS54" s="114"/>
      <c r="BT54" s="114"/>
      <c r="BU54" s="114"/>
      <c r="BV54" s="114"/>
      <c r="BW54" s="115"/>
      <c r="BX54" s="113">
        <f>データ!$F$11</f>
        <v>42736</v>
      </c>
      <c r="BY54" s="114"/>
      <c r="BZ54" s="114"/>
      <c r="CA54" s="114"/>
      <c r="CB54" s="114"/>
      <c r="CC54" s="114"/>
      <c r="CD54" s="114"/>
      <c r="CE54" s="114"/>
      <c r="CF54" s="114"/>
      <c r="CG54" s="114"/>
      <c r="CH54" s="114"/>
      <c r="CI54" s="114"/>
      <c r="CJ54" s="114"/>
      <c r="CK54" s="114"/>
      <c r="CL54" s="115"/>
      <c r="CO54" s="5"/>
      <c r="CP54" s="5"/>
      <c r="CQ54" s="5"/>
      <c r="CR54" s="5"/>
      <c r="CS54" s="5"/>
      <c r="CT54" s="5"/>
      <c r="CU54" s="28"/>
      <c r="CV54" s="28"/>
      <c r="CW54" s="28"/>
      <c r="CX54" s="28"/>
      <c r="CY54" s="28"/>
      <c r="CZ54" s="28"/>
      <c r="DA54" s="28"/>
      <c r="DB54" s="28"/>
      <c r="DC54" s="28"/>
      <c r="DD54" s="113">
        <f>データ!$B$11</f>
        <v>41275</v>
      </c>
      <c r="DE54" s="114"/>
      <c r="DF54" s="114"/>
      <c r="DG54" s="114"/>
      <c r="DH54" s="114"/>
      <c r="DI54" s="114"/>
      <c r="DJ54" s="114"/>
      <c r="DK54" s="114"/>
      <c r="DL54" s="114"/>
      <c r="DM54" s="114"/>
      <c r="DN54" s="114"/>
      <c r="DO54" s="114"/>
      <c r="DP54" s="114"/>
      <c r="DQ54" s="114"/>
      <c r="DR54" s="115"/>
      <c r="DS54" s="113">
        <f>データ!$C$11</f>
        <v>41640</v>
      </c>
      <c r="DT54" s="114"/>
      <c r="DU54" s="114"/>
      <c r="DV54" s="114"/>
      <c r="DW54" s="114"/>
      <c r="DX54" s="114"/>
      <c r="DY54" s="114"/>
      <c r="DZ54" s="114"/>
      <c r="EA54" s="114"/>
      <c r="EB54" s="114"/>
      <c r="EC54" s="114"/>
      <c r="ED54" s="114"/>
      <c r="EE54" s="114"/>
      <c r="EF54" s="114"/>
      <c r="EG54" s="115"/>
      <c r="EH54" s="113">
        <f>データ!$D$11</f>
        <v>42005</v>
      </c>
      <c r="EI54" s="114"/>
      <c r="EJ54" s="114"/>
      <c r="EK54" s="114"/>
      <c r="EL54" s="114"/>
      <c r="EM54" s="114"/>
      <c r="EN54" s="114"/>
      <c r="EO54" s="114"/>
      <c r="EP54" s="114"/>
      <c r="EQ54" s="114"/>
      <c r="ER54" s="114"/>
      <c r="ES54" s="114"/>
      <c r="ET54" s="114"/>
      <c r="EU54" s="114"/>
      <c r="EV54" s="115"/>
      <c r="EW54" s="113">
        <f>データ!$E$11</f>
        <v>42370</v>
      </c>
      <c r="EX54" s="114"/>
      <c r="EY54" s="114"/>
      <c r="EZ54" s="114"/>
      <c r="FA54" s="114"/>
      <c r="FB54" s="114"/>
      <c r="FC54" s="114"/>
      <c r="FD54" s="114"/>
      <c r="FE54" s="114"/>
      <c r="FF54" s="114"/>
      <c r="FG54" s="114"/>
      <c r="FH54" s="114"/>
      <c r="FI54" s="114"/>
      <c r="FJ54" s="114"/>
      <c r="FK54" s="115"/>
      <c r="FL54" s="113">
        <f>データ!$F$11</f>
        <v>42736</v>
      </c>
      <c r="FM54" s="114"/>
      <c r="FN54" s="114"/>
      <c r="FO54" s="114"/>
      <c r="FP54" s="114"/>
      <c r="FQ54" s="114"/>
      <c r="FR54" s="114"/>
      <c r="FS54" s="114"/>
      <c r="FT54" s="114"/>
      <c r="FU54" s="114"/>
      <c r="FV54" s="114"/>
      <c r="FW54" s="114"/>
      <c r="FX54" s="114"/>
      <c r="FY54" s="114"/>
      <c r="FZ54" s="115"/>
      <c r="GA54" s="5"/>
      <c r="GB54" s="5"/>
      <c r="GC54" s="5"/>
      <c r="GD54" s="5"/>
      <c r="GE54" s="5"/>
      <c r="GF54" s="5"/>
      <c r="GG54" s="5"/>
      <c r="GH54" s="5"/>
      <c r="GI54" s="28"/>
      <c r="GJ54" s="28"/>
      <c r="GK54" s="28"/>
      <c r="GL54" s="28"/>
      <c r="GM54" s="28"/>
      <c r="GN54" s="28"/>
      <c r="GO54" s="28"/>
      <c r="GP54" s="28"/>
      <c r="GQ54" s="28"/>
      <c r="GR54" s="113">
        <f>データ!$B$11</f>
        <v>41275</v>
      </c>
      <c r="GS54" s="114"/>
      <c r="GT54" s="114"/>
      <c r="GU54" s="114"/>
      <c r="GV54" s="114"/>
      <c r="GW54" s="114"/>
      <c r="GX54" s="114"/>
      <c r="GY54" s="114"/>
      <c r="GZ54" s="114"/>
      <c r="HA54" s="114"/>
      <c r="HB54" s="114"/>
      <c r="HC54" s="114"/>
      <c r="HD54" s="114"/>
      <c r="HE54" s="114"/>
      <c r="HF54" s="115"/>
      <c r="HG54" s="113">
        <f>データ!$C$11</f>
        <v>41640</v>
      </c>
      <c r="HH54" s="114"/>
      <c r="HI54" s="114"/>
      <c r="HJ54" s="114"/>
      <c r="HK54" s="114"/>
      <c r="HL54" s="114"/>
      <c r="HM54" s="114"/>
      <c r="HN54" s="114"/>
      <c r="HO54" s="114"/>
      <c r="HP54" s="114"/>
      <c r="HQ54" s="114"/>
      <c r="HR54" s="114"/>
      <c r="HS54" s="114"/>
      <c r="HT54" s="114"/>
      <c r="HU54" s="115"/>
      <c r="HV54" s="113">
        <f>データ!$D$11</f>
        <v>42005</v>
      </c>
      <c r="HW54" s="114"/>
      <c r="HX54" s="114"/>
      <c r="HY54" s="114"/>
      <c r="HZ54" s="114"/>
      <c r="IA54" s="114"/>
      <c r="IB54" s="114"/>
      <c r="IC54" s="114"/>
      <c r="ID54" s="114"/>
      <c r="IE54" s="114"/>
      <c r="IF54" s="114"/>
      <c r="IG54" s="114"/>
      <c r="IH54" s="114"/>
      <c r="II54" s="114"/>
      <c r="IJ54" s="115"/>
      <c r="IK54" s="113">
        <f>データ!$E$11</f>
        <v>42370</v>
      </c>
      <c r="IL54" s="114"/>
      <c r="IM54" s="114"/>
      <c r="IN54" s="114"/>
      <c r="IO54" s="114"/>
      <c r="IP54" s="114"/>
      <c r="IQ54" s="114"/>
      <c r="IR54" s="114"/>
      <c r="IS54" s="114"/>
      <c r="IT54" s="114"/>
      <c r="IU54" s="114"/>
      <c r="IV54" s="114"/>
      <c r="IW54" s="114"/>
      <c r="IX54" s="114"/>
      <c r="IY54" s="115"/>
      <c r="IZ54" s="113">
        <f>データ!$F$11</f>
        <v>42736</v>
      </c>
      <c r="JA54" s="114"/>
      <c r="JB54" s="114"/>
      <c r="JC54" s="114"/>
      <c r="JD54" s="114"/>
      <c r="JE54" s="114"/>
      <c r="JF54" s="114"/>
      <c r="JG54" s="114"/>
      <c r="JH54" s="114"/>
      <c r="JI54" s="114"/>
      <c r="JJ54" s="114"/>
      <c r="JK54" s="114"/>
      <c r="JL54" s="114"/>
      <c r="JM54" s="114"/>
      <c r="JN54" s="115"/>
      <c r="JO54" s="5"/>
      <c r="JP54" s="5"/>
      <c r="JQ54" s="5"/>
      <c r="JR54" s="5"/>
      <c r="JS54" s="5"/>
      <c r="JT54" s="5"/>
      <c r="JU54" s="5"/>
      <c r="JV54" s="5"/>
      <c r="JW54" s="28"/>
      <c r="JX54" s="28"/>
      <c r="JY54" s="28"/>
      <c r="JZ54" s="28"/>
      <c r="KA54" s="28"/>
      <c r="KB54" s="28"/>
      <c r="KC54" s="28"/>
      <c r="KD54" s="28"/>
      <c r="KE54" s="28"/>
      <c r="KF54" s="113">
        <f>データ!$B$11</f>
        <v>41275</v>
      </c>
      <c r="KG54" s="114"/>
      <c r="KH54" s="114"/>
      <c r="KI54" s="114"/>
      <c r="KJ54" s="114"/>
      <c r="KK54" s="114"/>
      <c r="KL54" s="114"/>
      <c r="KM54" s="114"/>
      <c r="KN54" s="114"/>
      <c r="KO54" s="114"/>
      <c r="KP54" s="114"/>
      <c r="KQ54" s="114"/>
      <c r="KR54" s="114"/>
      <c r="KS54" s="114"/>
      <c r="KT54" s="115"/>
      <c r="KU54" s="113">
        <f>データ!$C$11</f>
        <v>41640</v>
      </c>
      <c r="KV54" s="114"/>
      <c r="KW54" s="114"/>
      <c r="KX54" s="114"/>
      <c r="KY54" s="114"/>
      <c r="KZ54" s="114"/>
      <c r="LA54" s="114"/>
      <c r="LB54" s="114"/>
      <c r="LC54" s="114"/>
      <c r="LD54" s="114"/>
      <c r="LE54" s="114"/>
      <c r="LF54" s="114"/>
      <c r="LG54" s="114"/>
      <c r="LH54" s="114"/>
      <c r="LI54" s="115"/>
      <c r="LJ54" s="113">
        <f>データ!$D$11</f>
        <v>42005</v>
      </c>
      <c r="LK54" s="114"/>
      <c r="LL54" s="114"/>
      <c r="LM54" s="114"/>
      <c r="LN54" s="114"/>
      <c r="LO54" s="114"/>
      <c r="LP54" s="114"/>
      <c r="LQ54" s="114"/>
      <c r="LR54" s="114"/>
      <c r="LS54" s="114"/>
      <c r="LT54" s="114"/>
      <c r="LU54" s="114"/>
      <c r="LV54" s="114"/>
      <c r="LW54" s="114"/>
      <c r="LX54" s="115"/>
      <c r="LY54" s="113">
        <f>データ!$E$11</f>
        <v>42370</v>
      </c>
      <c r="LZ54" s="114"/>
      <c r="MA54" s="114"/>
      <c r="MB54" s="114"/>
      <c r="MC54" s="114"/>
      <c r="MD54" s="114"/>
      <c r="ME54" s="114"/>
      <c r="MF54" s="114"/>
      <c r="MG54" s="114"/>
      <c r="MH54" s="114"/>
      <c r="MI54" s="114"/>
      <c r="MJ54" s="114"/>
      <c r="MK54" s="114"/>
      <c r="ML54" s="114"/>
      <c r="MM54" s="115"/>
      <c r="MN54" s="113">
        <f>データ!$F$11</f>
        <v>42736</v>
      </c>
      <c r="MO54" s="114"/>
      <c r="MP54" s="114"/>
      <c r="MQ54" s="114"/>
      <c r="MR54" s="114"/>
      <c r="MS54" s="114"/>
      <c r="MT54" s="114"/>
      <c r="MU54" s="114"/>
      <c r="MV54" s="114"/>
      <c r="MW54" s="114"/>
      <c r="MX54" s="114"/>
      <c r="MY54" s="114"/>
      <c r="MZ54" s="114"/>
      <c r="NA54" s="114"/>
      <c r="NB54" s="115"/>
      <c r="NC54" s="5"/>
      <c r="ND54" s="5"/>
      <c r="NE54" s="5"/>
      <c r="NF54" s="5"/>
      <c r="NG54" s="5"/>
      <c r="NH54" s="27"/>
      <c r="NI54" s="2"/>
      <c r="NJ54" s="107"/>
      <c r="NK54" s="108"/>
      <c r="NL54" s="108"/>
      <c r="NM54" s="108"/>
      <c r="NN54" s="108"/>
      <c r="NO54" s="108"/>
      <c r="NP54" s="108"/>
      <c r="NQ54" s="108"/>
      <c r="NR54" s="108"/>
      <c r="NS54" s="108"/>
      <c r="NT54" s="108"/>
      <c r="NU54" s="108"/>
      <c r="NV54" s="108"/>
      <c r="NW54" s="108"/>
      <c r="NX54" s="109"/>
    </row>
    <row r="55" spans="1:388" ht="13.5" customHeight="1" x14ac:dyDescent="0.15">
      <c r="A55" s="2"/>
      <c r="B55" s="25"/>
      <c r="C55" s="5"/>
      <c r="D55" s="5"/>
      <c r="E55" s="5"/>
      <c r="F55" s="5"/>
      <c r="G55" s="98" t="s">
        <v>37</v>
      </c>
      <c r="H55" s="98"/>
      <c r="I55" s="98"/>
      <c r="J55" s="98"/>
      <c r="K55" s="98"/>
      <c r="L55" s="98"/>
      <c r="M55" s="98"/>
      <c r="N55" s="98"/>
      <c r="O55" s="98"/>
      <c r="P55" s="102">
        <f>データ!BZ7</f>
        <v>57974</v>
      </c>
      <c r="Q55" s="103"/>
      <c r="R55" s="103"/>
      <c r="S55" s="103"/>
      <c r="T55" s="103"/>
      <c r="U55" s="103"/>
      <c r="V55" s="103"/>
      <c r="W55" s="103"/>
      <c r="X55" s="103"/>
      <c r="Y55" s="103"/>
      <c r="Z55" s="103"/>
      <c r="AA55" s="103"/>
      <c r="AB55" s="103"/>
      <c r="AC55" s="103"/>
      <c r="AD55" s="104"/>
      <c r="AE55" s="102">
        <f>データ!CA7</f>
        <v>60677</v>
      </c>
      <c r="AF55" s="103"/>
      <c r="AG55" s="103"/>
      <c r="AH55" s="103"/>
      <c r="AI55" s="103"/>
      <c r="AJ55" s="103"/>
      <c r="AK55" s="103"/>
      <c r="AL55" s="103"/>
      <c r="AM55" s="103"/>
      <c r="AN55" s="103"/>
      <c r="AO55" s="103"/>
      <c r="AP55" s="103"/>
      <c r="AQ55" s="103"/>
      <c r="AR55" s="103"/>
      <c r="AS55" s="104"/>
      <c r="AT55" s="102">
        <f>データ!CB7</f>
        <v>62064</v>
      </c>
      <c r="AU55" s="103"/>
      <c r="AV55" s="103"/>
      <c r="AW55" s="103"/>
      <c r="AX55" s="103"/>
      <c r="AY55" s="103"/>
      <c r="AZ55" s="103"/>
      <c r="BA55" s="103"/>
      <c r="BB55" s="103"/>
      <c r="BC55" s="103"/>
      <c r="BD55" s="103"/>
      <c r="BE55" s="103"/>
      <c r="BF55" s="103"/>
      <c r="BG55" s="103"/>
      <c r="BH55" s="104"/>
      <c r="BI55" s="102">
        <f>データ!CC7</f>
        <v>63025</v>
      </c>
      <c r="BJ55" s="103"/>
      <c r="BK55" s="103"/>
      <c r="BL55" s="103"/>
      <c r="BM55" s="103"/>
      <c r="BN55" s="103"/>
      <c r="BO55" s="103"/>
      <c r="BP55" s="103"/>
      <c r="BQ55" s="103"/>
      <c r="BR55" s="103"/>
      <c r="BS55" s="103"/>
      <c r="BT55" s="103"/>
      <c r="BU55" s="103"/>
      <c r="BV55" s="103"/>
      <c r="BW55" s="104"/>
      <c r="BX55" s="102">
        <f>データ!CD7</f>
        <v>63068</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14242</v>
      </c>
      <c r="DE55" s="103"/>
      <c r="DF55" s="103"/>
      <c r="DG55" s="103"/>
      <c r="DH55" s="103"/>
      <c r="DI55" s="103"/>
      <c r="DJ55" s="103"/>
      <c r="DK55" s="103"/>
      <c r="DL55" s="103"/>
      <c r="DM55" s="103"/>
      <c r="DN55" s="103"/>
      <c r="DO55" s="103"/>
      <c r="DP55" s="103"/>
      <c r="DQ55" s="103"/>
      <c r="DR55" s="104"/>
      <c r="DS55" s="102">
        <f>データ!CL7</f>
        <v>15042</v>
      </c>
      <c r="DT55" s="103"/>
      <c r="DU55" s="103"/>
      <c r="DV55" s="103"/>
      <c r="DW55" s="103"/>
      <c r="DX55" s="103"/>
      <c r="DY55" s="103"/>
      <c r="DZ55" s="103"/>
      <c r="EA55" s="103"/>
      <c r="EB55" s="103"/>
      <c r="EC55" s="103"/>
      <c r="ED55" s="103"/>
      <c r="EE55" s="103"/>
      <c r="EF55" s="103"/>
      <c r="EG55" s="104"/>
      <c r="EH55" s="102">
        <f>データ!CM7</f>
        <v>16577</v>
      </c>
      <c r="EI55" s="103"/>
      <c r="EJ55" s="103"/>
      <c r="EK55" s="103"/>
      <c r="EL55" s="103"/>
      <c r="EM55" s="103"/>
      <c r="EN55" s="103"/>
      <c r="EO55" s="103"/>
      <c r="EP55" s="103"/>
      <c r="EQ55" s="103"/>
      <c r="ER55" s="103"/>
      <c r="ES55" s="103"/>
      <c r="ET55" s="103"/>
      <c r="EU55" s="103"/>
      <c r="EV55" s="104"/>
      <c r="EW55" s="102">
        <f>データ!CN7</f>
        <v>18325</v>
      </c>
      <c r="EX55" s="103"/>
      <c r="EY55" s="103"/>
      <c r="EZ55" s="103"/>
      <c r="FA55" s="103"/>
      <c r="FB55" s="103"/>
      <c r="FC55" s="103"/>
      <c r="FD55" s="103"/>
      <c r="FE55" s="103"/>
      <c r="FF55" s="103"/>
      <c r="FG55" s="103"/>
      <c r="FH55" s="103"/>
      <c r="FI55" s="103"/>
      <c r="FJ55" s="103"/>
      <c r="FK55" s="104"/>
      <c r="FL55" s="102">
        <f>データ!CO7</f>
        <v>19081</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44.9</v>
      </c>
      <c r="GS55" s="100"/>
      <c r="GT55" s="100"/>
      <c r="GU55" s="100"/>
      <c r="GV55" s="100"/>
      <c r="GW55" s="100"/>
      <c r="GX55" s="100"/>
      <c r="GY55" s="100"/>
      <c r="GZ55" s="100"/>
      <c r="HA55" s="100"/>
      <c r="HB55" s="100"/>
      <c r="HC55" s="100"/>
      <c r="HD55" s="100"/>
      <c r="HE55" s="100"/>
      <c r="HF55" s="101"/>
      <c r="HG55" s="99">
        <f>データ!CW7</f>
        <v>43.2</v>
      </c>
      <c r="HH55" s="100"/>
      <c r="HI55" s="100"/>
      <c r="HJ55" s="100"/>
      <c r="HK55" s="100"/>
      <c r="HL55" s="100"/>
      <c r="HM55" s="100"/>
      <c r="HN55" s="100"/>
      <c r="HO55" s="100"/>
      <c r="HP55" s="100"/>
      <c r="HQ55" s="100"/>
      <c r="HR55" s="100"/>
      <c r="HS55" s="100"/>
      <c r="HT55" s="100"/>
      <c r="HU55" s="101"/>
      <c r="HV55" s="99">
        <f>データ!CX7</f>
        <v>43.2</v>
      </c>
      <c r="HW55" s="100"/>
      <c r="HX55" s="100"/>
      <c r="HY55" s="100"/>
      <c r="HZ55" s="100"/>
      <c r="IA55" s="100"/>
      <c r="IB55" s="100"/>
      <c r="IC55" s="100"/>
      <c r="ID55" s="100"/>
      <c r="IE55" s="100"/>
      <c r="IF55" s="100"/>
      <c r="IG55" s="100"/>
      <c r="IH55" s="100"/>
      <c r="II55" s="100"/>
      <c r="IJ55" s="101"/>
      <c r="IK55" s="99">
        <f>データ!CY7</f>
        <v>44.7</v>
      </c>
      <c r="IL55" s="100"/>
      <c r="IM55" s="100"/>
      <c r="IN55" s="100"/>
      <c r="IO55" s="100"/>
      <c r="IP55" s="100"/>
      <c r="IQ55" s="100"/>
      <c r="IR55" s="100"/>
      <c r="IS55" s="100"/>
      <c r="IT55" s="100"/>
      <c r="IU55" s="100"/>
      <c r="IV55" s="100"/>
      <c r="IW55" s="100"/>
      <c r="IX55" s="100"/>
      <c r="IY55" s="101"/>
      <c r="IZ55" s="99">
        <f>データ!CZ7</f>
        <v>44.4</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29.4</v>
      </c>
      <c r="KG55" s="100"/>
      <c r="KH55" s="100"/>
      <c r="KI55" s="100"/>
      <c r="KJ55" s="100"/>
      <c r="KK55" s="100"/>
      <c r="KL55" s="100"/>
      <c r="KM55" s="100"/>
      <c r="KN55" s="100"/>
      <c r="KO55" s="100"/>
      <c r="KP55" s="100"/>
      <c r="KQ55" s="100"/>
      <c r="KR55" s="100"/>
      <c r="KS55" s="100"/>
      <c r="KT55" s="101"/>
      <c r="KU55" s="99">
        <f>データ!DH7</f>
        <v>29.1</v>
      </c>
      <c r="KV55" s="100"/>
      <c r="KW55" s="100"/>
      <c r="KX55" s="100"/>
      <c r="KY55" s="100"/>
      <c r="KZ55" s="100"/>
      <c r="LA55" s="100"/>
      <c r="LB55" s="100"/>
      <c r="LC55" s="100"/>
      <c r="LD55" s="100"/>
      <c r="LE55" s="100"/>
      <c r="LF55" s="100"/>
      <c r="LG55" s="100"/>
      <c r="LH55" s="100"/>
      <c r="LI55" s="101"/>
      <c r="LJ55" s="99">
        <f>データ!DI7</f>
        <v>31.6</v>
      </c>
      <c r="LK55" s="100"/>
      <c r="LL55" s="100"/>
      <c r="LM55" s="100"/>
      <c r="LN55" s="100"/>
      <c r="LO55" s="100"/>
      <c r="LP55" s="100"/>
      <c r="LQ55" s="100"/>
      <c r="LR55" s="100"/>
      <c r="LS55" s="100"/>
      <c r="LT55" s="100"/>
      <c r="LU55" s="100"/>
      <c r="LV55" s="100"/>
      <c r="LW55" s="100"/>
      <c r="LX55" s="101"/>
      <c r="LY55" s="99">
        <f>データ!DJ7</f>
        <v>31</v>
      </c>
      <c r="LZ55" s="100"/>
      <c r="MA55" s="100"/>
      <c r="MB55" s="100"/>
      <c r="MC55" s="100"/>
      <c r="MD55" s="100"/>
      <c r="ME55" s="100"/>
      <c r="MF55" s="100"/>
      <c r="MG55" s="100"/>
      <c r="MH55" s="100"/>
      <c r="MI55" s="100"/>
      <c r="MJ55" s="100"/>
      <c r="MK55" s="100"/>
      <c r="ML55" s="100"/>
      <c r="MM55" s="101"/>
      <c r="MN55" s="99">
        <f>データ!DK7</f>
        <v>32.200000000000003</v>
      </c>
      <c r="MO55" s="100"/>
      <c r="MP55" s="100"/>
      <c r="MQ55" s="100"/>
      <c r="MR55" s="100"/>
      <c r="MS55" s="100"/>
      <c r="MT55" s="100"/>
      <c r="MU55" s="100"/>
      <c r="MV55" s="100"/>
      <c r="MW55" s="100"/>
      <c r="MX55" s="100"/>
      <c r="MY55" s="100"/>
      <c r="MZ55" s="100"/>
      <c r="NA55" s="100"/>
      <c r="NB55" s="101"/>
      <c r="NC55" s="5"/>
      <c r="ND55" s="5"/>
      <c r="NE55" s="5"/>
      <c r="NF55" s="5"/>
      <c r="NG55" s="5"/>
      <c r="NH55" s="27"/>
      <c r="NI55" s="2"/>
      <c r="NJ55" s="107"/>
      <c r="NK55" s="108"/>
      <c r="NL55" s="108"/>
      <c r="NM55" s="108"/>
      <c r="NN55" s="108"/>
      <c r="NO55" s="108"/>
      <c r="NP55" s="108"/>
      <c r="NQ55" s="108"/>
      <c r="NR55" s="108"/>
      <c r="NS55" s="108"/>
      <c r="NT55" s="108"/>
      <c r="NU55" s="108"/>
      <c r="NV55" s="108"/>
      <c r="NW55" s="108"/>
      <c r="NX55" s="109"/>
    </row>
    <row r="56" spans="1:388" ht="13.5" customHeight="1" x14ac:dyDescent="0.15">
      <c r="A56" s="2"/>
      <c r="B56" s="25"/>
      <c r="C56" s="5"/>
      <c r="D56" s="5"/>
      <c r="E56" s="5"/>
      <c r="F56" s="5"/>
      <c r="G56" s="98" t="s">
        <v>38</v>
      </c>
      <c r="H56" s="98"/>
      <c r="I56" s="98"/>
      <c r="J56" s="98"/>
      <c r="K56" s="98"/>
      <c r="L56" s="98"/>
      <c r="M56" s="98"/>
      <c r="N56" s="98"/>
      <c r="O56" s="98"/>
      <c r="P56" s="102">
        <f>データ!CE7</f>
        <v>59159</v>
      </c>
      <c r="Q56" s="103"/>
      <c r="R56" s="103"/>
      <c r="S56" s="103"/>
      <c r="T56" s="103"/>
      <c r="U56" s="103"/>
      <c r="V56" s="103"/>
      <c r="W56" s="103"/>
      <c r="X56" s="103"/>
      <c r="Y56" s="103"/>
      <c r="Z56" s="103"/>
      <c r="AA56" s="103"/>
      <c r="AB56" s="103"/>
      <c r="AC56" s="103"/>
      <c r="AD56" s="104"/>
      <c r="AE56" s="102">
        <f>データ!CF7</f>
        <v>60787</v>
      </c>
      <c r="AF56" s="103"/>
      <c r="AG56" s="103"/>
      <c r="AH56" s="103"/>
      <c r="AI56" s="103"/>
      <c r="AJ56" s="103"/>
      <c r="AK56" s="103"/>
      <c r="AL56" s="103"/>
      <c r="AM56" s="103"/>
      <c r="AN56" s="103"/>
      <c r="AO56" s="103"/>
      <c r="AP56" s="103"/>
      <c r="AQ56" s="103"/>
      <c r="AR56" s="103"/>
      <c r="AS56" s="104"/>
      <c r="AT56" s="102">
        <f>データ!CG7</f>
        <v>62913</v>
      </c>
      <c r="AU56" s="103"/>
      <c r="AV56" s="103"/>
      <c r="AW56" s="103"/>
      <c r="AX56" s="103"/>
      <c r="AY56" s="103"/>
      <c r="AZ56" s="103"/>
      <c r="BA56" s="103"/>
      <c r="BB56" s="103"/>
      <c r="BC56" s="103"/>
      <c r="BD56" s="103"/>
      <c r="BE56" s="103"/>
      <c r="BF56" s="103"/>
      <c r="BG56" s="103"/>
      <c r="BH56" s="104"/>
      <c r="BI56" s="102">
        <f>データ!CH7</f>
        <v>64765</v>
      </c>
      <c r="BJ56" s="103"/>
      <c r="BK56" s="103"/>
      <c r="BL56" s="103"/>
      <c r="BM56" s="103"/>
      <c r="BN56" s="103"/>
      <c r="BO56" s="103"/>
      <c r="BP56" s="103"/>
      <c r="BQ56" s="103"/>
      <c r="BR56" s="103"/>
      <c r="BS56" s="103"/>
      <c r="BT56" s="103"/>
      <c r="BU56" s="103"/>
      <c r="BV56" s="103"/>
      <c r="BW56" s="104"/>
      <c r="BX56" s="102">
        <f>データ!CI7</f>
        <v>66228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14865</v>
      </c>
      <c r="DE56" s="103"/>
      <c r="DF56" s="103"/>
      <c r="DG56" s="103"/>
      <c r="DH56" s="103"/>
      <c r="DI56" s="103"/>
      <c r="DJ56" s="103"/>
      <c r="DK56" s="103"/>
      <c r="DL56" s="103"/>
      <c r="DM56" s="103"/>
      <c r="DN56" s="103"/>
      <c r="DO56" s="103"/>
      <c r="DP56" s="103"/>
      <c r="DQ56" s="103"/>
      <c r="DR56" s="104"/>
      <c r="DS56" s="102">
        <f>データ!CQ7</f>
        <v>15610</v>
      </c>
      <c r="DT56" s="103"/>
      <c r="DU56" s="103"/>
      <c r="DV56" s="103"/>
      <c r="DW56" s="103"/>
      <c r="DX56" s="103"/>
      <c r="DY56" s="103"/>
      <c r="DZ56" s="103"/>
      <c r="EA56" s="103"/>
      <c r="EB56" s="103"/>
      <c r="EC56" s="103"/>
      <c r="ED56" s="103"/>
      <c r="EE56" s="103"/>
      <c r="EF56" s="103"/>
      <c r="EG56" s="104"/>
      <c r="EH56" s="102">
        <f>データ!CR7</f>
        <v>16993</v>
      </c>
      <c r="EI56" s="103"/>
      <c r="EJ56" s="103"/>
      <c r="EK56" s="103"/>
      <c r="EL56" s="103"/>
      <c r="EM56" s="103"/>
      <c r="EN56" s="103"/>
      <c r="EO56" s="103"/>
      <c r="EP56" s="103"/>
      <c r="EQ56" s="103"/>
      <c r="ER56" s="103"/>
      <c r="ES56" s="103"/>
      <c r="ET56" s="103"/>
      <c r="EU56" s="103"/>
      <c r="EV56" s="104"/>
      <c r="EW56" s="102">
        <f>データ!CS7</f>
        <v>17680</v>
      </c>
      <c r="EX56" s="103"/>
      <c r="EY56" s="103"/>
      <c r="EZ56" s="103"/>
      <c r="FA56" s="103"/>
      <c r="FB56" s="103"/>
      <c r="FC56" s="103"/>
      <c r="FD56" s="103"/>
      <c r="FE56" s="103"/>
      <c r="FF56" s="103"/>
      <c r="FG56" s="103"/>
      <c r="FH56" s="103"/>
      <c r="FI56" s="103"/>
      <c r="FJ56" s="103"/>
      <c r="FK56" s="104"/>
      <c r="FL56" s="102">
        <f>データ!CT7</f>
        <v>18393</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47.8</v>
      </c>
      <c r="GS56" s="100"/>
      <c r="GT56" s="100"/>
      <c r="GU56" s="100"/>
      <c r="GV56" s="100"/>
      <c r="GW56" s="100"/>
      <c r="GX56" s="100"/>
      <c r="GY56" s="100"/>
      <c r="GZ56" s="100"/>
      <c r="HA56" s="100"/>
      <c r="HB56" s="100"/>
      <c r="HC56" s="100"/>
      <c r="HD56" s="100"/>
      <c r="HE56" s="100"/>
      <c r="HF56" s="101"/>
      <c r="HG56" s="99">
        <f>データ!DB7</f>
        <v>48.7</v>
      </c>
      <c r="HH56" s="100"/>
      <c r="HI56" s="100"/>
      <c r="HJ56" s="100"/>
      <c r="HK56" s="100"/>
      <c r="HL56" s="100"/>
      <c r="HM56" s="100"/>
      <c r="HN56" s="100"/>
      <c r="HO56" s="100"/>
      <c r="HP56" s="100"/>
      <c r="HQ56" s="100"/>
      <c r="HR56" s="100"/>
      <c r="HS56" s="100"/>
      <c r="HT56" s="100"/>
      <c r="HU56" s="101"/>
      <c r="HV56" s="99">
        <f>データ!DC7</f>
        <v>48.5</v>
      </c>
      <c r="HW56" s="100"/>
      <c r="HX56" s="100"/>
      <c r="HY56" s="100"/>
      <c r="HZ56" s="100"/>
      <c r="IA56" s="100"/>
      <c r="IB56" s="100"/>
      <c r="IC56" s="100"/>
      <c r="ID56" s="100"/>
      <c r="IE56" s="100"/>
      <c r="IF56" s="100"/>
      <c r="IG56" s="100"/>
      <c r="IH56" s="100"/>
      <c r="II56" s="100"/>
      <c r="IJ56" s="101"/>
      <c r="IK56" s="99">
        <f>データ!DD7</f>
        <v>49.2</v>
      </c>
      <c r="IL56" s="100"/>
      <c r="IM56" s="100"/>
      <c r="IN56" s="100"/>
      <c r="IO56" s="100"/>
      <c r="IP56" s="100"/>
      <c r="IQ56" s="100"/>
      <c r="IR56" s="100"/>
      <c r="IS56" s="100"/>
      <c r="IT56" s="100"/>
      <c r="IU56" s="100"/>
      <c r="IV56" s="100"/>
      <c r="IW56" s="100"/>
      <c r="IX56" s="100"/>
      <c r="IY56" s="101"/>
      <c r="IZ56" s="99">
        <f>データ!DE7</f>
        <v>48.7</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26.2</v>
      </c>
      <c r="KG56" s="100"/>
      <c r="KH56" s="100"/>
      <c r="KI56" s="100"/>
      <c r="KJ56" s="100"/>
      <c r="KK56" s="100"/>
      <c r="KL56" s="100"/>
      <c r="KM56" s="100"/>
      <c r="KN56" s="100"/>
      <c r="KO56" s="100"/>
      <c r="KP56" s="100"/>
      <c r="KQ56" s="100"/>
      <c r="KR56" s="100"/>
      <c r="KS56" s="100"/>
      <c r="KT56" s="101"/>
      <c r="KU56" s="99">
        <f>データ!DM7</f>
        <v>26.3</v>
      </c>
      <c r="KV56" s="100"/>
      <c r="KW56" s="100"/>
      <c r="KX56" s="100"/>
      <c r="KY56" s="100"/>
      <c r="KZ56" s="100"/>
      <c r="LA56" s="100"/>
      <c r="LB56" s="100"/>
      <c r="LC56" s="100"/>
      <c r="LD56" s="100"/>
      <c r="LE56" s="100"/>
      <c r="LF56" s="100"/>
      <c r="LG56" s="100"/>
      <c r="LH56" s="100"/>
      <c r="LI56" s="101"/>
      <c r="LJ56" s="99">
        <f>データ!DN7</f>
        <v>27.5</v>
      </c>
      <c r="LK56" s="100"/>
      <c r="LL56" s="100"/>
      <c r="LM56" s="100"/>
      <c r="LN56" s="100"/>
      <c r="LO56" s="100"/>
      <c r="LP56" s="100"/>
      <c r="LQ56" s="100"/>
      <c r="LR56" s="100"/>
      <c r="LS56" s="100"/>
      <c r="LT56" s="100"/>
      <c r="LU56" s="100"/>
      <c r="LV56" s="100"/>
      <c r="LW56" s="100"/>
      <c r="LX56" s="101"/>
      <c r="LY56" s="99">
        <f>データ!DO7</f>
        <v>27.4</v>
      </c>
      <c r="LZ56" s="100"/>
      <c r="MA56" s="100"/>
      <c r="MB56" s="100"/>
      <c r="MC56" s="100"/>
      <c r="MD56" s="100"/>
      <c r="ME56" s="100"/>
      <c r="MF56" s="100"/>
      <c r="MG56" s="100"/>
      <c r="MH56" s="100"/>
      <c r="MI56" s="100"/>
      <c r="MJ56" s="100"/>
      <c r="MK56" s="100"/>
      <c r="ML56" s="100"/>
      <c r="MM56" s="101"/>
      <c r="MN56" s="99">
        <f>データ!DP7</f>
        <v>27.8</v>
      </c>
      <c r="MO56" s="100"/>
      <c r="MP56" s="100"/>
      <c r="MQ56" s="100"/>
      <c r="MR56" s="100"/>
      <c r="MS56" s="100"/>
      <c r="MT56" s="100"/>
      <c r="MU56" s="100"/>
      <c r="MV56" s="100"/>
      <c r="MW56" s="100"/>
      <c r="MX56" s="100"/>
      <c r="MY56" s="100"/>
      <c r="MZ56" s="100"/>
      <c r="NA56" s="100"/>
      <c r="NB56" s="101"/>
      <c r="NC56" s="5"/>
      <c r="ND56" s="5"/>
      <c r="NE56" s="5"/>
      <c r="NF56" s="5"/>
      <c r="NG56" s="5"/>
      <c r="NH56" s="27"/>
      <c r="NI56" s="2"/>
      <c r="NJ56" s="107"/>
      <c r="NK56" s="108"/>
      <c r="NL56" s="108"/>
      <c r="NM56" s="108"/>
      <c r="NN56" s="108"/>
      <c r="NO56" s="108"/>
      <c r="NP56" s="108"/>
      <c r="NQ56" s="108"/>
      <c r="NR56" s="108"/>
      <c r="NS56" s="108"/>
      <c r="NT56" s="108"/>
      <c r="NU56" s="108"/>
      <c r="NV56" s="108"/>
      <c r="NW56" s="108"/>
      <c r="NX56" s="109"/>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7"/>
      <c r="NK57" s="108"/>
      <c r="NL57" s="108"/>
      <c r="NM57" s="108"/>
      <c r="NN57" s="108"/>
      <c r="NO57" s="108"/>
      <c r="NP57" s="108"/>
      <c r="NQ57" s="108"/>
      <c r="NR57" s="108"/>
      <c r="NS57" s="108"/>
      <c r="NT57" s="108"/>
      <c r="NU57" s="108"/>
      <c r="NV57" s="108"/>
      <c r="NW57" s="108"/>
      <c r="NX57" s="109"/>
    </row>
    <row r="58" spans="1:388" ht="13.5" customHeight="1" x14ac:dyDescent="0.15">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107"/>
      <c r="NK58" s="108"/>
      <c r="NL58" s="108"/>
      <c r="NM58" s="108"/>
      <c r="NN58" s="108"/>
      <c r="NO58" s="108"/>
      <c r="NP58" s="108"/>
      <c r="NQ58" s="108"/>
      <c r="NR58" s="108"/>
      <c r="NS58" s="108"/>
      <c r="NT58" s="108"/>
      <c r="NU58" s="108"/>
      <c r="NV58" s="108"/>
      <c r="NW58" s="108"/>
      <c r="NX58" s="109"/>
    </row>
    <row r="59" spans="1:388" ht="13.5" customHeight="1" x14ac:dyDescent="0.15">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107"/>
      <c r="NK59" s="108"/>
      <c r="NL59" s="108"/>
      <c r="NM59" s="108"/>
      <c r="NN59" s="108"/>
      <c r="NO59" s="108"/>
      <c r="NP59" s="108"/>
      <c r="NQ59" s="108"/>
      <c r="NR59" s="108"/>
      <c r="NS59" s="108"/>
      <c r="NT59" s="108"/>
      <c r="NU59" s="108"/>
      <c r="NV59" s="108"/>
      <c r="NW59" s="108"/>
      <c r="NX59" s="109"/>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7"/>
      <c r="NK60" s="108"/>
      <c r="NL60" s="108"/>
      <c r="NM60" s="108"/>
      <c r="NN60" s="108"/>
      <c r="NO60" s="108"/>
      <c r="NP60" s="108"/>
      <c r="NQ60" s="108"/>
      <c r="NR60" s="108"/>
      <c r="NS60" s="108"/>
      <c r="NT60" s="108"/>
      <c r="NU60" s="108"/>
      <c r="NV60" s="108"/>
      <c r="NW60" s="108"/>
      <c r="NX60" s="109"/>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7"/>
      <c r="NK61" s="108"/>
      <c r="NL61" s="108"/>
      <c r="NM61" s="108"/>
      <c r="NN61" s="108"/>
      <c r="NO61" s="108"/>
      <c r="NP61" s="108"/>
      <c r="NQ61" s="108"/>
      <c r="NR61" s="108"/>
      <c r="NS61" s="108"/>
      <c r="NT61" s="108"/>
      <c r="NU61" s="108"/>
      <c r="NV61" s="108"/>
      <c r="NW61" s="108"/>
      <c r="NX61" s="109"/>
    </row>
    <row r="62" spans="1:388" ht="13.5" customHeight="1" x14ac:dyDescent="0.15">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107"/>
      <c r="NK62" s="108"/>
      <c r="NL62" s="108"/>
      <c r="NM62" s="108"/>
      <c r="NN62" s="108"/>
      <c r="NO62" s="108"/>
      <c r="NP62" s="108"/>
      <c r="NQ62" s="108"/>
      <c r="NR62" s="108"/>
      <c r="NS62" s="108"/>
      <c r="NT62" s="108"/>
      <c r="NU62" s="108"/>
      <c r="NV62" s="108"/>
      <c r="NW62" s="108"/>
      <c r="NX62" s="109"/>
    </row>
    <row r="63" spans="1:388" ht="13.5" customHeight="1" x14ac:dyDescent="0.15">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107"/>
      <c r="NK63" s="108"/>
      <c r="NL63" s="108"/>
      <c r="NM63" s="108"/>
      <c r="NN63" s="108"/>
      <c r="NO63" s="108"/>
      <c r="NP63" s="108"/>
      <c r="NQ63" s="108"/>
      <c r="NR63" s="108"/>
      <c r="NS63" s="108"/>
      <c r="NT63" s="108"/>
      <c r="NU63" s="108"/>
      <c r="NV63" s="108"/>
      <c r="NW63" s="108"/>
      <c r="NX63" s="109"/>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7"/>
      <c r="NK64" s="108"/>
      <c r="NL64" s="108"/>
      <c r="NM64" s="108"/>
      <c r="NN64" s="108"/>
      <c r="NO64" s="108"/>
      <c r="NP64" s="108"/>
      <c r="NQ64" s="108"/>
      <c r="NR64" s="108"/>
      <c r="NS64" s="108"/>
      <c r="NT64" s="108"/>
      <c r="NU64" s="108"/>
      <c r="NV64" s="108"/>
      <c r="NW64" s="108"/>
      <c r="NX64" s="10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161</v>
      </c>
      <c r="NK68" s="85"/>
      <c r="NL68" s="85"/>
      <c r="NM68" s="85"/>
      <c r="NN68" s="85"/>
      <c r="NO68" s="85"/>
      <c r="NP68" s="85"/>
      <c r="NQ68" s="85"/>
      <c r="NR68" s="85"/>
      <c r="NS68" s="85"/>
      <c r="NT68" s="85"/>
      <c r="NU68" s="85"/>
      <c r="NV68" s="85"/>
      <c r="NW68" s="85"/>
      <c r="NX68" s="8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x14ac:dyDescent="0.15">
      <c r="A79" s="2"/>
      <c r="B79" s="25"/>
      <c r="C79" s="5"/>
      <c r="D79" s="5"/>
      <c r="E79" s="5"/>
      <c r="F79" s="5"/>
      <c r="G79" s="35"/>
      <c r="H79" s="35"/>
      <c r="I79" s="39"/>
      <c r="J79" s="79" t="s">
        <v>37</v>
      </c>
      <c r="K79" s="80"/>
      <c r="L79" s="80"/>
      <c r="M79" s="80"/>
      <c r="N79" s="80"/>
      <c r="O79" s="80"/>
      <c r="P79" s="80"/>
      <c r="Q79" s="80"/>
      <c r="R79" s="80"/>
      <c r="S79" s="80"/>
      <c r="T79" s="81"/>
      <c r="U79" s="82">
        <f>データ!DR7</f>
        <v>53.9</v>
      </c>
      <c r="V79" s="82"/>
      <c r="W79" s="82"/>
      <c r="X79" s="82"/>
      <c r="Y79" s="82"/>
      <c r="Z79" s="82"/>
      <c r="AA79" s="82"/>
      <c r="AB79" s="82"/>
      <c r="AC79" s="82"/>
      <c r="AD79" s="82"/>
      <c r="AE79" s="82"/>
      <c r="AF79" s="82"/>
      <c r="AG79" s="82"/>
      <c r="AH79" s="82"/>
      <c r="AI79" s="82"/>
      <c r="AJ79" s="82"/>
      <c r="AK79" s="82"/>
      <c r="AL79" s="82"/>
      <c r="AM79" s="82"/>
      <c r="AN79" s="82">
        <f>データ!DS7</f>
        <v>61.4</v>
      </c>
      <c r="AO79" s="82"/>
      <c r="AP79" s="82"/>
      <c r="AQ79" s="82"/>
      <c r="AR79" s="82"/>
      <c r="AS79" s="82"/>
      <c r="AT79" s="82"/>
      <c r="AU79" s="82"/>
      <c r="AV79" s="82"/>
      <c r="AW79" s="82"/>
      <c r="AX79" s="82"/>
      <c r="AY79" s="82"/>
      <c r="AZ79" s="82"/>
      <c r="BA79" s="82"/>
      <c r="BB79" s="82"/>
      <c r="BC79" s="82"/>
      <c r="BD79" s="82"/>
      <c r="BE79" s="82"/>
      <c r="BF79" s="82"/>
      <c r="BG79" s="82">
        <f>データ!DT7</f>
        <v>62.6</v>
      </c>
      <c r="BH79" s="82"/>
      <c r="BI79" s="82"/>
      <c r="BJ79" s="82"/>
      <c r="BK79" s="82"/>
      <c r="BL79" s="82"/>
      <c r="BM79" s="82"/>
      <c r="BN79" s="82"/>
      <c r="BO79" s="82"/>
      <c r="BP79" s="82"/>
      <c r="BQ79" s="82"/>
      <c r="BR79" s="82"/>
      <c r="BS79" s="82"/>
      <c r="BT79" s="82"/>
      <c r="BU79" s="82"/>
      <c r="BV79" s="82"/>
      <c r="BW79" s="82"/>
      <c r="BX79" s="82"/>
      <c r="BY79" s="82"/>
      <c r="BZ79" s="82">
        <f>データ!DU7</f>
        <v>53.8</v>
      </c>
      <c r="CA79" s="82"/>
      <c r="CB79" s="82"/>
      <c r="CC79" s="82"/>
      <c r="CD79" s="82"/>
      <c r="CE79" s="82"/>
      <c r="CF79" s="82"/>
      <c r="CG79" s="82"/>
      <c r="CH79" s="82"/>
      <c r="CI79" s="82"/>
      <c r="CJ79" s="82"/>
      <c r="CK79" s="82"/>
      <c r="CL79" s="82"/>
      <c r="CM79" s="82"/>
      <c r="CN79" s="82"/>
      <c r="CO79" s="82"/>
      <c r="CP79" s="82"/>
      <c r="CQ79" s="82"/>
      <c r="CR79" s="82"/>
      <c r="CS79" s="82">
        <f>データ!DV7</f>
        <v>54.1</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59.3</v>
      </c>
      <c r="EP79" s="82"/>
      <c r="EQ79" s="82"/>
      <c r="ER79" s="82"/>
      <c r="ES79" s="82"/>
      <c r="ET79" s="82"/>
      <c r="EU79" s="82"/>
      <c r="EV79" s="82"/>
      <c r="EW79" s="82"/>
      <c r="EX79" s="82"/>
      <c r="EY79" s="82"/>
      <c r="EZ79" s="82"/>
      <c r="FA79" s="82"/>
      <c r="FB79" s="82"/>
      <c r="FC79" s="82"/>
      <c r="FD79" s="82"/>
      <c r="FE79" s="82"/>
      <c r="FF79" s="82"/>
      <c r="FG79" s="82"/>
      <c r="FH79" s="82">
        <f>データ!ED7</f>
        <v>64</v>
      </c>
      <c r="FI79" s="82"/>
      <c r="FJ79" s="82"/>
      <c r="FK79" s="82"/>
      <c r="FL79" s="82"/>
      <c r="FM79" s="82"/>
      <c r="FN79" s="82"/>
      <c r="FO79" s="82"/>
      <c r="FP79" s="82"/>
      <c r="FQ79" s="82"/>
      <c r="FR79" s="82"/>
      <c r="FS79" s="82"/>
      <c r="FT79" s="82"/>
      <c r="FU79" s="82"/>
      <c r="FV79" s="82"/>
      <c r="FW79" s="82"/>
      <c r="FX79" s="82"/>
      <c r="FY79" s="82"/>
      <c r="FZ79" s="82"/>
      <c r="GA79" s="82">
        <f>データ!EE7</f>
        <v>66.5</v>
      </c>
      <c r="GB79" s="82"/>
      <c r="GC79" s="82"/>
      <c r="GD79" s="82"/>
      <c r="GE79" s="82"/>
      <c r="GF79" s="82"/>
      <c r="GG79" s="82"/>
      <c r="GH79" s="82"/>
      <c r="GI79" s="82"/>
      <c r="GJ79" s="82"/>
      <c r="GK79" s="82"/>
      <c r="GL79" s="82"/>
      <c r="GM79" s="82"/>
      <c r="GN79" s="82"/>
      <c r="GO79" s="82"/>
      <c r="GP79" s="82"/>
      <c r="GQ79" s="82"/>
      <c r="GR79" s="82"/>
      <c r="GS79" s="82"/>
      <c r="GT79" s="82">
        <f>データ!EF7</f>
        <v>57.6</v>
      </c>
      <c r="GU79" s="82"/>
      <c r="GV79" s="82"/>
      <c r="GW79" s="82"/>
      <c r="GX79" s="82"/>
      <c r="GY79" s="82"/>
      <c r="GZ79" s="82"/>
      <c r="HA79" s="82"/>
      <c r="HB79" s="82"/>
      <c r="HC79" s="82"/>
      <c r="HD79" s="82"/>
      <c r="HE79" s="82"/>
      <c r="HF79" s="82"/>
      <c r="HG79" s="82"/>
      <c r="HH79" s="82"/>
      <c r="HI79" s="82"/>
      <c r="HJ79" s="82"/>
      <c r="HK79" s="82"/>
      <c r="HL79" s="82"/>
      <c r="HM79" s="82">
        <f>データ!EG7</f>
        <v>60.8</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50834006</v>
      </c>
      <c r="JK79" s="78"/>
      <c r="JL79" s="78"/>
      <c r="JM79" s="78"/>
      <c r="JN79" s="78"/>
      <c r="JO79" s="78"/>
      <c r="JP79" s="78"/>
      <c r="JQ79" s="78"/>
      <c r="JR79" s="78"/>
      <c r="JS79" s="78"/>
      <c r="JT79" s="78"/>
      <c r="JU79" s="78"/>
      <c r="JV79" s="78"/>
      <c r="JW79" s="78"/>
      <c r="JX79" s="78"/>
      <c r="JY79" s="78"/>
      <c r="JZ79" s="78"/>
      <c r="KA79" s="78"/>
      <c r="KB79" s="78"/>
      <c r="KC79" s="78">
        <f>データ!EO7</f>
        <v>52885026</v>
      </c>
      <c r="KD79" s="78"/>
      <c r="KE79" s="78"/>
      <c r="KF79" s="78"/>
      <c r="KG79" s="78"/>
      <c r="KH79" s="78"/>
      <c r="KI79" s="78"/>
      <c r="KJ79" s="78"/>
      <c r="KK79" s="78"/>
      <c r="KL79" s="78"/>
      <c r="KM79" s="78"/>
      <c r="KN79" s="78"/>
      <c r="KO79" s="78"/>
      <c r="KP79" s="78"/>
      <c r="KQ79" s="78"/>
      <c r="KR79" s="78"/>
      <c r="KS79" s="78"/>
      <c r="KT79" s="78"/>
      <c r="KU79" s="78"/>
      <c r="KV79" s="78">
        <f>データ!EP7</f>
        <v>51326770</v>
      </c>
      <c r="KW79" s="78"/>
      <c r="KX79" s="78"/>
      <c r="KY79" s="78"/>
      <c r="KZ79" s="78"/>
      <c r="LA79" s="78"/>
      <c r="LB79" s="78"/>
      <c r="LC79" s="78"/>
      <c r="LD79" s="78"/>
      <c r="LE79" s="78"/>
      <c r="LF79" s="78"/>
      <c r="LG79" s="78"/>
      <c r="LH79" s="78"/>
      <c r="LI79" s="78"/>
      <c r="LJ79" s="78"/>
      <c r="LK79" s="78"/>
      <c r="LL79" s="78"/>
      <c r="LM79" s="78"/>
      <c r="LN79" s="78"/>
      <c r="LO79" s="78">
        <f>データ!EQ7</f>
        <v>59954643</v>
      </c>
      <c r="LP79" s="78"/>
      <c r="LQ79" s="78"/>
      <c r="LR79" s="78"/>
      <c r="LS79" s="78"/>
      <c r="LT79" s="78"/>
      <c r="LU79" s="78"/>
      <c r="LV79" s="78"/>
      <c r="LW79" s="78"/>
      <c r="LX79" s="78"/>
      <c r="LY79" s="78"/>
      <c r="LZ79" s="78"/>
      <c r="MA79" s="78"/>
      <c r="MB79" s="78"/>
      <c r="MC79" s="78"/>
      <c r="MD79" s="78"/>
      <c r="ME79" s="78"/>
      <c r="MF79" s="78"/>
      <c r="MG79" s="78"/>
      <c r="MH79" s="78">
        <f>データ!ER7</f>
        <v>62001383</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x14ac:dyDescent="0.15">
      <c r="A80" s="2"/>
      <c r="B80" s="25"/>
      <c r="C80" s="5"/>
      <c r="D80" s="5"/>
      <c r="E80" s="5"/>
      <c r="F80" s="5"/>
      <c r="G80" s="5"/>
      <c r="H80" s="5"/>
      <c r="I80" s="39"/>
      <c r="J80" s="79" t="s">
        <v>38</v>
      </c>
      <c r="K80" s="80"/>
      <c r="L80" s="80"/>
      <c r="M80" s="80"/>
      <c r="N80" s="80"/>
      <c r="O80" s="80"/>
      <c r="P80" s="80"/>
      <c r="Q80" s="80"/>
      <c r="R80" s="80"/>
      <c r="S80" s="80"/>
      <c r="T80" s="81"/>
      <c r="U80" s="82">
        <f>データ!DW7</f>
        <v>45.9</v>
      </c>
      <c r="V80" s="82"/>
      <c r="W80" s="82"/>
      <c r="X80" s="82"/>
      <c r="Y80" s="82"/>
      <c r="Z80" s="82"/>
      <c r="AA80" s="82"/>
      <c r="AB80" s="82"/>
      <c r="AC80" s="82"/>
      <c r="AD80" s="82"/>
      <c r="AE80" s="82"/>
      <c r="AF80" s="82"/>
      <c r="AG80" s="82"/>
      <c r="AH80" s="82"/>
      <c r="AI80" s="82"/>
      <c r="AJ80" s="82"/>
      <c r="AK80" s="82"/>
      <c r="AL80" s="82"/>
      <c r="AM80" s="82"/>
      <c r="AN80" s="82">
        <f>データ!DX7</f>
        <v>50.7</v>
      </c>
      <c r="AO80" s="82"/>
      <c r="AP80" s="82"/>
      <c r="AQ80" s="82"/>
      <c r="AR80" s="82"/>
      <c r="AS80" s="82"/>
      <c r="AT80" s="82"/>
      <c r="AU80" s="82"/>
      <c r="AV80" s="82"/>
      <c r="AW80" s="82"/>
      <c r="AX80" s="82"/>
      <c r="AY80" s="82"/>
      <c r="AZ80" s="82"/>
      <c r="BA80" s="82"/>
      <c r="BB80" s="82"/>
      <c r="BC80" s="82"/>
      <c r="BD80" s="82"/>
      <c r="BE80" s="82"/>
      <c r="BF80" s="82"/>
      <c r="BG80" s="82">
        <f>データ!DY7</f>
        <v>51.3</v>
      </c>
      <c r="BH80" s="82"/>
      <c r="BI80" s="82"/>
      <c r="BJ80" s="82"/>
      <c r="BK80" s="82"/>
      <c r="BL80" s="82"/>
      <c r="BM80" s="82"/>
      <c r="BN80" s="82"/>
      <c r="BO80" s="82"/>
      <c r="BP80" s="82"/>
      <c r="BQ80" s="82"/>
      <c r="BR80" s="82"/>
      <c r="BS80" s="82"/>
      <c r="BT80" s="82"/>
      <c r="BU80" s="82"/>
      <c r="BV80" s="82"/>
      <c r="BW80" s="82"/>
      <c r="BX80" s="82"/>
      <c r="BY80" s="82"/>
      <c r="BZ80" s="82">
        <f>データ!DZ7</f>
        <v>51.2</v>
      </c>
      <c r="CA80" s="82"/>
      <c r="CB80" s="82"/>
      <c r="CC80" s="82"/>
      <c r="CD80" s="82"/>
      <c r="CE80" s="82"/>
      <c r="CF80" s="82"/>
      <c r="CG80" s="82"/>
      <c r="CH80" s="82"/>
      <c r="CI80" s="82"/>
      <c r="CJ80" s="82"/>
      <c r="CK80" s="82"/>
      <c r="CL80" s="82"/>
      <c r="CM80" s="82"/>
      <c r="CN80" s="82"/>
      <c r="CO80" s="82"/>
      <c r="CP80" s="82"/>
      <c r="CQ80" s="82"/>
      <c r="CR80" s="82"/>
      <c r="CS80" s="82">
        <f>データ!EA7</f>
        <v>52</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56.6</v>
      </c>
      <c r="EP80" s="82"/>
      <c r="EQ80" s="82"/>
      <c r="ER80" s="82"/>
      <c r="ES80" s="82"/>
      <c r="ET80" s="82"/>
      <c r="EU80" s="82"/>
      <c r="EV80" s="82"/>
      <c r="EW80" s="82"/>
      <c r="EX80" s="82"/>
      <c r="EY80" s="82"/>
      <c r="EZ80" s="82"/>
      <c r="FA80" s="82"/>
      <c r="FB80" s="82"/>
      <c r="FC80" s="82"/>
      <c r="FD80" s="82"/>
      <c r="FE80" s="82"/>
      <c r="FF80" s="82"/>
      <c r="FG80" s="82"/>
      <c r="FH80" s="82">
        <f>データ!EI7</f>
        <v>62.6</v>
      </c>
      <c r="FI80" s="82"/>
      <c r="FJ80" s="82"/>
      <c r="FK80" s="82"/>
      <c r="FL80" s="82"/>
      <c r="FM80" s="82"/>
      <c r="FN80" s="82"/>
      <c r="FO80" s="82"/>
      <c r="FP80" s="82"/>
      <c r="FQ80" s="82"/>
      <c r="FR80" s="82"/>
      <c r="FS80" s="82"/>
      <c r="FT80" s="82"/>
      <c r="FU80" s="82"/>
      <c r="FV80" s="82"/>
      <c r="FW80" s="82"/>
      <c r="FX80" s="82"/>
      <c r="FY80" s="82"/>
      <c r="FZ80" s="82"/>
      <c r="GA80" s="82">
        <f>データ!EJ7</f>
        <v>64.099999999999994</v>
      </c>
      <c r="GB80" s="82"/>
      <c r="GC80" s="82"/>
      <c r="GD80" s="82"/>
      <c r="GE80" s="82"/>
      <c r="GF80" s="82"/>
      <c r="GG80" s="82"/>
      <c r="GH80" s="82"/>
      <c r="GI80" s="82"/>
      <c r="GJ80" s="82"/>
      <c r="GK80" s="82"/>
      <c r="GL80" s="82"/>
      <c r="GM80" s="82"/>
      <c r="GN80" s="82"/>
      <c r="GO80" s="82"/>
      <c r="GP80" s="82"/>
      <c r="GQ80" s="82"/>
      <c r="GR80" s="82"/>
      <c r="GS80" s="82"/>
      <c r="GT80" s="82">
        <f>データ!EK7</f>
        <v>64.3</v>
      </c>
      <c r="GU80" s="82"/>
      <c r="GV80" s="82"/>
      <c r="GW80" s="82"/>
      <c r="GX80" s="82"/>
      <c r="GY80" s="82"/>
      <c r="GZ80" s="82"/>
      <c r="HA80" s="82"/>
      <c r="HB80" s="82"/>
      <c r="HC80" s="82"/>
      <c r="HD80" s="82"/>
      <c r="HE80" s="82"/>
      <c r="HF80" s="82"/>
      <c r="HG80" s="82"/>
      <c r="HH80" s="82"/>
      <c r="HI80" s="82"/>
      <c r="HJ80" s="82"/>
      <c r="HK80" s="82"/>
      <c r="HL80" s="82"/>
      <c r="HM80" s="82">
        <f>データ!EL7</f>
        <v>66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50135188</v>
      </c>
      <c r="JK80" s="78"/>
      <c r="JL80" s="78"/>
      <c r="JM80" s="78"/>
      <c r="JN80" s="78"/>
      <c r="JO80" s="78"/>
      <c r="JP80" s="78"/>
      <c r="JQ80" s="78"/>
      <c r="JR80" s="78"/>
      <c r="JS80" s="78"/>
      <c r="JT80" s="78"/>
      <c r="JU80" s="78"/>
      <c r="JV80" s="78"/>
      <c r="JW80" s="78"/>
      <c r="JX80" s="78"/>
      <c r="JY80" s="78"/>
      <c r="JZ80" s="78"/>
      <c r="KA80" s="78"/>
      <c r="KB80" s="78"/>
      <c r="KC80" s="78">
        <f>データ!ET7</f>
        <v>50543381</v>
      </c>
      <c r="KD80" s="78"/>
      <c r="KE80" s="78"/>
      <c r="KF80" s="78"/>
      <c r="KG80" s="78"/>
      <c r="KH80" s="78"/>
      <c r="KI80" s="78"/>
      <c r="KJ80" s="78"/>
      <c r="KK80" s="78"/>
      <c r="KL80" s="78"/>
      <c r="KM80" s="78"/>
      <c r="KN80" s="78"/>
      <c r="KO80" s="78"/>
      <c r="KP80" s="78"/>
      <c r="KQ80" s="78"/>
      <c r="KR80" s="78"/>
      <c r="KS80" s="78"/>
      <c r="KT80" s="78"/>
      <c r="KU80" s="78"/>
      <c r="KV80" s="78">
        <f>データ!EU7</f>
        <v>51238617</v>
      </c>
      <c r="KW80" s="78"/>
      <c r="KX80" s="78"/>
      <c r="KY80" s="78"/>
      <c r="KZ80" s="78"/>
      <c r="LA80" s="78"/>
      <c r="LB80" s="78"/>
      <c r="LC80" s="78"/>
      <c r="LD80" s="78"/>
      <c r="LE80" s="78"/>
      <c r="LF80" s="78"/>
      <c r="LG80" s="78"/>
      <c r="LH80" s="78"/>
      <c r="LI80" s="78"/>
      <c r="LJ80" s="78"/>
      <c r="LK80" s="78"/>
      <c r="LL80" s="78"/>
      <c r="LM80" s="78"/>
      <c r="LN80" s="78"/>
      <c r="LO80" s="78">
        <f>データ!EV7</f>
        <v>51669762</v>
      </c>
      <c r="LP80" s="78"/>
      <c r="LQ80" s="78"/>
      <c r="LR80" s="78"/>
      <c r="LS80" s="78"/>
      <c r="LT80" s="78"/>
      <c r="LU80" s="78"/>
      <c r="LV80" s="78"/>
      <c r="LW80" s="78"/>
      <c r="LX80" s="78"/>
      <c r="LY80" s="78"/>
      <c r="LZ80" s="78"/>
      <c r="MA80" s="78"/>
      <c r="MB80" s="78"/>
      <c r="MC80" s="78"/>
      <c r="MD80" s="78"/>
      <c r="ME80" s="78"/>
      <c r="MF80" s="78"/>
      <c r="MG80" s="78"/>
      <c r="MH80" s="78">
        <f>データ!EW7</f>
        <v>53351028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x14ac:dyDescent="0.15">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x14ac:dyDescent="0.15">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62</v>
      </c>
      <c r="K89" s="44" t="s">
        <v>63</v>
      </c>
      <c r="L89" s="44" t="s">
        <v>64</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B3hYFCvXhKXQLVVWrgt6sneKmjqlR2CbfkFcXURXJcPha9DYaBfT6A/0vkCGsYwks2ml7FRdsnIaU1hezL+BUQ==" saltValue="kvcZOzm4chPmCQnuuBwrI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65</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66</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67</v>
      </c>
      <c r="B3" s="48" t="s">
        <v>68</v>
      </c>
      <c r="C3" s="48" t="s">
        <v>69</v>
      </c>
      <c r="D3" s="48" t="s">
        <v>70</v>
      </c>
      <c r="E3" s="48" t="s">
        <v>71</v>
      </c>
      <c r="F3" s="48" t="s">
        <v>72</v>
      </c>
      <c r="G3" s="48" t="s">
        <v>73</v>
      </c>
      <c r="H3" s="49" t="s">
        <v>74</v>
      </c>
      <c r="I3" s="50"/>
      <c r="J3" s="50"/>
      <c r="K3" s="50"/>
      <c r="L3" s="50"/>
      <c r="M3" s="50"/>
      <c r="N3" s="50"/>
      <c r="O3" s="50"/>
      <c r="P3" s="50"/>
      <c r="Q3" s="50"/>
      <c r="R3" s="50"/>
      <c r="S3" s="50"/>
      <c r="T3" s="50"/>
      <c r="U3" s="50"/>
      <c r="V3" s="50"/>
      <c r="W3" s="50"/>
      <c r="X3" s="50"/>
      <c r="Y3" s="50"/>
      <c r="Z3" s="50"/>
      <c r="AA3" s="50"/>
      <c r="AB3" s="50"/>
      <c r="AC3" s="50"/>
      <c r="AD3" s="50"/>
      <c r="AE3" s="50"/>
      <c r="AF3" s="50"/>
      <c r="AG3" s="50"/>
      <c r="AH3" s="51" t="s">
        <v>75</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77</v>
      </c>
      <c r="AI4" s="141"/>
      <c r="AJ4" s="141"/>
      <c r="AK4" s="141"/>
      <c r="AL4" s="141"/>
      <c r="AM4" s="141"/>
      <c r="AN4" s="141"/>
      <c r="AO4" s="141"/>
      <c r="AP4" s="141"/>
      <c r="AQ4" s="141"/>
      <c r="AR4" s="142"/>
      <c r="AS4" s="143" t="s">
        <v>78</v>
      </c>
      <c r="AT4" s="139"/>
      <c r="AU4" s="139"/>
      <c r="AV4" s="139"/>
      <c r="AW4" s="139"/>
      <c r="AX4" s="139"/>
      <c r="AY4" s="139"/>
      <c r="AZ4" s="139"/>
      <c r="BA4" s="139"/>
      <c r="BB4" s="139"/>
      <c r="BC4" s="139"/>
      <c r="BD4" s="143" t="s">
        <v>79</v>
      </c>
      <c r="BE4" s="139"/>
      <c r="BF4" s="139"/>
      <c r="BG4" s="139"/>
      <c r="BH4" s="139"/>
      <c r="BI4" s="139"/>
      <c r="BJ4" s="139"/>
      <c r="BK4" s="139"/>
      <c r="BL4" s="139"/>
      <c r="BM4" s="139"/>
      <c r="BN4" s="139"/>
      <c r="BO4" s="140" t="s">
        <v>80</v>
      </c>
      <c r="BP4" s="141"/>
      <c r="BQ4" s="141"/>
      <c r="BR4" s="141"/>
      <c r="BS4" s="141"/>
      <c r="BT4" s="141"/>
      <c r="BU4" s="141"/>
      <c r="BV4" s="141"/>
      <c r="BW4" s="141"/>
      <c r="BX4" s="141"/>
      <c r="BY4" s="142"/>
      <c r="BZ4" s="139" t="s">
        <v>81</v>
      </c>
      <c r="CA4" s="139"/>
      <c r="CB4" s="139"/>
      <c r="CC4" s="139"/>
      <c r="CD4" s="139"/>
      <c r="CE4" s="139"/>
      <c r="CF4" s="139"/>
      <c r="CG4" s="139"/>
      <c r="CH4" s="139"/>
      <c r="CI4" s="139"/>
      <c r="CJ4" s="139"/>
      <c r="CK4" s="143" t="s">
        <v>82</v>
      </c>
      <c r="CL4" s="139"/>
      <c r="CM4" s="139"/>
      <c r="CN4" s="139"/>
      <c r="CO4" s="139"/>
      <c r="CP4" s="139"/>
      <c r="CQ4" s="139"/>
      <c r="CR4" s="139"/>
      <c r="CS4" s="139"/>
      <c r="CT4" s="139"/>
      <c r="CU4" s="139"/>
      <c r="CV4" s="139" t="s">
        <v>83</v>
      </c>
      <c r="CW4" s="139"/>
      <c r="CX4" s="139"/>
      <c r="CY4" s="139"/>
      <c r="CZ4" s="139"/>
      <c r="DA4" s="139"/>
      <c r="DB4" s="139"/>
      <c r="DC4" s="139"/>
      <c r="DD4" s="139"/>
      <c r="DE4" s="139"/>
      <c r="DF4" s="139"/>
      <c r="DG4" s="139" t="s">
        <v>84</v>
      </c>
      <c r="DH4" s="139"/>
      <c r="DI4" s="139"/>
      <c r="DJ4" s="139"/>
      <c r="DK4" s="139"/>
      <c r="DL4" s="139"/>
      <c r="DM4" s="139"/>
      <c r="DN4" s="139"/>
      <c r="DO4" s="139"/>
      <c r="DP4" s="139"/>
      <c r="DQ4" s="139"/>
      <c r="DR4" s="140" t="s">
        <v>85</v>
      </c>
      <c r="DS4" s="141"/>
      <c r="DT4" s="141"/>
      <c r="DU4" s="141"/>
      <c r="DV4" s="141"/>
      <c r="DW4" s="141"/>
      <c r="DX4" s="141"/>
      <c r="DY4" s="141"/>
      <c r="DZ4" s="141"/>
      <c r="EA4" s="141"/>
      <c r="EB4" s="142"/>
      <c r="EC4" s="139" t="s">
        <v>86</v>
      </c>
      <c r="ED4" s="139"/>
      <c r="EE4" s="139"/>
      <c r="EF4" s="139"/>
      <c r="EG4" s="139"/>
      <c r="EH4" s="139"/>
      <c r="EI4" s="139"/>
      <c r="EJ4" s="139"/>
      <c r="EK4" s="139"/>
      <c r="EL4" s="139"/>
      <c r="EM4" s="139"/>
      <c r="EN4" s="139" t="s">
        <v>87</v>
      </c>
      <c r="EO4" s="139"/>
      <c r="EP4" s="139"/>
      <c r="EQ4" s="139"/>
      <c r="ER4" s="139"/>
      <c r="ES4" s="139"/>
      <c r="ET4" s="139"/>
      <c r="EU4" s="139"/>
      <c r="EV4" s="139"/>
      <c r="EW4" s="139"/>
      <c r="EX4" s="139"/>
    </row>
    <row r="5" spans="1:154" x14ac:dyDescent="0.15">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122</v>
      </c>
      <c r="AT5" s="61" t="s">
        <v>123</v>
      </c>
      <c r="AU5" s="61" t="s">
        <v>113</v>
      </c>
      <c r="AV5" s="61" t="s">
        <v>124</v>
      </c>
      <c r="AW5" s="61" t="s">
        <v>115</v>
      </c>
      <c r="AX5" s="61" t="s">
        <v>116</v>
      </c>
      <c r="AY5" s="61" t="s">
        <v>117</v>
      </c>
      <c r="AZ5" s="61" t="s">
        <v>118</v>
      </c>
      <c r="BA5" s="61" t="s">
        <v>119</v>
      </c>
      <c r="BB5" s="61" t="s">
        <v>120</v>
      </c>
      <c r="BC5" s="61" t="s">
        <v>121</v>
      </c>
      <c r="BD5" s="61" t="s">
        <v>111</v>
      </c>
      <c r="BE5" s="61" t="s">
        <v>125</v>
      </c>
      <c r="BF5" s="61" t="s">
        <v>126</v>
      </c>
      <c r="BG5" s="61" t="s">
        <v>124</v>
      </c>
      <c r="BH5" s="61" t="s">
        <v>127</v>
      </c>
      <c r="BI5" s="61" t="s">
        <v>116</v>
      </c>
      <c r="BJ5" s="61" t="s">
        <v>117</v>
      </c>
      <c r="BK5" s="61" t="s">
        <v>118</v>
      </c>
      <c r="BL5" s="61" t="s">
        <v>119</v>
      </c>
      <c r="BM5" s="61" t="s">
        <v>120</v>
      </c>
      <c r="BN5" s="61" t="s">
        <v>121</v>
      </c>
      <c r="BO5" s="61" t="s">
        <v>111</v>
      </c>
      <c r="BP5" s="61" t="s">
        <v>125</v>
      </c>
      <c r="BQ5" s="61" t="s">
        <v>128</v>
      </c>
      <c r="BR5" s="61" t="s">
        <v>124</v>
      </c>
      <c r="BS5" s="61" t="s">
        <v>129</v>
      </c>
      <c r="BT5" s="61" t="s">
        <v>116</v>
      </c>
      <c r="BU5" s="61" t="s">
        <v>117</v>
      </c>
      <c r="BV5" s="61" t="s">
        <v>118</v>
      </c>
      <c r="BW5" s="61" t="s">
        <v>119</v>
      </c>
      <c r="BX5" s="61" t="s">
        <v>120</v>
      </c>
      <c r="BY5" s="61" t="s">
        <v>121</v>
      </c>
      <c r="BZ5" s="61" t="s">
        <v>122</v>
      </c>
      <c r="CA5" s="61" t="s">
        <v>125</v>
      </c>
      <c r="CB5" s="61" t="s">
        <v>126</v>
      </c>
      <c r="CC5" s="61" t="s">
        <v>124</v>
      </c>
      <c r="CD5" s="61" t="s">
        <v>115</v>
      </c>
      <c r="CE5" s="61" t="s">
        <v>116</v>
      </c>
      <c r="CF5" s="61" t="s">
        <v>117</v>
      </c>
      <c r="CG5" s="61" t="s">
        <v>118</v>
      </c>
      <c r="CH5" s="61" t="s">
        <v>119</v>
      </c>
      <c r="CI5" s="61" t="s">
        <v>120</v>
      </c>
      <c r="CJ5" s="61" t="s">
        <v>121</v>
      </c>
      <c r="CK5" s="61" t="s">
        <v>130</v>
      </c>
      <c r="CL5" s="61" t="s">
        <v>112</v>
      </c>
      <c r="CM5" s="61" t="s">
        <v>126</v>
      </c>
      <c r="CN5" s="61" t="s">
        <v>124</v>
      </c>
      <c r="CO5" s="61" t="s">
        <v>127</v>
      </c>
      <c r="CP5" s="61" t="s">
        <v>116</v>
      </c>
      <c r="CQ5" s="61" t="s">
        <v>117</v>
      </c>
      <c r="CR5" s="61" t="s">
        <v>118</v>
      </c>
      <c r="CS5" s="61" t="s">
        <v>119</v>
      </c>
      <c r="CT5" s="61" t="s">
        <v>120</v>
      </c>
      <c r="CU5" s="61" t="s">
        <v>121</v>
      </c>
      <c r="CV5" s="61" t="s">
        <v>111</v>
      </c>
      <c r="CW5" s="61" t="s">
        <v>125</v>
      </c>
      <c r="CX5" s="61" t="s">
        <v>126</v>
      </c>
      <c r="CY5" s="61" t="s">
        <v>124</v>
      </c>
      <c r="CZ5" s="61" t="s">
        <v>115</v>
      </c>
      <c r="DA5" s="61" t="s">
        <v>116</v>
      </c>
      <c r="DB5" s="61" t="s">
        <v>117</v>
      </c>
      <c r="DC5" s="61" t="s">
        <v>118</v>
      </c>
      <c r="DD5" s="61" t="s">
        <v>119</v>
      </c>
      <c r="DE5" s="61" t="s">
        <v>120</v>
      </c>
      <c r="DF5" s="61" t="s">
        <v>121</v>
      </c>
      <c r="DG5" s="61" t="s">
        <v>111</v>
      </c>
      <c r="DH5" s="61" t="s">
        <v>125</v>
      </c>
      <c r="DI5" s="61" t="s">
        <v>128</v>
      </c>
      <c r="DJ5" s="61" t="s">
        <v>124</v>
      </c>
      <c r="DK5" s="61" t="s">
        <v>115</v>
      </c>
      <c r="DL5" s="61" t="s">
        <v>116</v>
      </c>
      <c r="DM5" s="61" t="s">
        <v>117</v>
      </c>
      <c r="DN5" s="61" t="s">
        <v>118</v>
      </c>
      <c r="DO5" s="61" t="s">
        <v>119</v>
      </c>
      <c r="DP5" s="61" t="s">
        <v>120</v>
      </c>
      <c r="DQ5" s="61" t="s">
        <v>121</v>
      </c>
      <c r="DR5" s="61" t="s">
        <v>111</v>
      </c>
      <c r="DS5" s="61" t="s">
        <v>125</v>
      </c>
      <c r="DT5" s="61" t="s">
        <v>131</v>
      </c>
      <c r="DU5" s="61" t="s">
        <v>124</v>
      </c>
      <c r="DV5" s="61" t="s">
        <v>115</v>
      </c>
      <c r="DW5" s="61" t="s">
        <v>116</v>
      </c>
      <c r="DX5" s="61" t="s">
        <v>117</v>
      </c>
      <c r="DY5" s="61" t="s">
        <v>118</v>
      </c>
      <c r="DZ5" s="61" t="s">
        <v>119</v>
      </c>
      <c r="EA5" s="61" t="s">
        <v>120</v>
      </c>
      <c r="EB5" s="61" t="s">
        <v>121</v>
      </c>
      <c r="EC5" s="61" t="s">
        <v>111</v>
      </c>
      <c r="ED5" s="61" t="s">
        <v>125</v>
      </c>
      <c r="EE5" s="61" t="s">
        <v>126</v>
      </c>
      <c r="EF5" s="61" t="s">
        <v>114</v>
      </c>
      <c r="EG5" s="61" t="s">
        <v>115</v>
      </c>
      <c r="EH5" s="61" t="s">
        <v>116</v>
      </c>
      <c r="EI5" s="61" t="s">
        <v>117</v>
      </c>
      <c r="EJ5" s="61" t="s">
        <v>118</v>
      </c>
      <c r="EK5" s="61" t="s">
        <v>119</v>
      </c>
      <c r="EL5" s="61" t="s">
        <v>120</v>
      </c>
      <c r="EM5" s="61" t="s">
        <v>132</v>
      </c>
      <c r="EN5" s="61" t="s">
        <v>111</v>
      </c>
      <c r="EO5" s="61" t="s">
        <v>133</v>
      </c>
      <c r="EP5" s="61" t="s">
        <v>126</v>
      </c>
      <c r="EQ5" s="61" t="s">
        <v>134</v>
      </c>
      <c r="ER5" s="61" t="s">
        <v>115</v>
      </c>
      <c r="ES5" s="61" t="s">
        <v>116</v>
      </c>
      <c r="ET5" s="61" t="s">
        <v>117</v>
      </c>
      <c r="EU5" s="61" t="s">
        <v>118</v>
      </c>
      <c r="EV5" s="61" t="s">
        <v>119</v>
      </c>
      <c r="EW5" s="61" t="s">
        <v>120</v>
      </c>
      <c r="EX5" s="61" t="s">
        <v>121</v>
      </c>
    </row>
    <row r="6" spans="1:154" s="66" customFormat="1" x14ac:dyDescent="0.15">
      <c r="A6" s="47" t="s">
        <v>135</v>
      </c>
      <c r="B6" s="62">
        <f>B8</f>
        <v>2017</v>
      </c>
      <c r="C6" s="62">
        <f t="shared" ref="C6:M6" si="2">C8</f>
        <v>232017</v>
      </c>
      <c r="D6" s="62">
        <f t="shared" si="2"/>
        <v>46</v>
      </c>
      <c r="E6" s="62">
        <f t="shared" si="2"/>
        <v>6</v>
      </c>
      <c r="F6" s="62">
        <f t="shared" si="2"/>
        <v>0</v>
      </c>
      <c r="G6" s="62">
        <f t="shared" si="2"/>
        <v>3</v>
      </c>
      <c r="H6" s="144" t="str">
        <f>IF(H8&lt;&gt;I8,H8,"")&amp;IF(I8&lt;&gt;J8,I8,"")&amp;"　"&amp;J8</f>
        <v>愛知県豊橋市　豊橋市民病院</v>
      </c>
      <c r="I6" s="145"/>
      <c r="J6" s="146"/>
      <c r="K6" s="62" t="str">
        <f t="shared" si="2"/>
        <v>当然財務</v>
      </c>
      <c r="L6" s="62" t="str">
        <f t="shared" si="2"/>
        <v>病院事業</v>
      </c>
      <c r="M6" s="62" t="str">
        <f t="shared" si="2"/>
        <v>一般病院</v>
      </c>
      <c r="N6" s="62" t="str">
        <f>N8</f>
        <v>500床以上</v>
      </c>
      <c r="O6" s="62" t="str">
        <f>O8</f>
        <v>非設置</v>
      </c>
      <c r="P6" s="62" t="str">
        <f>P8</f>
        <v>直営</v>
      </c>
      <c r="Q6" s="63">
        <f t="shared" ref="Q6:AG6" si="3">Q8</f>
        <v>37</v>
      </c>
      <c r="R6" s="62" t="str">
        <f t="shared" si="3"/>
        <v>対象</v>
      </c>
      <c r="S6" s="62" t="str">
        <f t="shared" si="3"/>
        <v>ド 透 I 未 訓 ガ</v>
      </c>
      <c r="T6" s="62" t="str">
        <f t="shared" si="3"/>
        <v>救 臨 が 感 へ 災 地</v>
      </c>
      <c r="U6" s="63">
        <f>U8</f>
        <v>377561</v>
      </c>
      <c r="V6" s="63">
        <f>V8</f>
        <v>61601</v>
      </c>
      <c r="W6" s="62" t="str">
        <f>W8</f>
        <v>非該当</v>
      </c>
      <c r="X6" s="62" t="str">
        <f t="shared" si="3"/>
        <v>７：１</v>
      </c>
      <c r="Y6" s="63">
        <f t="shared" si="3"/>
        <v>780</v>
      </c>
      <c r="Z6" s="63" t="str">
        <f t="shared" si="3"/>
        <v>-</v>
      </c>
      <c r="AA6" s="63">
        <f t="shared" si="3"/>
        <v>10</v>
      </c>
      <c r="AB6" s="63" t="str">
        <f t="shared" si="3"/>
        <v>-</v>
      </c>
      <c r="AC6" s="63">
        <f t="shared" si="3"/>
        <v>10</v>
      </c>
      <c r="AD6" s="63">
        <f t="shared" si="3"/>
        <v>800</v>
      </c>
      <c r="AE6" s="63">
        <f t="shared" si="3"/>
        <v>768</v>
      </c>
      <c r="AF6" s="63" t="str">
        <f t="shared" si="3"/>
        <v>-</v>
      </c>
      <c r="AG6" s="63">
        <f t="shared" si="3"/>
        <v>768</v>
      </c>
      <c r="AH6" s="64">
        <f>IF(AH8="-",NA(),AH8)</f>
        <v>102.3</v>
      </c>
      <c r="AI6" s="64">
        <f t="shared" ref="AI6:AQ6" si="4">IF(AI8="-",NA(),AI8)</f>
        <v>106.2</v>
      </c>
      <c r="AJ6" s="64">
        <f t="shared" si="4"/>
        <v>105.3</v>
      </c>
      <c r="AK6" s="64">
        <f t="shared" si="4"/>
        <v>101.8</v>
      </c>
      <c r="AL6" s="64">
        <f t="shared" si="4"/>
        <v>100.1</v>
      </c>
      <c r="AM6" s="64">
        <f t="shared" si="4"/>
        <v>101.7</v>
      </c>
      <c r="AN6" s="64">
        <f t="shared" si="4"/>
        <v>101.1</v>
      </c>
      <c r="AO6" s="64">
        <f t="shared" si="4"/>
        <v>100.3</v>
      </c>
      <c r="AP6" s="64">
        <f t="shared" si="4"/>
        <v>99.8</v>
      </c>
      <c r="AQ6" s="64">
        <f t="shared" si="4"/>
        <v>100.1</v>
      </c>
      <c r="AR6" s="64" t="str">
        <f>IF(AR8="-","【-】","【"&amp;SUBSTITUTE(TEXT(AR8,"#,##0.0"),"-","△")&amp;"】")</f>
        <v>【98.5】</v>
      </c>
      <c r="AS6" s="64">
        <f>IF(AS8="-",NA(),AS8)</f>
        <v>101.2</v>
      </c>
      <c r="AT6" s="64">
        <f t="shared" ref="AT6:BB6" si="5">IF(AT8="-",NA(),AT8)</f>
        <v>102.2</v>
      </c>
      <c r="AU6" s="64">
        <f t="shared" si="5"/>
        <v>102.2</v>
      </c>
      <c r="AV6" s="64">
        <f t="shared" si="5"/>
        <v>100.9</v>
      </c>
      <c r="AW6" s="64">
        <f t="shared" si="5"/>
        <v>98.1</v>
      </c>
      <c r="AX6" s="64">
        <f t="shared" si="5"/>
        <v>96</v>
      </c>
      <c r="AY6" s="64">
        <f t="shared" si="5"/>
        <v>94.6</v>
      </c>
      <c r="AZ6" s="64">
        <f t="shared" si="5"/>
        <v>94.4</v>
      </c>
      <c r="BA6" s="64">
        <f t="shared" si="5"/>
        <v>93.6</v>
      </c>
      <c r="BB6" s="64">
        <f t="shared" si="5"/>
        <v>94</v>
      </c>
      <c r="BC6" s="64" t="str">
        <f>IF(BC8="-","【-】","【"&amp;SUBSTITUTE(TEXT(BC8,"#,##0.0"),"-","△")&amp;"】")</f>
        <v>【89.7】</v>
      </c>
      <c r="BD6" s="64">
        <f>IF(BD8="-",NA(),BD8)</f>
        <v>32.1</v>
      </c>
      <c r="BE6" s="64">
        <f t="shared" ref="BE6:BM6" si="6">IF(BE8="-",NA(),BE8)</f>
        <v>7.6</v>
      </c>
      <c r="BF6" s="64">
        <f t="shared" si="6"/>
        <v>0</v>
      </c>
      <c r="BG6" s="64">
        <f t="shared" si="6"/>
        <v>0</v>
      </c>
      <c r="BH6" s="64">
        <f t="shared" si="6"/>
        <v>0</v>
      </c>
      <c r="BI6" s="64">
        <f t="shared" si="6"/>
        <v>41.7</v>
      </c>
      <c r="BJ6" s="64">
        <f t="shared" si="6"/>
        <v>37.700000000000003</v>
      </c>
      <c r="BK6" s="64">
        <f t="shared" si="6"/>
        <v>36.799999999999997</v>
      </c>
      <c r="BL6" s="64">
        <f t="shared" si="6"/>
        <v>33.9</v>
      </c>
      <c r="BM6" s="64">
        <f t="shared" si="6"/>
        <v>34.9</v>
      </c>
      <c r="BN6" s="64" t="str">
        <f>IF(BN8="-","【-】","【"&amp;SUBSTITUTE(TEXT(BN8,"#,##0.0"),"-","△")&amp;"】")</f>
        <v>【64.7】</v>
      </c>
      <c r="BO6" s="64">
        <f>IF(BO8="-",NA(),BO8)</f>
        <v>87</v>
      </c>
      <c r="BP6" s="64">
        <f t="shared" ref="BP6:BX6" si="7">IF(BP8="-",NA(),BP8)</f>
        <v>86.4</v>
      </c>
      <c r="BQ6" s="64">
        <f t="shared" si="7"/>
        <v>86.2</v>
      </c>
      <c r="BR6" s="64">
        <f t="shared" si="7"/>
        <v>86.6</v>
      </c>
      <c r="BS6" s="64">
        <f t="shared" si="7"/>
        <v>88.9</v>
      </c>
      <c r="BT6" s="64">
        <f t="shared" si="7"/>
        <v>80.3</v>
      </c>
      <c r="BU6" s="64">
        <f t="shared" si="7"/>
        <v>80.7</v>
      </c>
      <c r="BV6" s="64">
        <f t="shared" si="7"/>
        <v>80.7</v>
      </c>
      <c r="BW6" s="64">
        <f t="shared" si="7"/>
        <v>79.5</v>
      </c>
      <c r="BX6" s="64">
        <f t="shared" si="7"/>
        <v>79.900000000000006</v>
      </c>
      <c r="BY6" s="64" t="str">
        <f>IF(BY8="-","【-】","【"&amp;SUBSTITUTE(TEXT(BY8,"#,##0.0"),"-","△")&amp;"】")</f>
        <v>【74.8】</v>
      </c>
      <c r="BZ6" s="65">
        <f>IF(BZ8="-",NA(),BZ8)</f>
        <v>57974</v>
      </c>
      <c r="CA6" s="65">
        <f t="shared" ref="CA6:CI6" si="8">IF(CA8="-",NA(),CA8)</f>
        <v>60677</v>
      </c>
      <c r="CB6" s="65">
        <f t="shared" si="8"/>
        <v>62064</v>
      </c>
      <c r="CC6" s="65">
        <f t="shared" si="8"/>
        <v>63025</v>
      </c>
      <c r="CD6" s="65">
        <f t="shared" si="8"/>
        <v>63068</v>
      </c>
      <c r="CE6" s="65">
        <f t="shared" si="8"/>
        <v>59159</v>
      </c>
      <c r="CF6" s="65">
        <f t="shared" si="8"/>
        <v>60787</v>
      </c>
      <c r="CG6" s="65">
        <f t="shared" si="8"/>
        <v>62913</v>
      </c>
      <c r="CH6" s="65">
        <f t="shared" si="8"/>
        <v>64765</v>
      </c>
      <c r="CI6" s="65">
        <f t="shared" si="8"/>
        <v>66228</v>
      </c>
      <c r="CJ6" s="64" t="str">
        <f>IF(CJ8="-","【-】","【"&amp;SUBSTITUTE(TEXT(CJ8,"#,##0"),"-","△")&amp;"】")</f>
        <v>【50,718】</v>
      </c>
      <c r="CK6" s="65">
        <f>IF(CK8="-",NA(),CK8)</f>
        <v>14242</v>
      </c>
      <c r="CL6" s="65">
        <f t="shared" ref="CL6:CT6" si="9">IF(CL8="-",NA(),CL8)</f>
        <v>15042</v>
      </c>
      <c r="CM6" s="65">
        <f t="shared" si="9"/>
        <v>16577</v>
      </c>
      <c r="CN6" s="65">
        <f t="shared" si="9"/>
        <v>18325</v>
      </c>
      <c r="CO6" s="65">
        <f t="shared" si="9"/>
        <v>19081</v>
      </c>
      <c r="CP6" s="65">
        <f t="shared" si="9"/>
        <v>14865</v>
      </c>
      <c r="CQ6" s="65">
        <f t="shared" si="9"/>
        <v>15610</v>
      </c>
      <c r="CR6" s="65">
        <f t="shared" si="9"/>
        <v>16993</v>
      </c>
      <c r="CS6" s="65">
        <f t="shared" si="9"/>
        <v>17680</v>
      </c>
      <c r="CT6" s="65">
        <f t="shared" si="9"/>
        <v>18393</v>
      </c>
      <c r="CU6" s="64" t="str">
        <f>IF(CU8="-","【-】","【"&amp;SUBSTITUTE(TEXT(CU8,"#,##0"),"-","△")&amp;"】")</f>
        <v>【14,202】</v>
      </c>
      <c r="CV6" s="64">
        <f>IF(CV8="-",NA(),CV8)</f>
        <v>44.9</v>
      </c>
      <c r="CW6" s="64">
        <f t="shared" ref="CW6:DE6" si="10">IF(CW8="-",NA(),CW8)</f>
        <v>43.2</v>
      </c>
      <c r="CX6" s="64">
        <f t="shared" si="10"/>
        <v>43.2</v>
      </c>
      <c r="CY6" s="64">
        <f t="shared" si="10"/>
        <v>44.7</v>
      </c>
      <c r="CZ6" s="64">
        <f t="shared" si="10"/>
        <v>44.4</v>
      </c>
      <c r="DA6" s="64">
        <f t="shared" si="10"/>
        <v>47.8</v>
      </c>
      <c r="DB6" s="64">
        <f t="shared" si="10"/>
        <v>48.7</v>
      </c>
      <c r="DC6" s="64">
        <f t="shared" si="10"/>
        <v>48.5</v>
      </c>
      <c r="DD6" s="64">
        <f t="shared" si="10"/>
        <v>49.2</v>
      </c>
      <c r="DE6" s="64">
        <f t="shared" si="10"/>
        <v>48.7</v>
      </c>
      <c r="DF6" s="64" t="str">
        <f>IF(DF8="-","【-】","【"&amp;SUBSTITUTE(TEXT(DF8,"#,##0.0"),"-","△")&amp;"】")</f>
        <v>【55.0】</v>
      </c>
      <c r="DG6" s="64">
        <f>IF(DG8="-",NA(),DG8)</f>
        <v>29.4</v>
      </c>
      <c r="DH6" s="64">
        <f t="shared" ref="DH6:DP6" si="11">IF(DH8="-",NA(),DH8)</f>
        <v>29.1</v>
      </c>
      <c r="DI6" s="64">
        <f t="shared" si="11"/>
        <v>31.6</v>
      </c>
      <c r="DJ6" s="64">
        <f t="shared" si="11"/>
        <v>31</v>
      </c>
      <c r="DK6" s="64">
        <f t="shared" si="11"/>
        <v>32.200000000000003</v>
      </c>
      <c r="DL6" s="64">
        <f t="shared" si="11"/>
        <v>26.2</v>
      </c>
      <c r="DM6" s="64">
        <f t="shared" si="11"/>
        <v>26.3</v>
      </c>
      <c r="DN6" s="64">
        <f t="shared" si="11"/>
        <v>27.5</v>
      </c>
      <c r="DO6" s="64">
        <f t="shared" si="11"/>
        <v>27.4</v>
      </c>
      <c r="DP6" s="64">
        <f t="shared" si="11"/>
        <v>27.8</v>
      </c>
      <c r="DQ6" s="64" t="str">
        <f>IF(DQ8="-","【-】","【"&amp;SUBSTITUTE(TEXT(DQ8,"#,##0.0"),"-","△")&amp;"】")</f>
        <v>【24.3】</v>
      </c>
      <c r="DR6" s="64">
        <f>IF(DR8="-",NA(),DR8)</f>
        <v>53.9</v>
      </c>
      <c r="DS6" s="64">
        <f t="shared" ref="DS6:EA6" si="12">IF(DS8="-",NA(),DS8)</f>
        <v>61.4</v>
      </c>
      <c r="DT6" s="64">
        <f t="shared" si="12"/>
        <v>62.6</v>
      </c>
      <c r="DU6" s="64">
        <f t="shared" si="12"/>
        <v>53.8</v>
      </c>
      <c r="DV6" s="64">
        <f t="shared" si="12"/>
        <v>54.1</v>
      </c>
      <c r="DW6" s="64">
        <f t="shared" si="12"/>
        <v>45.9</v>
      </c>
      <c r="DX6" s="64">
        <f t="shared" si="12"/>
        <v>50.7</v>
      </c>
      <c r="DY6" s="64">
        <f t="shared" si="12"/>
        <v>51.3</v>
      </c>
      <c r="DZ6" s="64">
        <f t="shared" si="12"/>
        <v>51.2</v>
      </c>
      <c r="EA6" s="64">
        <f t="shared" si="12"/>
        <v>52</v>
      </c>
      <c r="EB6" s="64" t="str">
        <f>IF(EB8="-","【-】","【"&amp;SUBSTITUTE(TEXT(EB8,"#,##0.0"),"-","△")&amp;"】")</f>
        <v>【51.6】</v>
      </c>
      <c r="EC6" s="64">
        <f>IF(EC8="-",NA(),EC8)</f>
        <v>59.3</v>
      </c>
      <c r="ED6" s="64">
        <f t="shared" ref="ED6:EL6" si="13">IF(ED8="-",NA(),ED8)</f>
        <v>64</v>
      </c>
      <c r="EE6" s="64">
        <f t="shared" si="13"/>
        <v>66.5</v>
      </c>
      <c r="EF6" s="64">
        <f t="shared" si="13"/>
        <v>57.6</v>
      </c>
      <c r="EG6" s="64">
        <f t="shared" si="13"/>
        <v>60.8</v>
      </c>
      <c r="EH6" s="64">
        <f t="shared" si="13"/>
        <v>56.6</v>
      </c>
      <c r="EI6" s="64">
        <f t="shared" si="13"/>
        <v>62.6</v>
      </c>
      <c r="EJ6" s="64">
        <f t="shared" si="13"/>
        <v>64.099999999999994</v>
      </c>
      <c r="EK6" s="64">
        <f t="shared" si="13"/>
        <v>64.3</v>
      </c>
      <c r="EL6" s="64">
        <f t="shared" si="13"/>
        <v>66</v>
      </c>
      <c r="EM6" s="64" t="str">
        <f>IF(EM8="-","【-】","【"&amp;SUBSTITUTE(TEXT(EM8,"#,##0.0"),"-","△")&amp;"】")</f>
        <v>【67.6】</v>
      </c>
      <c r="EN6" s="65">
        <f>IF(EN8="-",NA(),EN8)</f>
        <v>50834006</v>
      </c>
      <c r="EO6" s="65">
        <f t="shared" ref="EO6:EW6" si="14">IF(EO8="-",NA(),EO8)</f>
        <v>52885026</v>
      </c>
      <c r="EP6" s="65">
        <f t="shared" si="14"/>
        <v>51326770</v>
      </c>
      <c r="EQ6" s="65">
        <f t="shared" si="14"/>
        <v>59954643</v>
      </c>
      <c r="ER6" s="65">
        <f t="shared" si="14"/>
        <v>62001383</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x14ac:dyDescent="0.15">
      <c r="A7" s="47" t="s">
        <v>136</v>
      </c>
      <c r="B7" s="62">
        <f t="shared" ref="B7:AG7" si="15">B8</f>
        <v>2017</v>
      </c>
      <c r="C7" s="62">
        <f t="shared" si="15"/>
        <v>232017</v>
      </c>
      <c r="D7" s="62">
        <f t="shared" si="15"/>
        <v>46</v>
      </c>
      <c r="E7" s="62">
        <f t="shared" si="15"/>
        <v>6</v>
      </c>
      <c r="F7" s="62">
        <f t="shared" si="15"/>
        <v>0</v>
      </c>
      <c r="G7" s="62">
        <f t="shared" si="15"/>
        <v>3</v>
      </c>
      <c r="H7" s="62"/>
      <c r="I7" s="62"/>
      <c r="J7" s="62"/>
      <c r="K7" s="62" t="str">
        <f t="shared" si="15"/>
        <v>当然財務</v>
      </c>
      <c r="L7" s="62" t="str">
        <f t="shared" si="15"/>
        <v>病院事業</v>
      </c>
      <c r="M7" s="62" t="str">
        <f t="shared" si="15"/>
        <v>一般病院</v>
      </c>
      <c r="N7" s="62" t="str">
        <f>N8</f>
        <v>500床以上</v>
      </c>
      <c r="O7" s="62" t="str">
        <f>O8</f>
        <v>非設置</v>
      </c>
      <c r="P7" s="62" t="str">
        <f>P8</f>
        <v>直営</v>
      </c>
      <c r="Q7" s="63">
        <f t="shared" si="15"/>
        <v>37</v>
      </c>
      <c r="R7" s="62" t="str">
        <f t="shared" si="15"/>
        <v>対象</v>
      </c>
      <c r="S7" s="62" t="str">
        <f t="shared" si="15"/>
        <v>ド 透 I 未 訓 ガ</v>
      </c>
      <c r="T7" s="62" t="str">
        <f t="shared" si="15"/>
        <v>救 臨 が 感 へ 災 地</v>
      </c>
      <c r="U7" s="63">
        <f>U8</f>
        <v>377561</v>
      </c>
      <c r="V7" s="63">
        <f>V8</f>
        <v>61601</v>
      </c>
      <c r="W7" s="62" t="str">
        <f>W8</f>
        <v>非該当</v>
      </c>
      <c r="X7" s="62" t="str">
        <f t="shared" si="15"/>
        <v>７：１</v>
      </c>
      <c r="Y7" s="63">
        <f t="shared" si="15"/>
        <v>780</v>
      </c>
      <c r="Z7" s="63" t="str">
        <f t="shared" si="15"/>
        <v>-</v>
      </c>
      <c r="AA7" s="63">
        <f t="shared" si="15"/>
        <v>10</v>
      </c>
      <c r="AB7" s="63" t="str">
        <f t="shared" si="15"/>
        <v>-</v>
      </c>
      <c r="AC7" s="63">
        <f t="shared" si="15"/>
        <v>10</v>
      </c>
      <c r="AD7" s="63">
        <f t="shared" si="15"/>
        <v>800</v>
      </c>
      <c r="AE7" s="63">
        <f t="shared" si="15"/>
        <v>768</v>
      </c>
      <c r="AF7" s="63" t="str">
        <f t="shared" si="15"/>
        <v>-</v>
      </c>
      <c r="AG7" s="63">
        <f t="shared" si="15"/>
        <v>768</v>
      </c>
      <c r="AH7" s="64">
        <f>AH8</f>
        <v>102.3</v>
      </c>
      <c r="AI7" s="64">
        <f t="shared" ref="AI7:AQ7" si="16">AI8</f>
        <v>106.2</v>
      </c>
      <c r="AJ7" s="64">
        <f t="shared" si="16"/>
        <v>105.3</v>
      </c>
      <c r="AK7" s="64">
        <f t="shared" si="16"/>
        <v>101.8</v>
      </c>
      <c r="AL7" s="64">
        <f t="shared" si="16"/>
        <v>100.1</v>
      </c>
      <c r="AM7" s="64">
        <f t="shared" si="16"/>
        <v>101.7</v>
      </c>
      <c r="AN7" s="64">
        <f t="shared" si="16"/>
        <v>101.1</v>
      </c>
      <c r="AO7" s="64">
        <f t="shared" si="16"/>
        <v>100.3</v>
      </c>
      <c r="AP7" s="64">
        <f t="shared" si="16"/>
        <v>99.8</v>
      </c>
      <c r="AQ7" s="64">
        <f t="shared" si="16"/>
        <v>100.1</v>
      </c>
      <c r="AR7" s="64"/>
      <c r="AS7" s="64">
        <f>AS8</f>
        <v>101.2</v>
      </c>
      <c r="AT7" s="64">
        <f t="shared" ref="AT7:BB7" si="17">AT8</f>
        <v>102.2</v>
      </c>
      <c r="AU7" s="64">
        <f t="shared" si="17"/>
        <v>102.2</v>
      </c>
      <c r="AV7" s="64">
        <f t="shared" si="17"/>
        <v>100.9</v>
      </c>
      <c r="AW7" s="64">
        <f t="shared" si="17"/>
        <v>98.1</v>
      </c>
      <c r="AX7" s="64">
        <f t="shared" si="17"/>
        <v>96</v>
      </c>
      <c r="AY7" s="64">
        <f t="shared" si="17"/>
        <v>94.6</v>
      </c>
      <c r="AZ7" s="64">
        <f t="shared" si="17"/>
        <v>94.4</v>
      </c>
      <c r="BA7" s="64">
        <f t="shared" si="17"/>
        <v>93.6</v>
      </c>
      <c r="BB7" s="64">
        <f t="shared" si="17"/>
        <v>94</v>
      </c>
      <c r="BC7" s="64"/>
      <c r="BD7" s="64">
        <f>BD8</f>
        <v>32.1</v>
      </c>
      <c r="BE7" s="64">
        <f t="shared" ref="BE7:BM7" si="18">BE8</f>
        <v>7.6</v>
      </c>
      <c r="BF7" s="64">
        <f t="shared" si="18"/>
        <v>0</v>
      </c>
      <c r="BG7" s="64">
        <f t="shared" si="18"/>
        <v>0</v>
      </c>
      <c r="BH7" s="64">
        <f t="shared" si="18"/>
        <v>0</v>
      </c>
      <c r="BI7" s="64">
        <f t="shared" si="18"/>
        <v>41.7</v>
      </c>
      <c r="BJ7" s="64">
        <f t="shared" si="18"/>
        <v>37.700000000000003</v>
      </c>
      <c r="BK7" s="64">
        <f t="shared" si="18"/>
        <v>36.799999999999997</v>
      </c>
      <c r="BL7" s="64">
        <f t="shared" si="18"/>
        <v>33.9</v>
      </c>
      <c r="BM7" s="64">
        <f t="shared" si="18"/>
        <v>34.9</v>
      </c>
      <c r="BN7" s="64"/>
      <c r="BO7" s="64">
        <f>BO8</f>
        <v>87</v>
      </c>
      <c r="BP7" s="64">
        <f t="shared" ref="BP7:BX7" si="19">BP8</f>
        <v>86.4</v>
      </c>
      <c r="BQ7" s="64">
        <f t="shared" si="19"/>
        <v>86.2</v>
      </c>
      <c r="BR7" s="64">
        <f t="shared" si="19"/>
        <v>86.6</v>
      </c>
      <c r="BS7" s="64">
        <f t="shared" si="19"/>
        <v>88.9</v>
      </c>
      <c r="BT7" s="64">
        <f t="shared" si="19"/>
        <v>80.3</v>
      </c>
      <c r="BU7" s="64">
        <f t="shared" si="19"/>
        <v>80.7</v>
      </c>
      <c r="BV7" s="64">
        <f t="shared" si="19"/>
        <v>80.7</v>
      </c>
      <c r="BW7" s="64">
        <f t="shared" si="19"/>
        <v>79.5</v>
      </c>
      <c r="BX7" s="64">
        <f t="shared" si="19"/>
        <v>79.900000000000006</v>
      </c>
      <c r="BY7" s="64"/>
      <c r="BZ7" s="65">
        <f>BZ8</f>
        <v>57974</v>
      </c>
      <c r="CA7" s="65">
        <f t="shared" ref="CA7:CI7" si="20">CA8</f>
        <v>60677</v>
      </c>
      <c r="CB7" s="65">
        <f t="shared" si="20"/>
        <v>62064</v>
      </c>
      <c r="CC7" s="65">
        <f t="shared" si="20"/>
        <v>63025</v>
      </c>
      <c r="CD7" s="65">
        <f t="shared" si="20"/>
        <v>63068</v>
      </c>
      <c r="CE7" s="65">
        <f t="shared" si="20"/>
        <v>59159</v>
      </c>
      <c r="CF7" s="65">
        <f t="shared" si="20"/>
        <v>60787</v>
      </c>
      <c r="CG7" s="65">
        <f t="shared" si="20"/>
        <v>62913</v>
      </c>
      <c r="CH7" s="65">
        <f t="shared" si="20"/>
        <v>64765</v>
      </c>
      <c r="CI7" s="65">
        <f t="shared" si="20"/>
        <v>66228</v>
      </c>
      <c r="CJ7" s="64"/>
      <c r="CK7" s="65">
        <f>CK8</f>
        <v>14242</v>
      </c>
      <c r="CL7" s="65">
        <f t="shared" ref="CL7:CT7" si="21">CL8</f>
        <v>15042</v>
      </c>
      <c r="CM7" s="65">
        <f t="shared" si="21"/>
        <v>16577</v>
      </c>
      <c r="CN7" s="65">
        <f t="shared" si="21"/>
        <v>18325</v>
      </c>
      <c r="CO7" s="65">
        <f t="shared" si="21"/>
        <v>19081</v>
      </c>
      <c r="CP7" s="65">
        <f t="shared" si="21"/>
        <v>14865</v>
      </c>
      <c r="CQ7" s="65">
        <f t="shared" si="21"/>
        <v>15610</v>
      </c>
      <c r="CR7" s="65">
        <f t="shared" si="21"/>
        <v>16993</v>
      </c>
      <c r="CS7" s="65">
        <f t="shared" si="21"/>
        <v>17680</v>
      </c>
      <c r="CT7" s="65">
        <f t="shared" si="21"/>
        <v>18393</v>
      </c>
      <c r="CU7" s="64"/>
      <c r="CV7" s="64">
        <f>CV8</f>
        <v>44.9</v>
      </c>
      <c r="CW7" s="64">
        <f t="shared" ref="CW7:DE7" si="22">CW8</f>
        <v>43.2</v>
      </c>
      <c r="CX7" s="64">
        <f t="shared" si="22"/>
        <v>43.2</v>
      </c>
      <c r="CY7" s="64">
        <f t="shared" si="22"/>
        <v>44.7</v>
      </c>
      <c r="CZ7" s="64">
        <f t="shared" si="22"/>
        <v>44.4</v>
      </c>
      <c r="DA7" s="64">
        <f t="shared" si="22"/>
        <v>47.8</v>
      </c>
      <c r="DB7" s="64">
        <f t="shared" si="22"/>
        <v>48.7</v>
      </c>
      <c r="DC7" s="64">
        <f t="shared" si="22"/>
        <v>48.5</v>
      </c>
      <c r="DD7" s="64">
        <f t="shared" si="22"/>
        <v>49.2</v>
      </c>
      <c r="DE7" s="64">
        <f t="shared" si="22"/>
        <v>48.7</v>
      </c>
      <c r="DF7" s="64"/>
      <c r="DG7" s="64">
        <f>DG8</f>
        <v>29.4</v>
      </c>
      <c r="DH7" s="64">
        <f t="shared" ref="DH7:DP7" si="23">DH8</f>
        <v>29.1</v>
      </c>
      <c r="DI7" s="64">
        <f t="shared" si="23"/>
        <v>31.6</v>
      </c>
      <c r="DJ7" s="64">
        <f t="shared" si="23"/>
        <v>31</v>
      </c>
      <c r="DK7" s="64">
        <f t="shared" si="23"/>
        <v>32.200000000000003</v>
      </c>
      <c r="DL7" s="64">
        <f t="shared" si="23"/>
        <v>26.2</v>
      </c>
      <c r="DM7" s="64">
        <f t="shared" si="23"/>
        <v>26.3</v>
      </c>
      <c r="DN7" s="64">
        <f t="shared" si="23"/>
        <v>27.5</v>
      </c>
      <c r="DO7" s="64">
        <f t="shared" si="23"/>
        <v>27.4</v>
      </c>
      <c r="DP7" s="64">
        <f t="shared" si="23"/>
        <v>27.8</v>
      </c>
      <c r="DQ7" s="64"/>
      <c r="DR7" s="64">
        <f>DR8</f>
        <v>53.9</v>
      </c>
      <c r="DS7" s="64">
        <f t="shared" ref="DS7:EA7" si="24">DS8</f>
        <v>61.4</v>
      </c>
      <c r="DT7" s="64">
        <f t="shared" si="24"/>
        <v>62.6</v>
      </c>
      <c r="DU7" s="64">
        <f t="shared" si="24"/>
        <v>53.8</v>
      </c>
      <c r="DV7" s="64">
        <f t="shared" si="24"/>
        <v>54.1</v>
      </c>
      <c r="DW7" s="64">
        <f t="shared" si="24"/>
        <v>45.9</v>
      </c>
      <c r="DX7" s="64">
        <f t="shared" si="24"/>
        <v>50.7</v>
      </c>
      <c r="DY7" s="64">
        <f t="shared" si="24"/>
        <v>51.3</v>
      </c>
      <c r="DZ7" s="64">
        <f t="shared" si="24"/>
        <v>51.2</v>
      </c>
      <c r="EA7" s="64">
        <f t="shared" si="24"/>
        <v>52</v>
      </c>
      <c r="EB7" s="64"/>
      <c r="EC7" s="64">
        <f>EC8</f>
        <v>59.3</v>
      </c>
      <c r="ED7" s="64">
        <f t="shared" ref="ED7:EL7" si="25">ED8</f>
        <v>64</v>
      </c>
      <c r="EE7" s="64">
        <f t="shared" si="25"/>
        <v>66.5</v>
      </c>
      <c r="EF7" s="64">
        <f t="shared" si="25"/>
        <v>57.6</v>
      </c>
      <c r="EG7" s="64">
        <f t="shared" si="25"/>
        <v>60.8</v>
      </c>
      <c r="EH7" s="64">
        <f t="shared" si="25"/>
        <v>56.6</v>
      </c>
      <c r="EI7" s="64">
        <f t="shared" si="25"/>
        <v>62.6</v>
      </c>
      <c r="EJ7" s="64">
        <f t="shared" si="25"/>
        <v>64.099999999999994</v>
      </c>
      <c r="EK7" s="64">
        <f t="shared" si="25"/>
        <v>64.3</v>
      </c>
      <c r="EL7" s="64">
        <f t="shared" si="25"/>
        <v>66</v>
      </c>
      <c r="EM7" s="64"/>
      <c r="EN7" s="65">
        <f>EN8</f>
        <v>50834006</v>
      </c>
      <c r="EO7" s="65">
        <f t="shared" ref="EO7:EW7" si="26">EO8</f>
        <v>52885026</v>
      </c>
      <c r="EP7" s="65">
        <f t="shared" si="26"/>
        <v>51326770</v>
      </c>
      <c r="EQ7" s="65">
        <f t="shared" si="26"/>
        <v>59954643</v>
      </c>
      <c r="ER7" s="65">
        <f t="shared" si="26"/>
        <v>62001383</v>
      </c>
      <c r="ES7" s="65">
        <f t="shared" si="26"/>
        <v>50135188</v>
      </c>
      <c r="ET7" s="65">
        <f t="shared" si="26"/>
        <v>50543381</v>
      </c>
      <c r="EU7" s="65">
        <f t="shared" si="26"/>
        <v>51238617</v>
      </c>
      <c r="EV7" s="65">
        <f t="shared" si="26"/>
        <v>51669762</v>
      </c>
      <c r="EW7" s="65">
        <f t="shared" si="26"/>
        <v>53351028</v>
      </c>
      <c r="EX7" s="65"/>
    </row>
    <row r="8" spans="1:154" s="66" customFormat="1" x14ac:dyDescent="0.15">
      <c r="A8" s="47"/>
      <c r="B8" s="67">
        <v>2017</v>
      </c>
      <c r="C8" s="67">
        <v>232017</v>
      </c>
      <c r="D8" s="67">
        <v>46</v>
      </c>
      <c r="E8" s="67">
        <v>6</v>
      </c>
      <c r="F8" s="67">
        <v>0</v>
      </c>
      <c r="G8" s="67">
        <v>3</v>
      </c>
      <c r="H8" s="67" t="s">
        <v>137</v>
      </c>
      <c r="I8" s="67" t="s">
        <v>138</v>
      </c>
      <c r="J8" s="67" t="s">
        <v>139</v>
      </c>
      <c r="K8" s="67" t="s">
        <v>140</v>
      </c>
      <c r="L8" s="67" t="s">
        <v>141</v>
      </c>
      <c r="M8" s="67" t="s">
        <v>142</v>
      </c>
      <c r="N8" s="67" t="s">
        <v>143</v>
      </c>
      <c r="O8" s="67" t="s">
        <v>144</v>
      </c>
      <c r="P8" s="67" t="s">
        <v>145</v>
      </c>
      <c r="Q8" s="68">
        <v>37</v>
      </c>
      <c r="R8" s="67" t="s">
        <v>146</v>
      </c>
      <c r="S8" s="67" t="s">
        <v>147</v>
      </c>
      <c r="T8" s="67" t="s">
        <v>148</v>
      </c>
      <c r="U8" s="68">
        <v>377561</v>
      </c>
      <c r="V8" s="68">
        <v>61601</v>
      </c>
      <c r="W8" s="67" t="s">
        <v>149</v>
      </c>
      <c r="X8" s="69" t="s">
        <v>150</v>
      </c>
      <c r="Y8" s="68">
        <v>780</v>
      </c>
      <c r="Z8" s="68" t="s">
        <v>151</v>
      </c>
      <c r="AA8" s="68">
        <v>10</v>
      </c>
      <c r="AB8" s="68" t="s">
        <v>151</v>
      </c>
      <c r="AC8" s="68">
        <v>10</v>
      </c>
      <c r="AD8" s="68">
        <v>800</v>
      </c>
      <c r="AE8" s="68">
        <v>768</v>
      </c>
      <c r="AF8" s="68" t="s">
        <v>151</v>
      </c>
      <c r="AG8" s="68">
        <v>768</v>
      </c>
      <c r="AH8" s="70">
        <v>102.3</v>
      </c>
      <c r="AI8" s="70">
        <v>106.2</v>
      </c>
      <c r="AJ8" s="70">
        <v>105.3</v>
      </c>
      <c r="AK8" s="70">
        <v>101.8</v>
      </c>
      <c r="AL8" s="70">
        <v>100.1</v>
      </c>
      <c r="AM8" s="70">
        <v>101.7</v>
      </c>
      <c r="AN8" s="70">
        <v>101.1</v>
      </c>
      <c r="AO8" s="70">
        <v>100.3</v>
      </c>
      <c r="AP8" s="70">
        <v>99.8</v>
      </c>
      <c r="AQ8" s="70">
        <v>100.1</v>
      </c>
      <c r="AR8" s="70">
        <v>98.5</v>
      </c>
      <c r="AS8" s="70">
        <v>101.2</v>
      </c>
      <c r="AT8" s="70">
        <v>102.2</v>
      </c>
      <c r="AU8" s="70">
        <v>102.2</v>
      </c>
      <c r="AV8" s="70">
        <v>100.9</v>
      </c>
      <c r="AW8" s="70">
        <v>98.1</v>
      </c>
      <c r="AX8" s="70">
        <v>96</v>
      </c>
      <c r="AY8" s="70">
        <v>94.6</v>
      </c>
      <c r="AZ8" s="70">
        <v>94.4</v>
      </c>
      <c r="BA8" s="70">
        <v>93.6</v>
      </c>
      <c r="BB8" s="70">
        <v>94</v>
      </c>
      <c r="BC8" s="70">
        <v>89.7</v>
      </c>
      <c r="BD8" s="71">
        <v>32.1</v>
      </c>
      <c r="BE8" s="71">
        <v>7.6</v>
      </c>
      <c r="BF8" s="71">
        <v>0</v>
      </c>
      <c r="BG8" s="71">
        <v>0</v>
      </c>
      <c r="BH8" s="71">
        <v>0</v>
      </c>
      <c r="BI8" s="71">
        <v>41.7</v>
      </c>
      <c r="BJ8" s="71">
        <v>37.700000000000003</v>
      </c>
      <c r="BK8" s="71">
        <v>36.799999999999997</v>
      </c>
      <c r="BL8" s="71">
        <v>33.9</v>
      </c>
      <c r="BM8" s="71">
        <v>34.9</v>
      </c>
      <c r="BN8" s="71">
        <v>64.7</v>
      </c>
      <c r="BO8" s="70">
        <v>87</v>
      </c>
      <c r="BP8" s="70">
        <v>86.4</v>
      </c>
      <c r="BQ8" s="70">
        <v>86.2</v>
      </c>
      <c r="BR8" s="70">
        <v>86.6</v>
      </c>
      <c r="BS8" s="70">
        <v>88.9</v>
      </c>
      <c r="BT8" s="70">
        <v>80.3</v>
      </c>
      <c r="BU8" s="70">
        <v>80.7</v>
      </c>
      <c r="BV8" s="70">
        <v>80.7</v>
      </c>
      <c r="BW8" s="70">
        <v>79.5</v>
      </c>
      <c r="BX8" s="70">
        <v>79.900000000000006</v>
      </c>
      <c r="BY8" s="70">
        <v>74.8</v>
      </c>
      <c r="BZ8" s="71">
        <v>57974</v>
      </c>
      <c r="CA8" s="71">
        <v>60677</v>
      </c>
      <c r="CB8" s="71">
        <v>62064</v>
      </c>
      <c r="CC8" s="71">
        <v>63025</v>
      </c>
      <c r="CD8" s="71">
        <v>63068</v>
      </c>
      <c r="CE8" s="71">
        <v>59159</v>
      </c>
      <c r="CF8" s="71">
        <v>60787</v>
      </c>
      <c r="CG8" s="71">
        <v>62913</v>
      </c>
      <c r="CH8" s="71">
        <v>64765</v>
      </c>
      <c r="CI8" s="71">
        <v>66228</v>
      </c>
      <c r="CJ8" s="70">
        <v>50718</v>
      </c>
      <c r="CK8" s="71">
        <v>14242</v>
      </c>
      <c r="CL8" s="71">
        <v>15042</v>
      </c>
      <c r="CM8" s="71">
        <v>16577</v>
      </c>
      <c r="CN8" s="71">
        <v>18325</v>
      </c>
      <c r="CO8" s="71">
        <v>19081</v>
      </c>
      <c r="CP8" s="71">
        <v>14865</v>
      </c>
      <c r="CQ8" s="71">
        <v>15610</v>
      </c>
      <c r="CR8" s="71">
        <v>16993</v>
      </c>
      <c r="CS8" s="71">
        <v>17680</v>
      </c>
      <c r="CT8" s="71">
        <v>18393</v>
      </c>
      <c r="CU8" s="70">
        <v>14202</v>
      </c>
      <c r="CV8" s="71">
        <v>44.9</v>
      </c>
      <c r="CW8" s="71">
        <v>43.2</v>
      </c>
      <c r="CX8" s="71">
        <v>43.2</v>
      </c>
      <c r="CY8" s="71">
        <v>44.7</v>
      </c>
      <c r="CZ8" s="71">
        <v>44.4</v>
      </c>
      <c r="DA8" s="71">
        <v>47.8</v>
      </c>
      <c r="DB8" s="71">
        <v>48.7</v>
      </c>
      <c r="DC8" s="71">
        <v>48.5</v>
      </c>
      <c r="DD8" s="71">
        <v>49.2</v>
      </c>
      <c r="DE8" s="71">
        <v>48.7</v>
      </c>
      <c r="DF8" s="71">
        <v>55</v>
      </c>
      <c r="DG8" s="71">
        <v>29.4</v>
      </c>
      <c r="DH8" s="71">
        <v>29.1</v>
      </c>
      <c r="DI8" s="71">
        <v>31.6</v>
      </c>
      <c r="DJ8" s="71">
        <v>31</v>
      </c>
      <c r="DK8" s="71">
        <v>32.200000000000003</v>
      </c>
      <c r="DL8" s="71">
        <v>26.2</v>
      </c>
      <c r="DM8" s="71">
        <v>26.3</v>
      </c>
      <c r="DN8" s="71">
        <v>27.5</v>
      </c>
      <c r="DO8" s="71">
        <v>27.4</v>
      </c>
      <c r="DP8" s="71">
        <v>27.8</v>
      </c>
      <c r="DQ8" s="71">
        <v>24.3</v>
      </c>
      <c r="DR8" s="70">
        <v>53.9</v>
      </c>
      <c r="DS8" s="70">
        <v>61.4</v>
      </c>
      <c r="DT8" s="70">
        <v>62.6</v>
      </c>
      <c r="DU8" s="70">
        <v>53.8</v>
      </c>
      <c r="DV8" s="70">
        <v>54.1</v>
      </c>
      <c r="DW8" s="70">
        <v>45.9</v>
      </c>
      <c r="DX8" s="70">
        <v>50.7</v>
      </c>
      <c r="DY8" s="70">
        <v>51.3</v>
      </c>
      <c r="DZ8" s="70">
        <v>51.2</v>
      </c>
      <c r="EA8" s="70">
        <v>52</v>
      </c>
      <c r="EB8" s="70">
        <v>51.6</v>
      </c>
      <c r="EC8" s="70">
        <v>59.3</v>
      </c>
      <c r="ED8" s="70">
        <v>64</v>
      </c>
      <c r="EE8" s="70">
        <v>66.5</v>
      </c>
      <c r="EF8" s="70">
        <v>57.6</v>
      </c>
      <c r="EG8" s="70">
        <v>60.8</v>
      </c>
      <c r="EH8" s="70">
        <v>56.6</v>
      </c>
      <c r="EI8" s="70">
        <v>62.6</v>
      </c>
      <c r="EJ8" s="70">
        <v>64.099999999999994</v>
      </c>
      <c r="EK8" s="70">
        <v>64.3</v>
      </c>
      <c r="EL8" s="70">
        <v>66</v>
      </c>
      <c r="EM8" s="70">
        <v>67.599999999999994</v>
      </c>
      <c r="EN8" s="71">
        <v>50834006</v>
      </c>
      <c r="EO8" s="71">
        <v>52885026</v>
      </c>
      <c r="EP8" s="71">
        <v>51326770</v>
      </c>
      <c r="EQ8" s="71">
        <v>59954643</v>
      </c>
      <c r="ER8" s="71">
        <v>62001383</v>
      </c>
      <c r="ES8" s="71">
        <v>50135188</v>
      </c>
      <c r="ET8" s="71">
        <v>50543381</v>
      </c>
      <c r="EU8" s="71">
        <v>51238617</v>
      </c>
      <c r="EV8" s="71">
        <v>51669762</v>
      </c>
      <c r="EW8" s="71">
        <v>53351028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152</v>
      </c>
      <c r="C10" s="76" t="s">
        <v>153</v>
      </c>
      <c r="D10" s="76" t="s">
        <v>154</v>
      </c>
      <c r="E10" s="76" t="s">
        <v>155</v>
      </c>
      <c r="F10" s="76" t="s">
        <v>156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157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豊橋市</cp:lastModifiedBy>
  <cp:lastPrinted>2019-01-18T01:16:19Z</cp:lastPrinted>
  <dcterms:created xsi:type="dcterms:W3CDTF">2018-12-07T10:44:15Z</dcterms:created>
  <dcterms:modified xsi:type="dcterms:W3CDTF">2019-02-05T09:56:18Z</dcterms:modified>
  <cp:category/>
</cp:coreProperties>
</file>