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3 財務２係\下水道事業会計\17  経営戦略策定及び経営比較分析表\平成30年度\310205  【愛知県より】公営企業に係る「経営比較分析表」の分析等の確認について\提出用\"/>
    </mc:Choice>
  </mc:AlternateContent>
  <workbookProtection workbookAlgorithmName="SHA-512" workbookHashValue="H6CYceDRNf7EAnMpVzYV/Jjqyy5AU8Rsyt3Uomh1O486WFv3Qwtf/7Zc049UKEULWO5FdP4Ed40ChS1f8CVMBA==" workbookSaltValue="GHkPybegMllWGI8LH58EQ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<sst xmlns="http://schemas.openxmlformats.org/spreadsheetml/2006/main" count="240" uniqueCount="123">
  <si>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</si>
  <si>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</si>
  <si>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</si>
  <si>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</si>
  <si>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</si>
  <si>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</si>
  <si>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</si>
  <si>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</si>
  <si>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</si>
  <si>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</si>
  <si>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</si>
  <si>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</si>
  <si>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</si>
  <si>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</si>
  <si>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</si>
  <si>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</si>
  <si>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</si>
  <si>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</si>
  <si>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</si>
  <si>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</si>
  <si>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</si>
  <si>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</si>
  <si>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</si>
  <si>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</si>
  <si>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</si>
  <si>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</si>
  <si>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</si>
  <si>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</si>
  <si>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</si>
  <si>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</si>
  <si>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</si>
  <si>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</si>
  <si>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</si>
  <si>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</si>
  <si>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</si>
  <si>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</si>
  <si>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</si>
  <si>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</si>
  <si>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</si>
  <si>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</si>
  <si>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</si>
  <si>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</si>
  <si>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</si>
  <si>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</si>
  <si>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</si>
  <si>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</si>
  <si>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</si>
  <si>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</si>
  <si>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</si>
  <si>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</si>
  <si>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</si>
  <si>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</si>
  <si>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</si>
  <si>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</si>
  <si>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</si>
  <si>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</si>
  <si>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</si>
  <si>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</si>
  <si>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</si>
  <si>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</si>
  <si>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</si>
  <si>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</si>
  <si>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</si>
  <si>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</si>
  <si>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</si>
  <si>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</si>
  <si>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</si>
  <si>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</si>
  <si>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</si>
  <si>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</si>
  <si>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</si>
  <si>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</si>
  <si>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</si>
  <si>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</si>
  <si>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</si>
  <si>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</si>
  <si>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</si>
  <si>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</si>
  <si>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</si>
  <si>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</si>
  <si>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</si>
  <si>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</si>
  <si>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</si>
  <si>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</si>
  <si>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</si>
  <si>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</si>
  <si>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</si>
  <si>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</si>
  <si>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</si>
  <si>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</si>
  <si>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</si>
  <si>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</si>
  <si>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</si>
  <si>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</si>
  <si>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</si>
  <si>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</si>
  <si>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</si>
  <si>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</si>
  <si>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</si>
  <si>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</si>
  <si>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</si>
  <si>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</si>
  <si>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</si>
  <si>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</si>
  <si>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</si>
  <si>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</si>
  <si>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</si>
  <si>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</si>
  <si>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</si>
  <si>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</si>
  <si>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</si>
  <si>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</si>
  <si>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</si>
  <si>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</si>
  <si>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</si>
  <si>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</si>
  <si>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</si>
  <si>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</si>
  <si>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</si>
  <si>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</si>
  <si>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
　年度の経過に伴い減価償却費が増加するため増加の推移となっている。
　一方で、本市は平成24年度より地方公営企業法を適用し、平成24年度から減価償却費を算出しており、それ以前に耐用年数を超えた資産については減価償却費を計上していないため、平均値と比較して大幅に低い数値になっている。
②　管渠老朽化率
　本市は、標準耐用年数50年を超える管渠が全体の約５％となっている。平均値を上回っているため、引き続き改築更新を進めていく必要がある。
③　管渠改築率
　管渠老朽化率を踏まえつつ改築工事を進めているため、改善率は平均値を上回って推移している。</t>
    <rPh sb="2" eb="4">
      <t>ユウケイ</t>
    </rPh>
    <rPh sb="4" eb="6">
      <t>コテイ</t>
    </rPh>
    <rPh sb="6" eb="8">
      <t>シサン</t>
    </rPh>
    <rPh sb="8" eb="10">
      <t>ゲンカ</t>
    </rPh>
    <rPh sb="10" eb="12">
      <t>ショウキャク</t>
    </rPh>
    <rPh sb="12" eb="13">
      <t>リツ</t>
    </rPh>
    <rPh sb="15" eb="17">
      <t>ネンド</t>
    </rPh>
    <rPh sb="18" eb="20">
      <t>ケイカ</t>
    </rPh>
    <rPh sb="21" eb="22">
      <t>トモナ</t>
    </rPh>
    <rPh sb="23" eb="25">
      <t>ゲンカ</t>
    </rPh>
    <rPh sb="25" eb="27">
      <t>ショウキャク</t>
    </rPh>
    <rPh sb="27" eb="28">
      <t>ヒ</t>
    </rPh>
    <rPh sb="29" eb="31">
      <t>ゾウカ</t>
    </rPh>
    <rPh sb="35" eb="37">
      <t>ゾウカ</t>
    </rPh>
    <rPh sb="38" eb="40">
      <t>スイイ</t>
    </rPh>
    <rPh sb="49" eb="51">
      <t>イッポウ</t>
    </rPh>
    <phoneticPr fontId="4"/>
  </si>
  <si>
    <r>
      <t>　平成26年度の地方公営企業会計制度の見直しにより、経営指標に大きな変動が生じたが、平成29年度は前年度とほぼ同調に推移している。
①　経常収支率
　平成26年度より新たな収益として「長期前受金戻入」を計上したこと等により、比率が100％を超えた。平成29年度は前年度より増となったが、平均値を下回った。ただし、長期前受金戻入は現金収入を伴わない見かけ上の収益であるため、引き続き収入の確保と事業の効率化等をより進めていく必要がある。
⑤　経費回収率
　平成26年度まで100％を若干下回る程度の推移であったが、平成27年度より汚水処理原価の積算基準を見直したことから100％超の平均値を大幅に下回ることになった。前年度と比較して改善しているが、使用料により経費を十分まかなえていないため、収入の確保と経費の削減に努める必要がある。
⑥　汚水処理原価
　平成27年度より汚水処理原価の積算基準を見直し、大幅に原価が増大したことで平均値を上回った。効率的に維持管理を行い費用の抑制を図りつつ、今後</t>
    </r>
    <r>
      <rPr>
        <sz val="11"/>
        <color theme="1"/>
        <rFont val="ＭＳ ゴシック"/>
        <family val="3"/>
        <charset val="128"/>
      </rPr>
      <t>管渠等の老朽化等により増加が見込まれる</t>
    </r>
    <r>
      <rPr>
        <sz val="11"/>
        <color theme="1"/>
        <rFont val="ＭＳ ゴシック"/>
        <family val="3"/>
        <charset val="128"/>
      </rPr>
      <t xml:space="preserve">維持管理費に適切に対応していく必要がある。
</t>
    </r>
    <rPh sb="1" eb="3">
      <t>ヘイセイ</t>
    </rPh>
    <rPh sb="5" eb="7">
      <t>ネンド</t>
    </rPh>
    <rPh sb="8" eb="10">
      <t>チホウ</t>
    </rPh>
    <rPh sb="10" eb="12">
      <t>コウエイ</t>
    </rPh>
    <rPh sb="12" eb="14">
      <t>キギョウ</t>
    </rPh>
    <rPh sb="14" eb="16">
      <t>カイケイ</t>
    </rPh>
    <rPh sb="16" eb="18">
      <t>セイド</t>
    </rPh>
    <rPh sb="19" eb="21">
      <t>ミナオ</t>
    </rPh>
    <rPh sb="26" eb="28">
      <t>ケイエイ</t>
    </rPh>
    <rPh sb="28" eb="30">
      <t>シヒョウ</t>
    </rPh>
    <rPh sb="31" eb="32">
      <t>オオ</t>
    </rPh>
    <rPh sb="34" eb="36">
      <t>ヘンドウ</t>
    </rPh>
    <rPh sb="37" eb="38">
      <t>ショウ</t>
    </rPh>
    <rPh sb="42" eb="44">
      <t>ヘイセイ</t>
    </rPh>
    <rPh sb="46" eb="48">
      <t>ネンド</t>
    </rPh>
    <rPh sb="49" eb="52">
      <t>ゼンネンド</t>
    </rPh>
    <rPh sb="55" eb="57">
      <t>ドウチョウ</t>
    </rPh>
    <rPh sb="58" eb="60">
      <t>スイイ</t>
    </rPh>
    <rPh sb="68" eb="70">
      <t>ケイジョウ</t>
    </rPh>
    <rPh sb="70" eb="72">
      <t>シュウシ</t>
    </rPh>
    <rPh sb="72" eb="73">
      <t>リツ</t>
    </rPh>
    <rPh sb="75" eb="77">
      <t>ヘイセイ</t>
    </rPh>
    <rPh sb="79" eb="81">
      <t>ネンド</t>
    </rPh>
    <rPh sb="83" eb="84">
      <t>アラ</t>
    </rPh>
    <rPh sb="86" eb="88">
      <t>シュウエキ</t>
    </rPh>
    <rPh sb="92" eb="97">
      <t>チョウキマエウケキン</t>
    </rPh>
    <rPh sb="97" eb="99">
      <t>レイニュウ</t>
    </rPh>
    <rPh sb="101" eb="103">
      <t>ケイジョウ</t>
    </rPh>
    <rPh sb="107" eb="108">
      <t>トウ</t>
    </rPh>
    <rPh sb="112" eb="114">
      <t>ヒリツ</t>
    </rPh>
    <rPh sb="120" eb="121">
      <t>コ</t>
    </rPh>
    <rPh sb="124" eb="126">
      <t>ヘイセイ</t>
    </rPh>
    <rPh sb="128" eb="130">
      <t>ネンド</t>
    </rPh>
    <rPh sb="131" eb="134">
      <t>ゼンネンド</t>
    </rPh>
    <rPh sb="136" eb="137">
      <t>ゾウ</t>
    </rPh>
    <rPh sb="143" eb="145">
      <t>ヘイキン</t>
    </rPh>
    <rPh sb="145" eb="146">
      <t>チ</t>
    </rPh>
    <rPh sb="147" eb="149">
      <t>シタマワ</t>
    </rPh>
    <rPh sb="156" eb="161">
      <t>チョウキマエウケキン</t>
    </rPh>
    <rPh sb="161" eb="163">
      <t>レイニュウ</t>
    </rPh>
    <rPh sb="164" eb="166">
      <t>ゲンキン</t>
    </rPh>
    <rPh sb="166" eb="168">
      <t>シュウニュウ</t>
    </rPh>
    <rPh sb="169" eb="170">
      <t>トモナ</t>
    </rPh>
    <rPh sb="173" eb="174">
      <t>ミ</t>
    </rPh>
    <rPh sb="176" eb="177">
      <t>ジョウ</t>
    </rPh>
    <rPh sb="178" eb="180">
      <t>シュウエキ</t>
    </rPh>
    <rPh sb="186" eb="187">
      <t>ヒ</t>
    </rPh>
    <rPh sb="188" eb="189">
      <t>ツヅ</t>
    </rPh>
    <rPh sb="190" eb="192">
      <t>シュウニュウ</t>
    </rPh>
    <rPh sb="193" eb="195">
      <t>カクホ</t>
    </rPh>
    <rPh sb="196" eb="198">
      <t>ジギョウ</t>
    </rPh>
    <rPh sb="199" eb="202">
      <t>コウリツカ</t>
    </rPh>
    <rPh sb="202" eb="203">
      <t>トウ</t>
    </rPh>
    <rPh sb="206" eb="207">
      <t>スス</t>
    </rPh>
    <rPh sb="211" eb="213">
      <t>ヒツヨウ</t>
    </rPh>
    <rPh sb="220" eb="222">
      <t>ケイヒ</t>
    </rPh>
    <rPh sb="222" eb="224">
      <t>カイシュウ</t>
    </rPh>
    <rPh sb="224" eb="225">
      <t>リツ</t>
    </rPh>
    <rPh sb="227" eb="229">
      <t>ヘイセイ</t>
    </rPh>
    <rPh sb="231" eb="233">
      <t>ネンド</t>
    </rPh>
    <rPh sb="240" eb="242">
      <t>ジャッカン</t>
    </rPh>
    <rPh sb="242" eb="243">
      <t>ゲ</t>
    </rPh>
    <rPh sb="243" eb="244">
      <t>マワ</t>
    </rPh>
    <rPh sb="245" eb="247">
      <t>テイド</t>
    </rPh>
    <rPh sb="248" eb="250">
      <t>スイイ</t>
    </rPh>
    <rPh sb="256" eb="258">
      <t>ヘイセイ</t>
    </rPh>
    <rPh sb="260" eb="262">
      <t>ネンド</t>
    </rPh>
    <rPh sb="264" eb="266">
      <t>オスイ</t>
    </rPh>
    <rPh sb="266" eb="268">
      <t>ショリ</t>
    </rPh>
    <rPh sb="268" eb="270">
      <t>ゲンカ</t>
    </rPh>
    <rPh sb="271" eb="273">
      <t>セキサン</t>
    </rPh>
    <rPh sb="273" eb="275">
      <t>キジュン</t>
    </rPh>
    <rPh sb="276" eb="278">
      <t>ミナオ</t>
    </rPh>
    <rPh sb="288" eb="289">
      <t>コ</t>
    </rPh>
    <rPh sb="290" eb="293">
      <t>ヘイキンチ</t>
    </rPh>
    <rPh sb="294" eb="296">
      <t>オオハバ</t>
    </rPh>
    <rPh sb="297" eb="299">
      <t>シタマワ</t>
    </rPh>
    <rPh sb="307" eb="310">
      <t>ゼンネンド</t>
    </rPh>
    <rPh sb="311" eb="313">
      <t>ヒカク</t>
    </rPh>
    <rPh sb="315" eb="317">
      <t>カイゼン</t>
    </rPh>
    <rPh sb="323" eb="326">
      <t>シヨウリョウ</t>
    </rPh>
    <rPh sb="329" eb="331">
      <t>ケイヒ</t>
    </rPh>
    <rPh sb="332" eb="334">
      <t>ジュウブン</t>
    </rPh>
    <rPh sb="345" eb="347">
      <t>シュウニュウ</t>
    </rPh>
    <rPh sb="348" eb="350">
      <t>カクホ</t>
    </rPh>
    <rPh sb="351" eb="353">
      <t>ケイヒ</t>
    </rPh>
    <rPh sb="354" eb="356">
      <t>サクゲン</t>
    </rPh>
    <rPh sb="357" eb="358">
      <t>ツト</t>
    </rPh>
    <rPh sb="360" eb="362">
      <t>ヒツヨウ</t>
    </rPh>
    <rPh sb="369" eb="371">
      <t>オスイ</t>
    </rPh>
    <rPh sb="371" eb="373">
      <t>ショリ</t>
    </rPh>
    <rPh sb="373" eb="375">
      <t>ゲンカ</t>
    </rPh>
    <rPh sb="377" eb="379">
      <t>ヘイセイ</t>
    </rPh>
    <rPh sb="381" eb="383">
      <t>ネンド</t>
    </rPh>
    <rPh sb="385" eb="387">
      <t>オスイ</t>
    </rPh>
    <rPh sb="387" eb="389">
      <t>ショリ</t>
    </rPh>
    <rPh sb="389" eb="391">
      <t>ゲンカ</t>
    </rPh>
    <rPh sb="392" eb="394">
      <t>セキサン</t>
    </rPh>
    <rPh sb="394" eb="396">
      <t>キジュン</t>
    </rPh>
    <rPh sb="397" eb="399">
      <t>ミナオ</t>
    </rPh>
    <rPh sb="401" eb="403">
      <t>オオハバ</t>
    </rPh>
    <rPh sb="404" eb="406">
      <t>ゲンカ</t>
    </rPh>
    <rPh sb="407" eb="409">
      <t>ゾウダイ</t>
    </rPh>
    <rPh sb="414" eb="417">
      <t>ヘイキンチ</t>
    </rPh>
    <rPh sb="418" eb="420">
      <t>ウワマワ</t>
    </rPh>
    <rPh sb="423" eb="425">
      <t>コウリツ</t>
    </rPh>
    <rPh sb="425" eb="426">
      <t>テキ</t>
    </rPh>
    <rPh sb="427" eb="429">
      <t>イジ</t>
    </rPh>
    <rPh sb="429" eb="431">
      <t>カンリ</t>
    </rPh>
    <rPh sb="432" eb="433">
      <t>オコナ</t>
    </rPh>
    <rPh sb="434" eb="436">
      <t>ヒヨウ</t>
    </rPh>
    <rPh sb="437" eb="439">
      <t>ヨクセイ</t>
    </rPh>
    <rPh sb="440" eb="441">
      <t>ハカ</t>
    </rPh>
    <rPh sb="445" eb="447">
      <t>コンゴ</t>
    </rPh>
    <rPh sb="447" eb="449">
      <t>カンキョ</t>
    </rPh>
    <rPh sb="449" eb="450">
      <t>トウ</t>
    </rPh>
    <rPh sb="451" eb="454">
      <t>ロウキュウカ</t>
    </rPh>
    <rPh sb="454" eb="455">
      <t>トウ</t>
    </rPh>
    <rPh sb="458" eb="460">
      <t>ゾウカ</t>
    </rPh>
    <rPh sb="461" eb="463">
      <t>ミコ</t>
    </rPh>
    <rPh sb="466" eb="468">
      <t>イジ</t>
    </rPh>
    <rPh sb="468" eb="471">
      <t>カンリヒ</t>
    </rPh>
    <rPh sb="472" eb="474">
      <t>テキセツ</t>
    </rPh>
    <rPh sb="475" eb="477">
      <t>タイオウ</t>
    </rPh>
    <rPh sb="481" eb="483">
      <t>ヒツヨウ</t>
    </rPh>
    <phoneticPr fontId="4"/>
  </si>
  <si>
    <r>
      <t>　経営の健全性・効率性については、前年度と比較してほぼ同調であるが改善している指標もある一方で、平均値を下回る指標もあるため、引き続き収益の増加と費用の抑制に努める必要がある。</t>
    </r>
    <r>
      <rPr>
        <sz val="11"/>
        <rFont val="ＭＳ ゴシック"/>
        <family val="3"/>
        <charset val="128"/>
      </rPr>
      <t>特に収入の根幹となる使用料については、適正な使用料単価及び使用料体系を定期的に検証する。</t>
    </r>
    <r>
      <rPr>
        <sz val="11"/>
        <color theme="1"/>
        <rFont val="ＭＳ ゴシック"/>
        <family val="3"/>
        <charset val="128"/>
      </rPr>
      <t>また、施設面においては平均値を上回る数値であるが、</t>
    </r>
    <r>
      <rPr>
        <sz val="11"/>
        <rFont val="ＭＳ ゴシック"/>
        <family val="3"/>
        <charset val="128"/>
      </rPr>
      <t>平成29年度に策定したストックマネジメント計画に基づき、施設の点検・調査、修繕・改築を効果的に進めていく。</t>
    </r>
    <r>
      <rPr>
        <sz val="11"/>
        <color theme="1"/>
        <rFont val="ＭＳ ゴシック"/>
        <family val="3"/>
        <charset val="128"/>
      </rPr>
      <t xml:space="preserve">
　なお、経営戦略については平成30年度に策定・公表を予定している。</t>
    </r>
    <rPh sb="1" eb="3">
      <t>ケイエイ</t>
    </rPh>
    <rPh sb="4" eb="7">
      <t>ケンゼンセイ</t>
    </rPh>
    <rPh sb="8" eb="11">
      <t>コウリツセイ</t>
    </rPh>
    <rPh sb="17" eb="20">
      <t>ゼンネンド</t>
    </rPh>
    <rPh sb="21" eb="23">
      <t>ヒカク</t>
    </rPh>
    <rPh sb="27" eb="29">
      <t>ドウチョウ</t>
    </rPh>
    <rPh sb="33" eb="35">
      <t>カイゼン</t>
    </rPh>
    <rPh sb="39" eb="41">
      <t>シヒョウ</t>
    </rPh>
    <rPh sb="44" eb="46">
      <t>イッポウ</t>
    </rPh>
    <rPh sb="48" eb="51">
      <t>ヘイキンチ</t>
    </rPh>
    <rPh sb="52" eb="54">
      <t>シタマワ</t>
    </rPh>
    <rPh sb="55" eb="57">
      <t>シヒョウ</t>
    </rPh>
    <rPh sb="63" eb="64">
      <t>ヒ</t>
    </rPh>
    <rPh sb="65" eb="66">
      <t>ツヅ</t>
    </rPh>
    <rPh sb="67" eb="69">
      <t>シュウエキ</t>
    </rPh>
    <rPh sb="70" eb="72">
      <t>ゾウカ</t>
    </rPh>
    <rPh sb="73" eb="75">
      <t>ヒヨウ</t>
    </rPh>
    <rPh sb="76" eb="78">
      <t>ヨクセイ</t>
    </rPh>
    <rPh sb="79" eb="80">
      <t>ツト</t>
    </rPh>
    <rPh sb="82" eb="84">
      <t>ヒツヨウ</t>
    </rPh>
    <rPh sb="88" eb="89">
      <t>トク</t>
    </rPh>
    <rPh sb="90" eb="92">
      <t>シュウニュウ</t>
    </rPh>
    <rPh sb="93" eb="95">
      <t>コンカン</t>
    </rPh>
    <rPh sb="98" eb="101">
      <t>シヨウリョウ</t>
    </rPh>
    <rPh sb="107" eb="109">
      <t>テキセイ</t>
    </rPh>
    <rPh sb="110" eb="113">
      <t>シヨウリョウ</t>
    </rPh>
    <rPh sb="113" eb="115">
      <t>タンカ</t>
    </rPh>
    <rPh sb="115" eb="116">
      <t>オヨ</t>
    </rPh>
    <rPh sb="117" eb="120">
      <t>シヨウリョウ</t>
    </rPh>
    <rPh sb="120" eb="122">
      <t>タイケイ</t>
    </rPh>
    <rPh sb="123" eb="126">
      <t>テイキテキ</t>
    </rPh>
    <rPh sb="127" eb="129">
      <t>ケンショウ</t>
    </rPh>
    <rPh sb="135" eb="138">
      <t>シセツメン</t>
    </rPh>
    <rPh sb="143" eb="146">
      <t>ヘイキンチ</t>
    </rPh>
    <rPh sb="147" eb="149">
      <t>ウワマワ</t>
    </rPh>
    <rPh sb="150" eb="152">
      <t>スウチ</t>
    </rPh>
    <rPh sb="157" eb="159">
      <t>ヘイセイ</t>
    </rPh>
    <rPh sb="161" eb="163">
      <t>ネンド</t>
    </rPh>
    <rPh sb="164" eb="166">
      <t>サクテイ</t>
    </rPh>
    <rPh sb="178" eb="180">
      <t>ケイカク</t>
    </rPh>
    <rPh sb="181" eb="182">
      <t>モト</t>
    </rPh>
    <rPh sb="185" eb="187">
      <t>シセツ</t>
    </rPh>
    <rPh sb="188" eb="190">
      <t>テンケン</t>
    </rPh>
    <rPh sb="191" eb="193">
      <t>チョウサ</t>
    </rPh>
    <rPh sb="194" eb="196">
      <t>シュウゼン</t>
    </rPh>
    <rPh sb="197" eb="199">
      <t>カイチク</t>
    </rPh>
    <rPh sb="200" eb="202">
      <t>コウカ</t>
    </rPh>
    <rPh sb="202" eb="203">
      <t>テキ</t>
    </rPh>
    <rPh sb="204" eb="205">
      <t>スス</t>
    </rPh>
    <rPh sb="215" eb="217">
      <t>ケイエイ</t>
    </rPh>
    <rPh sb="217" eb="219">
      <t>センリャク</t>
    </rPh>
    <rPh sb="224" eb="226">
      <t>ヘイセイ</t>
    </rPh>
    <rPh sb="228" eb="230">
      <t>ネンド</t>
    </rPh>
    <rPh sb="231" eb="233">
      <t>サクテイ</t>
    </rPh>
    <rPh sb="234" eb="236">
      <t>コウヒョウ</t>
    </rPh>
    <rPh sb="237" eb="2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</si>
</sst>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c:v>
                </c:pt>
                <c:pt idx="1">
                  <c:v>0.28000000000000003</c:v>
                </c:pt>
                <c:pt idx="2">
                  <c:v>0.27</c:v>
                </c:pt>
                <c:pt idx="3">
                  <c:v>0.16</c:v>
                </c:pt>
                <c:pt idx="4">
                  <c:v>0.25</c:v>
                </c:pt>
              </c:numCache>
            </c:numRef>
          </c:val>
          <c:extLst xmlns:c16r2="http://schemas.microsoft.com/office/drawing/2015/06/chart">
            <c:ext xmlns:c16="http://schemas.microsoft.com/office/drawing/2014/chart" uri="{C3380CC4-5D6E-409C-BE32-E72D297353CC}">
              <c16:uniqueId val="{00000000-0404-4883-83DB-68D22A818125}"/>
            </c:ext>
          </c:extLst>
        </c:ser>
        <c:dLbls>
          <c:showLegendKey val="0"/>
          <c:showVal val="0"/>
          <c:showCatName val="0"/>
          <c:showSerName val="0"/>
          <c:showPercent val="0"/>
          <c:showBubbleSize val="0"/>
        </c:dLbls>
        <c:gapWidth val="150"/>
        <c:axId val="495677560"/>
        <c:axId val="49567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0404-4883-83DB-68D22A818125}"/>
            </c:ext>
          </c:extLst>
        </c:ser>
        <c:dLbls>
          <c:showLegendKey val="0"/>
          <c:showVal val="0"/>
          <c:showCatName val="0"/>
          <c:showSerName val="0"/>
          <c:showPercent val="0"/>
          <c:showBubbleSize val="0"/>
        </c:dLbls>
        <c:marker val="1"/>
        <c:smooth val="0"/>
        <c:axId val="495677560"/>
        <c:axId val="495677168"/>
      </c:lineChart>
      <c:dateAx>
        <c:axId val="495677560"/>
        <c:scaling>
          <c:orientation val="minMax"/>
        </c:scaling>
        <c:delete val="1"/>
        <c:axPos val="b"/>
        <c:numFmt formatCode="ge" sourceLinked="1"/>
        <c:majorTickMark val="none"/>
        <c:minorTickMark val="none"/>
        <c:tickLblPos val="none"/>
        <c:crossAx val="495677168"/>
        <c:crosses val="autoZero"/>
        <c:auto val="1"/>
        <c:lblOffset val="100"/>
        <c:baseTimeUnit val="years"/>
      </c:dateAx>
      <c:valAx>
        <c:axId val="49567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52-4F3D-82FE-74792D9E2449}"/>
            </c:ext>
          </c:extLst>
        </c:ser>
        <c:dLbls>
          <c:showLegendKey val="0"/>
          <c:showVal val="0"/>
          <c:showCatName val="0"/>
          <c:showSerName val="0"/>
          <c:showPercent val="0"/>
          <c:showBubbleSize val="0"/>
        </c:dLbls>
        <c:gapWidth val="150"/>
        <c:axId val="499863240"/>
        <c:axId val="4998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A752-4F3D-82FE-74792D9E2449}"/>
            </c:ext>
          </c:extLst>
        </c:ser>
        <c:dLbls>
          <c:showLegendKey val="0"/>
          <c:showVal val="0"/>
          <c:showCatName val="0"/>
          <c:showSerName val="0"/>
          <c:showPercent val="0"/>
          <c:showBubbleSize val="0"/>
        </c:dLbls>
        <c:marker val="1"/>
        <c:smooth val="0"/>
        <c:axId val="499863240"/>
        <c:axId val="499865984"/>
      </c:lineChart>
      <c:dateAx>
        <c:axId val="499863240"/>
        <c:scaling>
          <c:orientation val="minMax"/>
        </c:scaling>
        <c:delete val="1"/>
        <c:axPos val="b"/>
        <c:numFmt formatCode="ge" sourceLinked="1"/>
        <c:majorTickMark val="none"/>
        <c:minorTickMark val="none"/>
        <c:tickLblPos val="none"/>
        <c:crossAx val="499865984"/>
        <c:crosses val="autoZero"/>
        <c:auto val="1"/>
        <c:lblOffset val="100"/>
        <c:baseTimeUnit val="years"/>
      </c:dateAx>
      <c:valAx>
        <c:axId val="4998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93.69</c:v>
                </c:pt>
                <c:pt idx="1">
                  <c:v>94.27</c:v>
                </c:pt>
                <c:pt idx="2">
                  <c:v>94.22</c:v>
                </c:pt>
                <c:pt idx="3">
                  <c:v>94.78</c:v>
                </c:pt>
                <c:pt idx="4">
                  <c:v>95.28</c:v>
                </c:pt>
              </c:numCache>
            </c:numRef>
          </c:val>
          <c:extLst xmlns:c16r2="http://schemas.microsoft.com/office/drawing/2015/06/chart">
            <c:ext xmlns:c16="http://schemas.microsoft.com/office/drawing/2014/chart" uri="{C3380CC4-5D6E-409C-BE32-E72D297353CC}">
              <c16:uniqueId val="{00000000-E3B7-4FBC-9291-7048E9FC8C15}"/>
            </c:ext>
          </c:extLst>
        </c:ser>
        <c:dLbls>
          <c:showLegendKey val="0"/>
          <c:showVal val="0"/>
          <c:showCatName val="0"/>
          <c:showSerName val="0"/>
          <c:showPercent val="0"/>
          <c:showBubbleSize val="0"/>
        </c:dLbls>
        <c:gapWidth val="150"/>
        <c:axId val="499860104"/>
        <c:axId val="4998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E3B7-4FBC-9291-7048E9FC8C15}"/>
            </c:ext>
          </c:extLst>
        </c:ser>
        <c:dLbls>
          <c:showLegendKey val="0"/>
          <c:showVal val="0"/>
          <c:showCatName val="0"/>
          <c:showSerName val="0"/>
          <c:showPercent val="0"/>
          <c:showBubbleSize val="0"/>
        </c:dLbls>
        <c:marker val="1"/>
        <c:smooth val="0"/>
        <c:axId val="499860104"/>
        <c:axId val="499860496"/>
      </c:lineChart>
      <c:dateAx>
        <c:axId val="499860104"/>
        <c:scaling>
          <c:orientation val="minMax"/>
        </c:scaling>
        <c:delete val="1"/>
        <c:axPos val="b"/>
        <c:numFmt formatCode="ge" sourceLinked="1"/>
        <c:majorTickMark val="none"/>
        <c:minorTickMark val="none"/>
        <c:tickLblPos val="none"/>
        <c:crossAx val="499860496"/>
        <c:crosses val="autoZero"/>
        <c:auto val="1"/>
        <c:lblOffset val="100"/>
        <c:baseTimeUnit val="years"/>
      </c:dateAx>
      <c:valAx>
        <c:axId val="4998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96.56</c:v>
                </c:pt>
                <c:pt idx="1">
                  <c:v>104.75</c:v>
                </c:pt>
                <c:pt idx="2">
                  <c:v>106.05</c:v>
                </c:pt>
                <c:pt idx="3">
                  <c:v>105.87</c:v>
                </c:pt>
                <c:pt idx="4">
                  <c:v>106.99</c:v>
                </c:pt>
              </c:numCache>
            </c:numRef>
          </c:val>
          <c:extLst xmlns:c16r2="http://schemas.microsoft.com/office/drawing/2015/06/chart">
            <c:ext xmlns:c16="http://schemas.microsoft.com/office/drawing/2014/chart" uri="{C3380CC4-5D6E-409C-BE32-E72D297353CC}">
              <c16:uniqueId val="{00000000-B3AD-4B7D-9362-34BF712EA24E}"/>
            </c:ext>
          </c:extLst>
        </c:ser>
        <c:dLbls>
          <c:showLegendKey val="0"/>
          <c:showVal val="0"/>
          <c:showCatName val="0"/>
          <c:showSerName val="0"/>
          <c:showPercent val="0"/>
          <c:showBubbleSize val="0"/>
        </c:dLbls>
        <c:gapWidth val="150"/>
        <c:axId val="128091296"/>
        <c:axId val="12809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B3AD-4B7D-9362-34BF712EA24E}"/>
            </c:ext>
          </c:extLst>
        </c:ser>
        <c:dLbls>
          <c:showLegendKey val="0"/>
          <c:showVal val="0"/>
          <c:showCatName val="0"/>
          <c:showSerName val="0"/>
          <c:showPercent val="0"/>
          <c:showBubbleSize val="0"/>
        </c:dLbls>
        <c:marker val="1"/>
        <c:smooth val="0"/>
        <c:axId val="128091296"/>
        <c:axId val="128093256"/>
      </c:lineChart>
      <c:dateAx>
        <c:axId val="128091296"/>
        <c:scaling>
          <c:orientation val="minMax"/>
        </c:scaling>
        <c:delete val="1"/>
        <c:axPos val="b"/>
        <c:numFmt formatCode="ge" sourceLinked="1"/>
        <c:majorTickMark val="none"/>
        <c:minorTickMark val="none"/>
        <c:tickLblPos val="none"/>
        <c:crossAx val="128093256"/>
        <c:crosses val="autoZero"/>
        <c:auto val="1"/>
        <c:lblOffset val="100"/>
        <c:baseTimeUnit val="years"/>
      </c:dateAx>
      <c:valAx>
        <c:axId val="12809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4.53</c:v>
                </c:pt>
                <c:pt idx="1">
                  <c:v>7.98</c:v>
                </c:pt>
                <c:pt idx="2">
                  <c:v>10.37</c:v>
                </c:pt>
                <c:pt idx="3">
                  <c:v>12.87</c:v>
                </c:pt>
                <c:pt idx="4">
                  <c:v>15.13</c:v>
                </c:pt>
              </c:numCache>
            </c:numRef>
          </c:val>
          <c:extLst xmlns:c16r2="http://schemas.microsoft.com/office/drawing/2015/06/chart">
            <c:ext xmlns:c16="http://schemas.microsoft.com/office/drawing/2014/chart" uri="{C3380CC4-5D6E-409C-BE32-E72D297353CC}">
              <c16:uniqueId val="{00000000-AE8E-406F-AF86-BE69117C539C}"/>
            </c:ext>
          </c:extLst>
        </c:ser>
        <c:dLbls>
          <c:showLegendKey val="0"/>
          <c:showVal val="0"/>
          <c:showCatName val="0"/>
          <c:showSerName val="0"/>
          <c:showPercent val="0"/>
          <c:showBubbleSize val="0"/>
        </c:dLbls>
        <c:gapWidth val="150"/>
        <c:axId val="495684224"/>
        <c:axId val="49945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AE8E-406F-AF86-BE69117C539C}"/>
            </c:ext>
          </c:extLst>
        </c:ser>
        <c:dLbls>
          <c:showLegendKey val="0"/>
          <c:showVal val="0"/>
          <c:showCatName val="0"/>
          <c:showSerName val="0"/>
          <c:showPercent val="0"/>
          <c:showBubbleSize val="0"/>
        </c:dLbls>
        <c:marker val="1"/>
        <c:smooth val="0"/>
        <c:axId val="495684224"/>
        <c:axId val="499450640"/>
      </c:lineChart>
      <c:dateAx>
        <c:axId val="495684224"/>
        <c:scaling>
          <c:orientation val="minMax"/>
        </c:scaling>
        <c:delete val="1"/>
        <c:axPos val="b"/>
        <c:numFmt formatCode="ge" sourceLinked="1"/>
        <c:majorTickMark val="none"/>
        <c:minorTickMark val="none"/>
        <c:tickLblPos val="none"/>
        <c:crossAx val="499450640"/>
        <c:crosses val="autoZero"/>
        <c:auto val="1"/>
        <c:lblOffset val="100"/>
        <c:baseTimeUnit val="years"/>
      </c:dateAx>
      <c:valAx>
        <c:axId val="49945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5.28</c:v>
                </c:pt>
                <c:pt idx="1">
                  <c:v>5.22</c:v>
                </c:pt>
                <c:pt idx="2">
                  <c:v>5.23</c:v>
                </c:pt>
                <c:pt idx="3">
                  <c:v>5.41</c:v>
                </c:pt>
                <c:pt idx="4">
                  <c:v>5.35</c:v>
                </c:pt>
              </c:numCache>
            </c:numRef>
          </c:val>
          <c:extLst xmlns:c16r2="http://schemas.microsoft.com/office/drawing/2015/06/chart">
            <c:ext xmlns:c16="http://schemas.microsoft.com/office/drawing/2014/chart" uri="{C3380CC4-5D6E-409C-BE32-E72D297353CC}">
              <c16:uniqueId val="{00000000-ECA8-404B-B5A1-651255F9A523}"/>
            </c:ext>
          </c:extLst>
        </c:ser>
        <c:dLbls>
          <c:showLegendKey val="0"/>
          <c:showVal val="0"/>
          <c:showCatName val="0"/>
          <c:showSerName val="0"/>
          <c:showPercent val="0"/>
          <c:showBubbleSize val="0"/>
        </c:dLbls>
        <c:gapWidth val="150"/>
        <c:axId val="499451424"/>
        <c:axId val="49945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ECA8-404B-B5A1-651255F9A523}"/>
            </c:ext>
          </c:extLst>
        </c:ser>
        <c:dLbls>
          <c:showLegendKey val="0"/>
          <c:showVal val="0"/>
          <c:showCatName val="0"/>
          <c:showSerName val="0"/>
          <c:showPercent val="0"/>
          <c:showBubbleSize val="0"/>
        </c:dLbls>
        <c:marker val="1"/>
        <c:smooth val="0"/>
        <c:axId val="499451424"/>
        <c:axId val="499455736"/>
      </c:lineChart>
      <c:dateAx>
        <c:axId val="499451424"/>
        <c:scaling>
          <c:orientation val="minMax"/>
        </c:scaling>
        <c:delete val="1"/>
        <c:axPos val="b"/>
        <c:numFmt formatCode="ge" sourceLinked="1"/>
        <c:majorTickMark val="none"/>
        <c:minorTickMark val="none"/>
        <c:tickLblPos val="none"/>
        <c:crossAx val="499455736"/>
        <c:crosses val="autoZero"/>
        <c:auto val="1"/>
        <c:lblOffset val="100"/>
        <c:baseTimeUnit val="years"/>
      </c:dateAx>
      <c:valAx>
        <c:axId val="4994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1.19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8F-4F64-97C3-621648265CDD}"/>
            </c:ext>
          </c:extLst>
        </c:ser>
        <c:dLbls>
          <c:showLegendKey val="0"/>
          <c:showVal val="0"/>
          <c:showCatName val="0"/>
          <c:showSerName val="0"/>
          <c:showPercent val="0"/>
          <c:showBubbleSize val="0"/>
        </c:dLbls>
        <c:gapWidth val="150"/>
        <c:axId val="499449464"/>
        <c:axId val="49944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AC8F-4F64-97C3-621648265CDD}"/>
            </c:ext>
          </c:extLst>
        </c:ser>
        <c:dLbls>
          <c:showLegendKey val="0"/>
          <c:showVal val="0"/>
          <c:showCatName val="0"/>
          <c:showSerName val="0"/>
          <c:showPercent val="0"/>
          <c:showBubbleSize val="0"/>
        </c:dLbls>
        <c:marker val="1"/>
        <c:smooth val="0"/>
        <c:axId val="499449464"/>
        <c:axId val="499448680"/>
      </c:lineChart>
      <c:dateAx>
        <c:axId val="499449464"/>
        <c:scaling>
          <c:orientation val="minMax"/>
        </c:scaling>
        <c:delete val="1"/>
        <c:axPos val="b"/>
        <c:numFmt formatCode="ge" sourceLinked="1"/>
        <c:majorTickMark val="none"/>
        <c:minorTickMark val="none"/>
        <c:tickLblPos val="none"/>
        <c:crossAx val="499448680"/>
        <c:crosses val="autoZero"/>
        <c:auto val="1"/>
        <c:lblOffset val="100"/>
        <c:baseTimeUnit val="years"/>
      </c:dateAx>
      <c:valAx>
        <c:axId val="4994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159.61000000000001</c:v>
                </c:pt>
                <c:pt idx="1">
                  <c:v>64.97</c:v>
                </c:pt>
                <c:pt idx="2">
                  <c:v>59.86</c:v>
                </c:pt>
                <c:pt idx="3">
                  <c:v>63.73</c:v>
                </c:pt>
                <c:pt idx="4">
                  <c:v>67.36</c:v>
                </c:pt>
              </c:numCache>
            </c:numRef>
          </c:val>
          <c:extLst xmlns:c16r2="http://schemas.microsoft.com/office/drawing/2015/06/chart">
            <c:ext xmlns:c16="http://schemas.microsoft.com/office/drawing/2014/chart" uri="{C3380CC4-5D6E-409C-BE32-E72D297353CC}">
              <c16:uniqueId val="{00000000-7104-4E52-B591-60ADA00CE1EE}"/>
            </c:ext>
          </c:extLst>
        </c:ser>
        <c:dLbls>
          <c:showLegendKey val="0"/>
          <c:showVal val="0"/>
          <c:showCatName val="0"/>
          <c:showSerName val="0"/>
          <c:showPercent val="0"/>
          <c:showBubbleSize val="0"/>
        </c:dLbls>
        <c:gapWidth val="150"/>
        <c:axId val="499452992"/>
        <c:axId val="49945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7104-4E52-B591-60ADA00CE1EE}"/>
            </c:ext>
          </c:extLst>
        </c:ser>
        <c:dLbls>
          <c:showLegendKey val="0"/>
          <c:showVal val="0"/>
          <c:showCatName val="0"/>
          <c:showSerName val="0"/>
          <c:showPercent val="0"/>
          <c:showBubbleSize val="0"/>
        </c:dLbls>
        <c:marker val="1"/>
        <c:smooth val="0"/>
        <c:axId val="499452992"/>
        <c:axId val="499453384"/>
      </c:lineChart>
      <c:dateAx>
        <c:axId val="499452992"/>
        <c:scaling>
          <c:orientation val="minMax"/>
        </c:scaling>
        <c:delete val="1"/>
        <c:axPos val="b"/>
        <c:numFmt formatCode="ge" sourceLinked="1"/>
        <c:majorTickMark val="none"/>
        <c:minorTickMark val="none"/>
        <c:tickLblPos val="none"/>
        <c:crossAx val="499453384"/>
        <c:crosses val="autoZero"/>
        <c:auto val="1"/>
        <c:lblOffset val="100"/>
        <c:baseTimeUnit val="years"/>
      </c:dateAx>
      <c:valAx>
        <c:axId val="49945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584.29</c:v>
                </c:pt>
                <c:pt idx="1">
                  <c:v>615.28</c:v>
                </c:pt>
                <c:pt idx="2">
                  <c:v>662.45</c:v>
                </c:pt>
                <c:pt idx="3">
                  <c:v>708.53</c:v>
                </c:pt>
                <c:pt idx="4">
                  <c:v>746.23</c:v>
                </c:pt>
              </c:numCache>
            </c:numRef>
          </c:val>
          <c:extLst xmlns:c16r2="http://schemas.microsoft.com/office/drawing/2015/06/chart">
            <c:ext xmlns:c16="http://schemas.microsoft.com/office/drawing/2014/chart" uri="{C3380CC4-5D6E-409C-BE32-E72D297353CC}">
              <c16:uniqueId val="{00000000-3A43-4BB8-B456-06D019C0F524}"/>
            </c:ext>
          </c:extLst>
        </c:ser>
        <c:dLbls>
          <c:showLegendKey val="0"/>
          <c:showVal val="0"/>
          <c:showCatName val="0"/>
          <c:showSerName val="0"/>
          <c:showPercent val="0"/>
          <c:showBubbleSize val="0"/>
        </c:dLbls>
        <c:gapWidth val="150"/>
        <c:axId val="499453776"/>
        <c:axId val="49945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3A43-4BB8-B456-06D019C0F524}"/>
            </c:ext>
          </c:extLst>
        </c:ser>
        <c:dLbls>
          <c:showLegendKey val="0"/>
          <c:showVal val="0"/>
          <c:showCatName val="0"/>
          <c:showSerName val="0"/>
          <c:showPercent val="0"/>
          <c:showBubbleSize val="0"/>
        </c:dLbls>
        <c:marker val="1"/>
        <c:smooth val="0"/>
        <c:axId val="499453776"/>
        <c:axId val="499454952"/>
      </c:lineChart>
      <c:dateAx>
        <c:axId val="499453776"/>
        <c:scaling>
          <c:orientation val="minMax"/>
        </c:scaling>
        <c:delete val="1"/>
        <c:axPos val="b"/>
        <c:numFmt formatCode="ge" sourceLinked="1"/>
        <c:majorTickMark val="none"/>
        <c:minorTickMark val="none"/>
        <c:tickLblPos val="none"/>
        <c:crossAx val="499454952"/>
        <c:crosses val="autoZero"/>
        <c:auto val="1"/>
        <c:lblOffset val="100"/>
        <c:baseTimeUnit val="years"/>
      </c:dateAx>
      <c:valAx>
        <c:axId val="4994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45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93.31</c:v>
                </c:pt>
                <c:pt idx="1">
                  <c:v>97.49</c:v>
                </c:pt>
                <c:pt idx="2">
                  <c:v>79.53</c:v>
                </c:pt>
                <c:pt idx="3">
                  <c:v>78.2</c:v>
                </c:pt>
                <c:pt idx="4">
                  <c:v>79.010000000000005</c:v>
                </c:pt>
              </c:numCache>
            </c:numRef>
          </c:val>
          <c:extLst xmlns:c16r2="http://schemas.microsoft.com/office/drawing/2015/06/chart">
            <c:ext xmlns:c16="http://schemas.microsoft.com/office/drawing/2014/chart" uri="{C3380CC4-5D6E-409C-BE32-E72D297353CC}">
              <c16:uniqueId val="{00000000-1D6A-41BA-9C6E-073700C11E7E}"/>
            </c:ext>
          </c:extLst>
        </c:ser>
        <c:dLbls>
          <c:showLegendKey val="0"/>
          <c:showVal val="0"/>
          <c:showCatName val="0"/>
          <c:showSerName val="0"/>
          <c:showPercent val="0"/>
          <c:showBubbleSize val="0"/>
        </c:dLbls>
        <c:gapWidth val="150"/>
        <c:axId val="499862848"/>
        <c:axId val="4998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1D6A-41BA-9C6E-073700C11E7E}"/>
            </c:ext>
          </c:extLst>
        </c:ser>
        <c:dLbls>
          <c:showLegendKey val="0"/>
          <c:showVal val="0"/>
          <c:showCatName val="0"/>
          <c:showSerName val="0"/>
          <c:showPercent val="0"/>
          <c:showBubbleSize val="0"/>
        </c:dLbls>
        <c:marker val="1"/>
        <c:smooth val="0"/>
        <c:axId val="499862848"/>
        <c:axId val="499864416"/>
      </c:lineChart>
      <c:dateAx>
        <c:axId val="499862848"/>
        <c:scaling>
          <c:orientation val="minMax"/>
        </c:scaling>
        <c:delete val="1"/>
        <c:axPos val="b"/>
        <c:numFmt formatCode="ge" sourceLinked="1"/>
        <c:majorTickMark val="none"/>
        <c:minorTickMark val="none"/>
        <c:tickLblPos val="none"/>
        <c:crossAx val="499864416"/>
        <c:crosses val="autoZero"/>
        <c:auto val="1"/>
        <c:lblOffset val="100"/>
        <c:baseTimeUnit val="years"/>
      </c:dateAx>
      <c:valAx>
        <c:axId val="4998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127.59</c:v>
                </c:pt>
                <c:pt idx="1">
                  <c:v>123.22</c:v>
                </c:pt>
                <c:pt idx="2">
                  <c:v>148.83000000000001</c:v>
                </c:pt>
                <c:pt idx="3">
                  <c:v>152.41999999999999</c:v>
                </c:pt>
                <c:pt idx="4">
                  <c:v>150</c:v>
                </c:pt>
              </c:numCache>
            </c:numRef>
          </c:val>
          <c:extLst xmlns:c16r2="http://schemas.microsoft.com/office/drawing/2015/06/chart">
            <c:ext xmlns:c16="http://schemas.microsoft.com/office/drawing/2014/chart" uri="{C3380CC4-5D6E-409C-BE32-E72D297353CC}">
              <c16:uniqueId val="{00000000-E7B0-4016-A312-E0E7FAE4D32D}"/>
            </c:ext>
          </c:extLst>
        </c:ser>
        <c:dLbls>
          <c:showLegendKey val="0"/>
          <c:showVal val="0"/>
          <c:showCatName val="0"/>
          <c:showSerName val="0"/>
          <c:showPercent val="0"/>
          <c:showBubbleSize val="0"/>
        </c:dLbls>
        <c:gapWidth val="150"/>
        <c:axId val="499860888"/>
        <c:axId val="49986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E7B0-4016-A312-E0E7FAE4D32D}"/>
            </c:ext>
          </c:extLst>
        </c:ser>
        <c:dLbls>
          <c:showLegendKey val="0"/>
          <c:showVal val="0"/>
          <c:showCatName val="0"/>
          <c:showSerName val="0"/>
          <c:showPercent val="0"/>
          <c:showBubbleSize val="0"/>
        </c:dLbls>
        <c:marker val="1"/>
        <c:smooth val="0"/>
        <c:axId val="499860888"/>
        <c:axId val="499865592"/>
      </c:lineChart>
      <c:dateAx>
        <c:axId val="499860888"/>
        <c:scaling>
          <c:orientation val="minMax"/>
        </c:scaling>
        <c:delete val="1"/>
        <c:axPos val="b"/>
        <c:numFmt formatCode="ge" sourceLinked="1"/>
        <c:majorTickMark val="none"/>
        <c:minorTickMark val="none"/>
        <c:tickLblPos val="none"/>
        <c:crossAx val="499865592"/>
        <c:crosses val="autoZero"/>
        <c:auto val="1"/>
        <c:lblOffset val="100"/>
        <c:baseTimeUnit val="years"/>
      </c:dateAx>
      <c:valAx>
        <c:axId val="4998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岡崎市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386763</v>
      </c>
      <c r="AM8" s="50"/>
      <c r="AN8" s="50"/>
      <c r="AO8" s="50"/>
      <c r="AP8" s="50"/>
      <c r="AQ8" s="50"/>
      <c r="AR8" s="50"/>
      <c r="AS8" s="50"/>
      <c r="AT8" s="45">
        <f>データ!T6</f>
        <v>387.2</v>
      </c>
      <c r="AU8" s="45"/>
      <c r="AV8" s="45"/>
      <c r="AW8" s="45"/>
      <c r="AX8" s="45"/>
      <c r="AY8" s="45"/>
      <c r="AZ8" s="45"/>
      <c r="BA8" s="45"/>
      <c r="BB8" s="45">
        <f>データ!U6</f>
        <v>998.87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53.24</v>
      </c>
      <c r="J10" s="45"/>
      <c r="K10" s="45"/>
      <c r="L10" s="45"/>
      <c r="M10" s="45"/>
      <c r="N10" s="45"/>
      <c r="O10" s="45"/>
      <c r="P10" s="45">
        <f>データ!P6</f>
        <v>87.08</v>
      </c>
      <c r="Q10" s="45"/>
      <c r="R10" s="45"/>
      <c r="S10" s="45"/>
      <c r="T10" s="45"/>
      <c r="U10" s="45"/>
      <c r="V10" s="45"/>
      <c r="W10" s="45">
        <f>データ!Q6</f>
        <v>93.18</v>
      </c>
      <c r="X10" s="45"/>
      <c r="Y10" s="45"/>
      <c r="Z10" s="45"/>
      <c r="AA10" s="45"/>
      <c r="AB10" s="45"/>
      <c r="AC10" s="45"/>
      <c r="AD10" s="50">
        <f>データ!R6</f>
        <v>1998</v>
      </c>
      <c r="AE10" s="50"/>
      <c r="AF10" s="50"/>
      <c r="AG10" s="50"/>
      <c r="AH10" s="50"/>
      <c r="AI10" s="50"/>
      <c r="AJ10" s="50"/>
      <c r="AK10" s="2"/>
      <c r="AL10" s="50">
        <f>データ!V6</f>
        <v>336938</v>
      </c>
      <c r="AM10" s="50"/>
      <c r="AN10" s="50"/>
      <c r="AO10" s="50"/>
      <c r="AP10" s="50"/>
      <c r="AQ10" s="50"/>
      <c r="AR10" s="50"/>
      <c r="AS10" s="50"/>
      <c r="AT10" s="45">
        <f>データ!W6</f>
        <v>55.81</v>
      </c>
      <c r="AU10" s="45"/>
      <c r="AV10" s="45"/>
      <c r="AW10" s="45"/>
      <c r="AX10" s="45"/>
      <c r="AY10" s="45"/>
      <c r="AZ10" s="45"/>
      <c r="BA10" s="45"/>
      <c r="BB10" s="45">
        <f>データ!X6</f>
        <v>6037.23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Sge5K94+dDAjGndtOHBIhlC7iwhMEomcPOyD4zKNk0CSapsg65xAm3ZBR7rBid0F8VN74Vwze/0Ys9enlKnjyQ==" saltValue="Qdxy+3ArkiFJ9HiGgHeN9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232025</v>
      </c>
      <c r="D6" s="33">
        <f t="shared" si="3"/>
        <v>46</v>
      </c>
      <c r="E6" s="33">
        <f t="shared" si="3"/>
        <v>17</v>
      </c>
      <c r="F6" s="33">
        <f t="shared" si="3"/>
        <v>1</v>
      </c>
      <c r="G6" s="33">
        <f t="shared" si="3"/>
        <v>0</v>
      </c>
      <c r="H6" s="33" t="str">
        <f t="shared" si="3"/>
        <v>愛知県　岡崎市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53.24</v>
      </c>
      <c r="P6" s="34">
        <f t="shared" si="3"/>
        <v>87.08</v>
      </c>
      <c r="Q6" s="34">
        <f t="shared" si="3"/>
        <v>93.18</v>
      </c>
      <c r="R6" s="34">
        <f t="shared" si="3"/>
        <v>1998</v>
      </c>
      <c r="S6" s="34">
        <f t="shared" si="3"/>
        <v>386763</v>
      </c>
      <c r="T6" s="34">
        <f t="shared" si="3"/>
        <v>387.2</v>
      </c>
      <c r="U6" s="34">
        <f t="shared" si="3"/>
        <v>998.87</v>
      </c>
      <c r="V6" s="34">
        <f t="shared" si="3"/>
        <v>336938</v>
      </c>
      <c r="W6" s="34">
        <f t="shared" si="3"/>
        <v>55.81</v>
      </c>
      <c r="X6" s="34">
        <f t="shared" si="3"/>
        <v>6037.23</v>
      </c>
      <c r="Y6" s="35">
        <f>IF(Y7="",NA(),Y7)</f>
        <v>96.56</v>
      </c>
      <c r="Z6" s="35">
        <f t="shared" ref="Z6:AH6" si="4">IF(Z7="",NA(),Z7)</f>
        <v>104.75</v>
      </c>
      <c r="AA6" s="35">
        <f t="shared" si="4"/>
        <v>106.05</v>
      </c>
      <c r="AB6" s="35">
        <f t="shared" si="4"/>
        <v>105.87</v>
      </c>
      <c r="AC6" s="35">
        <f t="shared" si="4"/>
        <v>106.99</v>
      </c>
      <c r="AD6" s="35">
        <f t="shared" si="4"/>
        <v>103.51</v>
      </c>
      <c r="AE6" s="35">
        <f t="shared" si="4"/>
        <v>105.47</v>
      </c>
      <c r="AF6" s="35">
        <f t="shared" si="4"/>
        <v>106.67</v>
      </c>
      <c r="AG6" s="35">
        <f t="shared" si="4"/>
        <v>107.45</v>
      </c>
      <c r="AH6" s="35">
        <f t="shared" si="4"/>
        <v>107.43</v>
      </c>
      <c r="AI6" s="34" t="str">
        <f>IF(AI7="","",IF(AI7="-","【-】","【"&amp;SUBSTITUTE(TEXT(AI7,"#,##0.00"),"-","△")&amp;"】"))</f>
        <v>【108.80】</v>
      </c>
      <c r="AJ6" s="35">
        <f>IF(AJ7="",NA(),AJ7)</f>
        <v>1.19</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159.61000000000001</v>
      </c>
      <c r="AV6" s="35">
        <f t="shared" ref="AV6:BD6" si="6">IF(AV7="",NA(),AV7)</f>
        <v>64.97</v>
      </c>
      <c r="AW6" s="35">
        <f t="shared" si="6"/>
        <v>59.86</v>
      </c>
      <c r="AX6" s="35">
        <f t="shared" si="6"/>
        <v>63.73</v>
      </c>
      <c r="AY6" s="35">
        <f t="shared" si="6"/>
        <v>67.36</v>
      </c>
      <c r="AZ6" s="35">
        <f t="shared" si="6"/>
        <v>205.35</v>
      </c>
      <c r="BA6" s="35">
        <f t="shared" si="6"/>
        <v>52.63</v>
      </c>
      <c r="BB6" s="35">
        <f t="shared" si="6"/>
        <v>54.09</v>
      </c>
      <c r="BC6" s="35">
        <f t="shared" si="6"/>
        <v>54.03</v>
      </c>
      <c r="BD6" s="35">
        <f t="shared" si="6"/>
        <v>65.83</v>
      </c>
      <c r="BE6" s="34" t="str">
        <f>IF(BE7="","",IF(BE7="-","【-】","【"&amp;SUBSTITUTE(TEXT(BE7,"#,##0.00"),"-","△")&amp;"】"))</f>
        <v>【66.41】</v>
      </c>
      <c r="BF6" s="35">
        <f>IF(BF7="",NA(),BF7)</f>
        <v>584.29</v>
      </c>
      <c r="BG6" s="35">
        <f t="shared" ref="BG6:BO6" si="7">IF(BG7="",NA(),BG7)</f>
        <v>615.28</v>
      </c>
      <c r="BH6" s="35">
        <f t="shared" si="7"/>
        <v>662.45</v>
      </c>
      <c r="BI6" s="35">
        <f t="shared" si="7"/>
        <v>708.53</v>
      </c>
      <c r="BJ6" s="35">
        <f t="shared" si="7"/>
        <v>746.23</v>
      </c>
      <c r="BK6" s="35">
        <f t="shared" si="7"/>
        <v>893.45</v>
      </c>
      <c r="BL6" s="35">
        <f t="shared" si="7"/>
        <v>843.57</v>
      </c>
      <c r="BM6" s="35">
        <f t="shared" si="7"/>
        <v>845.86</v>
      </c>
      <c r="BN6" s="35">
        <f t="shared" si="7"/>
        <v>802.49</v>
      </c>
      <c r="BO6" s="35">
        <f t="shared" si="7"/>
        <v>805.14</v>
      </c>
      <c r="BP6" s="34" t="str">
        <f>IF(BP7="","",IF(BP7="-","【-】","【"&amp;SUBSTITUTE(TEXT(BP7,"#,##0.00"),"-","△")&amp;"】"))</f>
        <v>【707.33】</v>
      </c>
      <c r="BQ6" s="35">
        <f>IF(BQ7="",NA(),BQ7)</f>
        <v>93.31</v>
      </c>
      <c r="BR6" s="35">
        <f t="shared" ref="BR6:BZ6" si="8">IF(BR7="",NA(),BR7)</f>
        <v>97.49</v>
      </c>
      <c r="BS6" s="35">
        <f t="shared" si="8"/>
        <v>79.53</v>
      </c>
      <c r="BT6" s="35">
        <f t="shared" si="8"/>
        <v>78.2</v>
      </c>
      <c r="BU6" s="35">
        <f t="shared" si="8"/>
        <v>79.010000000000005</v>
      </c>
      <c r="BV6" s="35">
        <f t="shared" si="8"/>
        <v>95.24</v>
      </c>
      <c r="BW6" s="35">
        <f t="shared" si="8"/>
        <v>99.86</v>
      </c>
      <c r="BX6" s="35">
        <f t="shared" si="8"/>
        <v>101.88</v>
      </c>
      <c r="BY6" s="35">
        <f t="shared" si="8"/>
        <v>103.18</v>
      </c>
      <c r="BZ6" s="35">
        <f t="shared" si="8"/>
        <v>100.22</v>
      </c>
      <c r="CA6" s="34" t="str">
        <f>IF(CA7="","",IF(CA7="-","【-】","【"&amp;SUBSTITUTE(TEXT(CA7,"#,##0.00"),"-","△")&amp;"】"))</f>
        <v>【101.26】</v>
      </c>
      <c r="CB6" s="35">
        <f>IF(CB7="",NA(),CB7)</f>
        <v>127.59</v>
      </c>
      <c r="CC6" s="35">
        <f t="shared" ref="CC6:CK6" si="9">IF(CC7="",NA(),CC7)</f>
        <v>123.22</v>
      </c>
      <c r="CD6" s="35">
        <f t="shared" si="9"/>
        <v>148.83000000000001</v>
      </c>
      <c r="CE6" s="35">
        <f t="shared" si="9"/>
        <v>152.41999999999999</v>
      </c>
      <c r="CF6" s="35">
        <f t="shared" si="9"/>
        <v>150</v>
      </c>
      <c r="CG6" s="35">
        <f t="shared" si="9"/>
        <v>150.75</v>
      </c>
      <c r="CH6" s="35">
        <f t="shared" si="9"/>
        <v>147.29</v>
      </c>
      <c r="CI6" s="35">
        <f t="shared" si="9"/>
        <v>143.15</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61.1</v>
      </c>
      <c r="CS6" s="35">
        <f t="shared" si="10"/>
        <v>61.03</v>
      </c>
      <c r="CT6" s="35">
        <f t="shared" si="10"/>
        <v>62.5</v>
      </c>
      <c r="CU6" s="35">
        <f t="shared" si="10"/>
        <v>63.26</v>
      </c>
      <c r="CV6" s="35">
        <f t="shared" si="10"/>
        <v>61.54</v>
      </c>
      <c r="CW6" s="34" t="str">
        <f>IF(CW7="","",IF(CW7="-","【-】","【"&amp;SUBSTITUTE(TEXT(CW7,"#,##0.00"),"-","△")&amp;"】"))</f>
        <v>【60.13】</v>
      </c>
      <c r="CX6" s="35">
        <f>IF(CX7="",NA(),CX7)</f>
        <v>93.69</v>
      </c>
      <c r="CY6" s="35">
        <f t="shared" ref="CY6:DG6" si="11">IF(CY7="",NA(),CY7)</f>
        <v>94.27</v>
      </c>
      <c r="CZ6" s="35">
        <f t="shared" si="11"/>
        <v>94.22</v>
      </c>
      <c r="DA6" s="35">
        <f t="shared" si="11"/>
        <v>94.78</v>
      </c>
      <c r="DB6" s="35">
        <f t="shared" si="11"/>
        <v>95.28</v>
      </c>
      <c r="DC6" s="35">
        <f t="shared" si="11"/>
        <v>93.47</v>
      </c>
      <c r="DD6" s="35">
        <f t="shared" si="11"/>
        <v>93.83</v>
      </c>
      <c r="DE6" s="35">
        <f t="shared" si="11"/>
        <v>93.88</v>
      </c>
      <c r="DF6" s="35">
        <f t="shared" si="11"/>
        <v>94.07</v>
      </c>
      <c r="DG6" s="35">
        <f t="shared" si="11"/>
        <v>94.13</v>
      </c>
      <c r="DH6" s="34" t="str">
        <f>IF(DH7="","",IF(DH7="-","【-】","【"&amp;SUBSTITUTE(TEXT(DH7,"#,##0.00"),"-","△")&amp;"】"))</f>
        <v>【95.06】</v>
      </c>
      <c r="DI6" s="35">
        <f>IF(DI7="",NA(),DI7)</f>
        <v>4.53</v>
      </c>
      <c r="DJ6" s="35">
        <f t="shared" ref="DJ6:DR6" si="12">IF(DJ7="",NA(),DJ7)</f>
        <v>7.98</v>
      </c>
      <c r="DK6" s="35">
        <f t="shared" si="12"/>
        <v>10.37</v>
      </c>
      <c r="DL6" s="35">
        <f t="shared" si="12"/>
        <v>12.87</v>
      </c>
      <c r="DM6" s="35">
        <f t="shared" si="12"/>
        <v>15.13</v>
      </c>
      <c r="DN6" s="35">
        <f t="shared" si="12"/>
        <v>16.57</v>
      </c>
      <c r="DO6" s="35">
        <f t="shared" si="12"/>
        <v>28.06</v>
      </c>
      <c r="DP6" s="35">
        <f t="shared" si="12"/>
        <v>29.48</v>
      </c>
      <c r="DQ6" s="35">
        <f t="shared" si="12"/>
        <v>28.95</v>
      </c>
      <c r="DR6" s="35">
        <f t="shared" si="12"/>
        <v>30.11</v>
      </c>
      <c r="DS6" s="34" t="str">
        <f>IF(DS7="","",IF(DS7="-","【-】","【"&amp;SUBSTITUTE(TEXT(DS7,"#,##0.00"),"-","△")&amp;"】"))</f>
        <v>【38.13】</v>
      </c>
      <c r="DT6" s="35">
        <f>IF(DT7="",NA(),DT7)</f>
        <v>5.28</v>
      </c>
      <c r="DU6" s="35">
        <f t="shared" ref="DU6:EC6" si="13">IF(DU7="",NA(),DU7)</f>
        <v>5.22</v>
      </c>
      <c r="DV6" s="35">
        <f t="shared" si="13"/>
        <v>5.23</v>
      </c>
      <c r="DW6" s="35">
        <f t="shared" si="13"/>
        <v>5.41</v>
      </c>
      <c r="DX6" s="35">
        <f t="shared" si="13"/>
        <v>5.35</v>
      </c>
      <c r="DY6" s="35">
        <f t="shared" si="13"/>
        <v>3.11</v>
      </c>
      <c r="DZ6" s="35">
        <f t="shared" si="13"/>
        <v>3.32</v>
      </c>
      <c r="EA6" s="35">
        <f t="shared" si="13"/>
        <v>3.89</v>
      </c>
      <c r="EB6" s="35">
        <f t="shared" si="13"/>
        <v>4.07</v>
      </c>
      <c r="EC6" s="35">
        <f t="shared" si="13"/>
        <v>4.54</v>
      </c>
      <c r="ED6" s="34" t="str">
        <f>IF(ED7="","",IF(ED7="-","【-】","【"&amp;SUBSTITUTE(TEXT(ED7,"#,##0.00"),"-","△")&amp;"】"))</f>
        <v>【5.37】</v>
      </c>
      <c r="EE6" s="35">
        <f>IF(EE7="",NA(),EE7)</f>
        <v>0.2</v>
      </c>
      <c r="EF6" s="35">
        <f t="shared" ref="EF6:EN6" si="14">IF(EF7="",NA(),EF7)</f>
        <v>0.28000000000000003</v>
      </c>
      <c r="EG6" s="35">
        <f t="shared" si="14"/>
        <v>0.27</v>
      </c>
      <c r="EH6" s="35">
        <f t="shared" si="14"/>
        <v>0.16</v>
      </c>
      <c r="EI6" s="35">
        <f t="shared" si="14"/>
        <v>0.25</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232025</v>
      </c>
      <c r="D7" s="37">
        <v>46</v>
      </c>
      <c r="E7" s="37">
        <v>17</v>
      </c>
      <c r="F7" s="37">
        <v>1</v>
      </c>
      <c r="G7" s="37">
        <v>0</v>
      </c>
      <c r="H7" s="37" t="s">
        <v>108</v>
      </c>
      <c r="I7" s="37" t="s">
        <v>109</v>
      </c>
      <c r="J7" s="37" t="s">
        <v>110</v>
      </c>
      <c r="K7" s="37" t="s">
        <v>111</v>
      </c>
      <c r="L7" s="37" t="s">
        <v>112</v>
      </c>
      <c r="M7" s="37" t="s">
        <v>113</v>
      </c>
      <c r="N7" s="38" t="s">
        <v>114</v>
      </c>
      <c r="O7" s="38">
        <v>53.24</v>
      </c>
      <c r="P7" s="38">
        <v>87.08</v>
      </c>
      <c r="Q7" s="38">
        <v>93.18</v>
      </c>
      <c r="R7" s="38">
        <v>1998</v>
      </c>
      <c r="S7" s="38">
        <v>386763</v>
      </c>
      <c r="T7" s="38">
        <v>387.2</v>
      </c>
      <c r="U7" s="38">
        <v>998.87</v>
      </c>
      <c r="V7" s="38">
        <v>336938</v>
      </c>
      <c r="W7" s="38">
        <v>55.81</v>
      </c>
      <c r="X7" s="38">
        <v>6037.23</v>
      </c>
      <c r="Y7" s="38">
        <v>96.56</v>
      </c>
      <c r="Z7" s="38">
        <v>104.75</v>
      </c>
      <c r="AA7" s="38">
        <v>106.05</v>
      </c>
      <c r="AB7" s="38">
        <v>105.87</v>
      </c>
      <c r="AC7" s="38">
        <v>106.99</v>
      </c>
      <c r="AD7" s="38">
        <v>103.51</v>
      </c>
      <c r="AE7" s="38">
        <v>105.47</v>
      </c>
      <c r="AF7" s="38">
        <v>106.67</v>
      </c>
      <c r="AG7" s="38">
        <v>107.45</v>
      </c>
      <c r="AH7" s="38">
        <v>107.43</v>
      </c>
      <c r="AI7" s="38">
        <v>108.8</v>
      </c>
      <c r="AJ7" s="38">
        <v>1.19</v>
      </c>
      <c r="AK7" s="38">
        <v>0</v>
      </c>
      <c r="AL7" s="38">
        <v>0</v>
      </c>
      <c r="AM7" s="38">
        <v>0</v>
      </c>
      <c r="AN7" s="38">
        <v>0</v>
      </c>
      <c r="AO7" s="38">
        <v>11.76</v>
      </c>
      <c r="AP7" s="38">
        <v>13.3</v>
      </c>
      <c r="AQ7" s="38">
        <v>12.51</v>
      </c>
      <c r="AR7" s="38">
        <v>11.01</v>
      </c>
      <c r="AS7" s="38">
        <v>10.199999999999999</v>
      </c>
      <c r="AT7" s="38">
        <v>4.2699999999999996</v>
      </c>
      <c r="AU7" s="38">
        <v>159.61000000000001</v>
      </c>
      <c r="AV7" s="38">
        <v>64.97</v>
      </c>
      <c r="AW7" s="38">
        <v>59.86</v>
      </c>
      <c r="AX7" s="38">
        <v>63.73</v>
      </c>
      <c r="AY7" s="38">
        <v>67.36</v>
      </c>
      <c r="AZ7" s="38">
        <v>205.35</v>
      </c>
      <c r="BA7" s="38">
        <v>52.63</v>
      </c>
      <c r="BB7" s="38">
        <v>54.09</v>
      </c>
      <c r="BC7" s="38">
        <v>54.03</v>
      </c>
      <c r="BD7" s="38">
        <v>65.83</v>
      </c>
      <c r="BE7" s="38">
        <v>66.41</v>
      </c>
      <c r="BF7" s="38">
        <v>584.29</v>
      </c>
      <c r="BG7" s="38">
        <v>615.28</v>
      </c>
      <c r="BH7" s="38">
        <v>662.45</v>
      </c>
      <c r="BI7" s="38">
        <v>708.53</v>
      </c>
      <c r="BJ7" s="38">
        <v>746.23</v>
      </c>
      <c r="BK7" s="38">
        <v>893.45</v>
      </c>
      <c r="BL7" s="38">
        <v>843.57</v>
      </c>
      <c r="BM7" s="38">
        <v>845.86</v>
      </c>
      <c r="BN7" s="38">
        <v>802.49</v>
      </c>
      <c r="BO7" s="38">
        <v>805.14</v>
      </c>
      <c r="BP7" s="38">
        <v>707.33</v>
      </c>
      <c r="BQ7" s="38">
        <v>93.31</v>
      </c>
      <c r="BR7" s="38">
        <v>97.49</v>
      </c>
      <c r="BS7" s="38">
        <v>79.53</v>
      </c>
      <c r="BT7" s="38">
        <v>78.2</v>
      </c>
      <c r="BU7" s="38">
        <v>79.010000000000005</v>
      </c>
      <c r="BV7" s="38">
        <v>95.24</v>
      </c>
      <c r="BW7" s="38">
        <v>99.86</v>
      </c>
      <c r="BX7" s="38">
        <v>101.88</v>
      </c>
      <c r="BY7" s="38">
        <v>103.18</v>
      </c>
      <c r="BZ7" s="38">
        <v>100.22</v>
      </c>
      <c r="CA7" s="38">
        <v>101.26</v>
      </c>
      <c r="CB7" s="38">
        <v>127.59</v>
      </c>
      <c r="CC7" s="38">
        <v>123.22</v>
      </c>
      <c r="CD7" s="38">
        <v>148.83000000000001</v>
      </c>
      <c r="CE7" s="38">
        <v>152.41999999999999</v>
      </c>
      <c r="CF7" s="38">
        <v>150</v>
      </c>
      <c r="CG7" s="38">
        <v>150.75</v>
      </c>
      <c r="CH7" s="38">
        <v>147.29</v>
      </c>
      <c r="CI7" s="38">
        <v>143.15</v>
      </c>
      <c r="CJ7" s="38">
        <v>141.11000000000001</v>
      </c>
      <c r="CK7" s="38">
        <v>144.79</v>
      </c>
      <c r="CL7" s="38">
        <v>136.38999999999999</v>
      </c>
      <c r="CM7" s="38" t="s">
        <v>114</v>
      </c>
      <c r="CN7" s="38" t="s">
        <v>114</v>
      </c>
      <c r="CO7" s="38" t="s">
        <v>114</v>
      </c>
      <c r="CP7" s="38" t="s">
        <v>114</v>
      </c>
      <c r="CQ7" s="38" t="s">
        <v>114</v>
      </c>
      <c r="CR7" s="38">
        <v>61.1</v>
      </c>
      <c r="CS7" s="38">
        <v>61.03</v>
      </c>
      <c r="CT7" s="38">
        <v>62.5</v>
      </c>
      <c r="CU7" s="38">
        <v>63.26</v>
      </c>
      <c r="CV7" s="38">
        <v>61.54</v>
      </c>
      <c r="CW7" s="38">
        <v>60.13</v>
      </c>
      <c r="CX7" s="38">
        <v>93.69</v>
      </c>
      <c r="CY7" s="38">
        <v>94.27</v>
      </c>
      <c r="CZ7" s="38">
        <v>94.22</v>
      </c>
      <c r="DA7" s="38">
        <v>94.78</v>
      </c>
      <c r="DB7" s="38">
        <v>95.28</v>
      </c>
      <c r="DC7" s="38">
        <v>93.47</v>
      </c>
      <c r="DD7" s="38">
        <v>93.83</v>
      </c>
      <c r="DE7" s="38">
        <v>93.88</v>
      </c>
      <c r="DF7" s="38">
        <v>94.07</v>
      </c>
      <c r="DG7" s="38">
        <v>94.13</v>
      </c>
      <c r="DH7" s="38">
        <v>95.06</v>
      </c>
      <c r="DI7" s="38">
        <v>4.53</v>
      </c>
      <c r="DJ7" s="38">
        <v>7.98</v>
      </c>
      <c r="DK7" s="38">
        <v>10.37</v>
      </c>
      <c r="DL7" s="38">
        <v>12.87</v>
      </c>
      <c r="DM7" s="38">
        <v>15.13</v>
      </c>
      <c r="DN7" s="38">
        <v>16.57</v>
      </c>
      <c r="DO7" s="38">
        <v>28.06</v>
      </c>
      <c r="DP7" s="38">
        <v>29.48</v>
      </c>
      <c r="DQ7" s="38">
        <v>28.95</v>
      </c>
      <c r="DR7" s="38">
        <v>30.11</v>
      </c>
      <c r="DS7" s="38">
        <v>38.130000000000003</v>
      </c>
      <c r="DT7" s="38">
        <v>5.28</v>
      </c>
      <c r="DU7" s="38">
        <v>5.22</v>
      </c>
      <c r="DV7" s="38">
        <v>5.23</v>
      </c>
      <c r="DW7" s="38">
        <v>5.41</v>
      </c>
      <c r="DX7" s="38">
        <v>5.35</v>
      </c>
      <c r="DY7" s="38">
        <v>3.11</v>
      </c>
      <c r="DZ7" s="38">
        <v>3.32</v>
      </c>
      <c r="EA7" s="38">
        <v>3.89</v>
      </c>
      <c r="EB7" s="38">
        <v>4.07</v>
      </c>
      <c r="EC7" s="38">
        <v>4.54</v>
      </c>
      <c r="ED7" s="38">
        <v>5.37</v>
      </c>
      <c r="EE7" s="38">
        <v>0.2</v>
      </c>
      <c r="EF7" s="38">
        <v>0.28000000000000003</v>
      </c>
      <c r="EG7" s="38">
        <v>0.27</v>
      </c>
      <c r="EH7" s="38">
        <v>0.16</v>
      </c>
      <c r="EI7" s="38">
        <v>0.25</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大河内　拓己</cp:lastModifiedBy>
  <cp:lastPrinted>2019-01-24T10:42:07Z</cp:lastPrinted>
  <dcterms:created xsi:type="dcterms:W3CDTF">2018-12-03T08:49:21Z</dcterms:created>
  <dcterms:modified xsi:type="dcterms:W3CDTF">2019-02-12T02:04:33Z</dcterms:modified>
  <cp:category/>
</cp:coreProperties>
</file>