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96.159\7510_総務課\03 財務２係\農業集落排水事業会計\12  経営比較分析表\H29年度決算\修正依頼\310205  【愛知県より】公営企業に係る「経営比較分析表」の分析等の確認について\再提出ファイル\"/>
    </mc:Choice>
  </mc:AlternateContent>
  <workbookProtection workbookAlgorithmName="SHA-512" workbookHashValue="LKp68H3pzC0ObzLgsPnkZI00TFCRpcQqzd7mCLwV9U0zsv1d8tuKTgTaLnjAdWPo//Pa7/aP6AVTULBHAvD/Kg==" workbookSaltValue="9dnpK7EDFPfSBARVwgyGn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<sst xmlns="http://schemas.openxmlformats.org/spreadsheetml/2006/main" count="240" uniqueCount="125">
  <si>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</si>
  <si>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</si>
  <si>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</si>
  <si>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</si>
  <si>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</si>
  <si>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</si>
  <si>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</si>
  <si>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</si>
  <si>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</si>
  <si>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</si>
  <si>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</si>
  <si>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</si>
  <si>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</si>
  <si>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</si>
  <si>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</si>
  <si>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</si>
  <si>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</si>
  <si>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</si>
  <si>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</si>
  <si>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</si>
  <si>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</si>
  <si>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</si>
  <si>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</si>
  <si>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</si>
  <si>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</si>
  <si>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</si>
  <si>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</si>
  <si>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</si>
  <si>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</si>
  <si>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</si>
  <si>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</si>
  <si>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</si>
  <si>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</si>
  <si>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</si>
  <si>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</si>
  <si>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</si>
  <si>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</si>
  <si>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</si>
  <si>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</si>
  <si>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</si>
  <si>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</si>
  <si>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</si>
  <si>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</si>
  <si>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</si>
  <si>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</si>
  <si>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</si>
  <si>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</si>
  <si>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</si>
  <si>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</si>
  <si>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</si>
  <si>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</si>
  <si>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</si>
  <si>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</si>
  <si>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</si>
  <si>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</si>
  <si>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</si>
  <si>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</si>
  <si>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</si>
  <si>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</si>
  <si>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</si>
  <si>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</si>
  <si>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</si>
  <si>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</si>
  <si>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</si>
  <si>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</si>
  <si>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</si>
  <si>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</si>
  <si>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</si>
  <si>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</si>
  <si>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</si>
  <si>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</si>
  <si>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</si>
  <si>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</si>
  <si>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</si>
  <si>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</si>
  <si>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</si>
  <si>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</si>
  <si>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</si>
  <si>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</si>
  <si>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</si>
  <si>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</si>
  <si>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</si>
  <si>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</si>
  <si>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</si>
  <si>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</si>
  <si>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</si>
  <si>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</si>
  <si>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</si>
  <si>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</si>
  <si>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</si>
  <si>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</si>
  <si>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</si>
  <si>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</si>
  <si>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</si>
  <si>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</si>
  <si>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</si>
  <si>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</si>
  <si>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</si>
  <si>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</si>
  <si>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</si>
  <si>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</si>
  <si>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</si>
  <si>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</si>
  <si>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</si>
  <si>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</si>
  <si>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</si>
  <si>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</si>
  <si>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</si>
  <si>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</si>
  <si>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岡崎市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</si>
  <si>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</si>
  <si>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</si>
  <si>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</si>
  <si>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</si>
  <si>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</si>
  <si>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</si>
  <si>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</si>
  <si>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</si>
  <si>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</si>
  <si>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</si>
  <si>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</si>
  <si>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</si>
  <si>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管渠について、農業集落排水事業は平成8年度に供用開始したため、標準耐用年数50年を上回る管渠はない。
　処理場について、早期に供用開始した施設では約20年を経過したものもあり、今後老朽化による改築更新が必要になるため、施設の長寿命化とトータルコスト抑制を図る必要がある。</t>
    <rPh sb="97" eb="99">
      <t>カイチク</t>
    </rPh>
    <rPh sb="110" eb="112">
      <t>シセツ</t>
    </rPh>
    <rPh sb="113" eb="117">
      <t>チョウジュミョウカ</t>
    </rPh>
    <rPh sb="125" eb="127">
      <t>ヨクセイ</t>
    </rPh>
    <rPh sb="128" eb="129">
      <t>ハカ</t>
    </rPh>
    <rPh sb="130" eb="132">
      <t>ヒツヨウ</t>
    </rPh>
    <phoneticPr fontId="4"/>
  </si>
  <si>
    <t>　これまでの建設投資に伴う元利償還金の負担や、維持管理費の増大により、一般会計からの繰入れに依存する財務体質が続く見込みである。
　平成28年度に策定した最適整備構想に基づき、計画的な施設更新を進め、施設の長寿命化とトータルコスト抑制、また効率的な事業運営を目指し、一般会計からの繰入れ抑制に努める。
　なお、経営戦略については平成30年度に策定及び公表を行う予定である。</t>
    <rPh sb="6" eb="8">
      <t>ケンセツ</t>
    </rPh>
    <rPh sb="8" eb="10">
      <t>トウシ</t>
    </rPh>
    <rPh sb="11" eb="12">
      <t>トモナ</t>
    </rPh>
    <rPh sb="13" eb="15">
      <t>ガンリ</t>
    </rPh>
    <rPh sb="15" eb="17">
      <t>ショウカン</t>
    </rPh>
    <rPh sb="17" eb="18">
      <t>キン</t>
    </rPh>
    <rPh sb="19" eb="21">
      <t>フタン</t>
    </rPh>
    <rPh sb="23" eb="25">
      <t>イジ</t>
    </rPh>
    <rPh sb="25" eb="28">
      <t>カンリヒ</t>
    </rPh>
    <rPh sb="29" eb="31">
      <t>ゾウダイ</t>
    </rPh>
    <rPh sb="35" eb="37">
      <t>イッパン</t>
    </rPh>
    <rPh sb="37" eb="39">
      <t>カイケイ</t>
    </rPh>
    <rPh sb="42" eb="43">
      <t>ク</t>
    </rPh>
    <rPh sb="43" eb="44">
      <t>イ</t>
    </rPh>
    <rPh sb="46" eb="48">
      <t>イゾン</t>
    </rPh>
    <rPh sb="50" eb="52">
      <t>ザイム</t>
    </rPh>
    <rPh sb="52" eb="54">
      <t>タイシツ</t>
    </rPh>
    <rPh sb="55" eb="56">
      <t>ツヅ</t>
    </rPh>
    <rPh sb="57" eb="59">
      <t>ミコ</t>
    </rPh>
    <rPh sb="66" eb="68">
      <t>ヘイセイ</t>
    </rPh>
    <rPh sb="70" eb="72">
      <t>ネンド</t>
    </rPh>
    <rPh sb="73" eb="75">
      <t>サクテイ</t>
    </rPh>
    <rPh sb="77" eb="79">
      <t>サイテキ</t>
    </rPh>
    <rPh sb="79" eb="81">
      <t>セイビ</t>
    </rPh>
    <rPh sb="81" eb="83">
      <t>コウソウ</t>
    </rPh>
    <rPh sb="84" eb="85">
      <t>モト</t>
    </rPh>
    <rPh sb="88" eb="91">
      <t>ケイカクテキ</t>
    </rPh>
    <rPh sb="92" eb="94">
      <t>シセツ</t>
    </rPh>
    <rPh sb="94" eb="96">
      <t>コウシン</t>
    </rPh>
    <rPh sb="97" eb="98">
      <t>スス</t>
    </rPh>
    <rPh sb="100" eb="102">
      <t>シセツ</t>
    </rPh>
    <rPh sb="103" eb="107">
      <t>チョウジュミョウカ</t>
    </rPh>
    <rPh sb="115" eb="117">
      <t>ヨクセイ</t>
    </rPh>
    <rPh sb="120" eb="123">
      <t>コウリツテキ</t>
    </rPh>
    <rPh sb="124" eb="126">
      <t>ジギョウ</t>
    </rPh>
    <rPh sb="126" eb="128">
      <t>ウンエイ</t>
    </rPh>
    <rPh sb="129" eb="131">
      <t>メザ</t>
    </rPh>
    <rPh sb="133" eb="135">
      <t>イッパン</t>
    </rPh>
    <rPh sb="135" eb="137">
      <t>カイケイ</t>
    </rPh>
    <rPh sb="140" eb="142">
      <t>クリイレ</t>
    </rPh>
    <rPh sb="143" eb="145">
      <t>ヨクセイ</t>
    </rPh>
    <rPh sb="146" eb="147">
      <t>ツト</t>
    </rPh>
    <rPh sb="155" eb="157">
      <t>ケイエイ</t>
    </rPh>
    <rPh sb="157" eb="159">
      <t>センリャク</t>
    </rPh>
    <rPh sb="164" eb="166">
      <t>ヘイセイ</t>
    </rPh>
    <rPh sb="168" eb="170">
      <t>ネンド</t>
    </rPh>
    <rPh sb="171" eb="173">
      <t>サクテイ</t>
    </rPh>
    <rPh sb="173" eb="174">
      <t>オヨ</t>
    </rPh>
    <rPh sb="175" eb="177">
      <t>コウヒョウ</t>
    </rPh>
    <rPh sb="178" eb="179">
      <t>オコナ</t>
    </rPh>
    <rPh sb="180" eb="182">
      <t>ヨテイ</t>
    </rPh>
    <phoneticPr fontId="4"/>
  </si>
  <si>
    <r>
      <t xml:space="preserve">　本市農業集落排水事業は、地方公営企業法を適用していないため、一部指標について「該当数値なし」としている。
①収益的収支比率
</t>
    </r>
    <r>
      <rPr>
        <sz val="11"/>
        <rFont val="ＭＳ ゴシック"/>
        <family val="3"/>
        <charset val="128"/>
      </rPr>
      <t>　前年度から1.29ポイント低下し、100％を下回ることになった。これは、使用料は減となったが一般会計繰入金の増により総収益が大きく増加したものの、維持管理費の増に伴う総費用の増加率が総収益の増加率を上回ったためである。このことからより事業の効率化等を進める必要がある。</t>
    </r>
    <r>
      <rPr>
        <sz val="11"/>
        <color theme="1"/>
        <rFont val="ＭＳ ゴシック"/>
        <family val="3"/>
        <charset val="128"/>
      </rPr>
      <t xml:space="preserve">
④企業債残高対事業規模比率
　企業債償還元金を使用料でまかなう経費としていないため、比率が0％となっている。
⑤経費回収率
　処理場</t>
    </r>
    <r>
      <rPr>
        <sz val="11"/>
        <rFont val="ＭＳ ゴシック"/>
        <family val="3"/>
        <charset val="128"/>
      </rPr>
      <t>機器の経年劣化等による</t>
    </r>
    <r>
      <rPr>
        <sz val="11"/>
        <color theme="1"/>
        <rFont val="ＭＳ ゴシック"/>
        <family val="3"/>
        <charset val="128"/>
      </rPr>
      <t xml:space="preserve">修繕費の増加により汚水処理費が増加したため、数値が低下した。処理区域内の人口密度が低く、構造的に使用料収入の大幅な増収は見込めない状況にある。そのため、業務の効率化によるコスト縮減を図る必要がある。
⑥汚水処理原価
　維持管理費の増加、有収水量の減少により汚水処理原価が上昇した。今後も施設の老朽化に伴い、維持管理費の増加が見込まれる。
⑧処理区域内人口の減により水洗化率が上昇している。
</t>
    </r>
    <rPh sb="65" eb="68">
      <t>ゼンネンド</t>
    </rPh>
    <rPh sb="78" eb="80">
      <t>テイカ</t>
    </rPh>
    <rPh sb="101" eb="104">
      <t>シヨウリョウ</t>
    </rPh>
    <rPh sb="115" eb="117">
      <t>クリイレ</t>
    </rPh>
    <rPh sb="117" eb="118">
      <t>キン</t>
    </rPh>
    <rPh sb="119" eb="120">
      <t>ゾウ</t>
    </rPh>
    <rPh sb="123" eb="126">
      <t>ソウシュウエキ</t>
    </rPh>
    <rPh sb="127" eb="128">
      <t>オオ</t>
    </rPh>
    <rPh sb="130" eb="132">
      <t>ゾウカ</t>
    </rPh>
    <rPh sb="138" eb="140">
      <t>イジ</t>
    </rPh>
    <rPh sb="140" eb="143">
      <t>カンリヒ</t>
    </rPh>
    <rPh sb="144" eb="145">
      <t>ゾウ</t>
    </rPh>
    <rPh sb="146" eb="147">
      <t>トモナ</t>
    </rPh>
    <rPh sb="148" eb="151">
      <t>ソウヒヨウ</t>
    </rPh>
    <rPh sb="152" eb="154">
      <t>ゾウカ</t>
    </rPh>
    <rPh sb="154" eb="155">
      <t>リツ</t>
    </rPh>
    <rPh sb="156" eb="159">
      <t>ソウシュウエキ</t>
    </rPh>
    <rPh sb="160" eb="162">
      <t>ゾウカ</t>
    </rPh>
    <rPh sb="162" eb="163">
      <t>リツ</t>
    </rPh>
    <rPh sb="164" eb="166">
      <t>ウワマワ</t>
    </rPh>
    <rPh sb="263" eb="266">
      <t>ショリジョウ</t>
    </rPh>
    <rPh sb="266" eb="268">
      <t>キキ</t>
    </rPh>
    <rPh sb="269" eb="271">
      <t>ケイネン</t>
    </rPh>
    <rPh sb="271" eb="273">
      <t>レッカ</t>
    </rPh>
    <rPh sb="273" eb="274">
      <t>トウ</t>
    </rPh>
    <rPh sb="277" eb="280">
      <t>シュウゼンヒ</t>
    </rPh>
    <rPh sb="281" eb="283">
      <t>ゾウカ</t>
    </rPh>
    <rPh sb="286" eb="290">
      <t>オスイショリ</t>
    </rPh>
    <rPh sb="290" eb="291">
      <t>ヒ</t>
    </rPh>
    <rPh sb="292" eb="294">
      <t>ゾウカ</t>
    </rPh>
    <rPh sb="299" eb="301">
      <t>スウチ</t>
    </rPh>
    <rPh sb="302" eb="304">
      <t>テイカ</t>
    </rPh>
    <rPh sb="307" eb="309">
      <t>ショリ</t>
    </rPh>
    <rPh sb="309" eb="311">
      <t>クイキ</t>
    </rPh>
    <rPh sb="311" eb="312">
      <t>ナイ</t>
    </rPh>
    <rPh sb="313" eb="315">
      <t>ジンコウ</t>
    </rPh>
    <rPh sb="315" eb="317">
      <t>ミツド</t>
    </rPh>
    <rPh sb="318" eb="319">
      <t>ヒク</t>
    </rPh>
    <rPh sb="321" eb="324">
      <t>コウゾウテキ</t>
    </rPh>
    <rPh sb="325" eb="328">
      <t>シヨウリョウ</t>
    </rPh>
    <rPh sb="328" eb="330">
      <t>シュウニュウ</t>
    </rPh>
    <rPh sb="331" eb="333">
      <t>オオハバ</t>
    </rPh>
    <rPh sb="334" eb="336">
      <t>ゾウシュウ</t>
    </rPh>
    <rPh sb="337" eb="339">
      <t>ミコ</t>
    </rPh>
    <rPh sb="342" eb="344">
      <t>ジョウキョウ</t>
    </rPh>
    <rPh sb="353" eb="355">
      <t>ギョウム</t>
    </rPh>
    <rPh sb="365" eb="367">
      <t>シュクゲン</t>
    </rPh>
    <rPh sb="392" eb="394">
      <t>ゾウカ</t>
    </rPh>
    <rPh sb="395" eb="399">
      <t>ユウシュウスイリョウ</t>
    </rPh>
    <rPh sb="400" eb="402">
      <t>ゲンショウ</t>
    </rPh>
    <rPh sb="405" eb="409">
      <t>オスイショリ</t>
    </rPh>
    <rPh sb="409" eb="411">
      <t>ゲンカ</t>
    </rPh>
    <rPh sb="412" eb="414">
      <t>ジョウショウ</t>
    </rPh>
    <rPh sb="417" eb="419">
      <t>コンゴ</t>
    </rPh>
    <rPh sb="420" eb="422">
      <t>シセツ</t>
    </rPh>
    <rPh sb="423" eb="426">
      <t>ロウキュウカ</t>
    </rPh>
    <rPh sb="427" eb="428">
      <t>トモナ</t>
    </rPh>
    <rPh sb="430" eb="432">
      <t>イジ</t>
    </rPh>
    <rPh sb="432" eb="435">
      <t>カンリヒ</t>
    </rPh>
    <rPh sb="436" eb="438">
      <t>ゾウカ</t>
    </rPh>
    <rPh sb="439" eb="441">
      <t>ミコ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</si>
</sst>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0.16</c:v>
                </c:pt>
                <c:pt idx="1">
                  <c:v>0.16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E073-42EF-9798-1FD6E708C69B}"/>
            </c:ext>
          </c:extLst>
        </c:ser>
        <c:dLbls>
          <c:showLegendKey val="0"/>
          <c:showVal val="0"/>
          <c:showCatName val="0"/>
          <c:showSerName val="0"/>
          <c:showPercent val="0"/>
          <c:showBubbleSize val="0"/>
        </c:dLbls>
        <c:gapWidth val="150"/>
        <c:axId val="515059744"/>
        <c:axId val="515064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073-42EF-9798-1FD6E708C69B}"/>
            </c:ext>
          </c:extLst>
        </c:ser>
        <c:dLbls>
          <c:showLegendKey val="0"/>
          <c:showVal val="0"/>
          <c:showCatName val="0"/>
          <c:showSerName val="0"/>
          <c:showPercent val="0"/>
          <c:showBubbleSize val="0"/>
        </c:dLbls>
        <c:marker val="1"/>
        <c:smooth val="0"/>
        <c:axId val="515059744"/>
        <c:axId val="515064840"/>
      </c:lineChart>
      <c:dateAx>
        <c:axId val="515059744"/>
        <c:scaling>
          <c:orientation val="minMax"/>
        </c:scaling>
        <c:delete val="1"/>
        <c:axPos val="b"/>
        <c:numFmt formatCode="ge" sourceLinked="1"/>
        <c:majorTickMark val="none"/>
        <c:minorTickMark val="none"/>
        <c:tickLblPos val="none"/>
        <c:crossAx val="515064840"/>
        <c:crosses val="autoZero"/>
        <c:auto val="1"/>
        <c:lblOffset val="100"/>
        <c:baseTimeUnit val="years"/>
      </c:dateAx>
      <c:valAx>
        <c:axId val="51506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05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53.58</c:v>
                </c:pt>
                <c:pt idx="1">
                  <c:v>53.38</c:v>
                </c:pt>
                <c:pt idx="2">
                  <c:v>51.47</c:v>
                </c:pt>
                <c:pt idx="3">
                  <c:v>50.62</c:v>
                </c:pt>
                <c:pt idx="4">
                  <c:v>48.36</c:v>
                </c:pt>
              </c:numCache>
            </c:numRef>
          </c:val>
          <c:extLst xmlns:c16r2="http://schemas.microsoft.com/office/drawing/2015/06/chart">
            <c:ext xmlns:c16="http://schemas.microsoft.com/office/drawing/2014/chart" uri="{C3380CC4-5D6E-409C-BE32-E72D297353CC}">
              <c16:uniqueId val="{00000000-4B60-4712-B27D-EA615643AE4B}"/>
            </c:ext>
          </c:extLst>
        </c:ser>
        <c:dLbls>
          <c:showLegendKey val="0"/>
          <c:showVal val="0"/>
          <c:showCatName val="0"/>
          <c:showSerName val="0"/>
          <c:showPercent val="0"/>
          <c:showBubbleSize val="0"/>
        </c:dLbls>
        <c:gapWidth val="150"/>
        <c:axId val="515058960"/>
        <c:axId val="515061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4B60-4712-B27D-EA615643AE4B}"/>
            </c:ext>
          </c:extLst>
        </c:ser>
        <c:dLbls>
          <c:showLegendKey val="0"/>
          <c:showVal val="0"/>
          <c:showCatName val="0"/>
          <c:showSerName val="0"/>
          <c:showPercent val="0"/>
          <c:showBubbleSize val="0"/>
        </c:dLbls>
        <c:marker val="1"/>
        <c:smooth val="0"/>
        <c:axId val="515058960"/>
        <c:axId val="515061312"/>
      </c:lineChart>
      <c:dateAx>
        <c:axId val="515058960"/>
        <c:scaling>
          <c:orientation val="minMax"/>
        </c:scaling>
        <c:delete val="1"/>
        <c:axPos val="b"/>
        <c:numFmt formatCode="ge" sourceLinked="1"/>
        <c:majorTickMark val="none"/>
        <c:minorTickMark val="none"/>
        <c:tickLblPos val="none"/>
        <c:crossAx val="515061312"/>
        <c:crosses val="autoZero"/>
        <c:auto val="1"/>
        <c:lblOffset val="100"/>
        <c:baseTimeUnit val="years"/>
      </c:dateAx>
      <c:valAx>
        <c:axId val="5150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05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88.15</c:v>
                </c:pt>
                <c:pt idx="1">
                  <c:v>88.51</c:v>
                </c:pt>
                <c:pt idx="2">
                  <c:v>87.94</c:v>
                </c:pt>
                <c:pt idx="3">
                  <c:v>89.2</c:v>
                </c:pt>
                <c:pt idx="4">
                  <c:v>89.65</c:v>
                </c:pt>
              </c:numCache>
            </c:numRef>
          </c:val>
          <c:extLst xmlns:c16r2="http://schemas.microsoft.com/office/drawing/2015/06/chart">
            <c:ext xmlns:c16="http://schemas.microsoft.com/office/drawing/2014/chart" uri="{C3380CC4-5D6E-409C-BE32-E72D297353CC}">
              <c16:uniqueId val="{00000000-758A-4476-B328-A9675425FF4E}"/>
            </c:ext>
          </c:extLst>
        </c:ser>
        <c:dLbls>
          <c:showLegendKey val="0"/>
          <c:showVal val="0"/>
          <c:showCatName val="0"/>
          <c:showSerName val="0"/>
          <c:showPercent val="0"/>
          <c:showBubbleSize val="0"/>
        </c:dLbls>
        <c:gapWidth val="150"/>
        <c:axId val="511130200"/>
        <c:axId val="51113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758A-4476-B328-A9675425FF4E}"/>
            </c:ext>
          </c:extLst>
        </c:ser>
        <c:dLbls>
          <c:showLegendKey val="0"/>
          <c:showVal val="0"/>
          <c:showCatName val="0"/>
          <c:showSerName val="0"/>
          <c:showPercent val="0"/>
          <c:showBubbleSize val="0"/>
        </c:dLbls>
        <c:marker val="1"/>
        <c:smooth val="0"/>
        <c:axId val="511130200"/>
        <c:axId val="511133336"/>
      </c:lineChart>
      <c:dateAx>
        <c:axId val="511130200"/>
        <c:scaling>
          <c:orientation val="minMax"/>
        </c:scaling>
        <c:delete val="1"/>
        <c:axPos val="b"/>
        <c:numFmt formatCode="ge" sourceLinked="1"/>
        <c:majorTickMark val="none"/>
        <c:minorTickMark val="none"/>
        <c:tickLblPos val="none"/>
        <c:crossAx val="511133336"/>
        <c:crosses val="autoZero"/>
        <c:auto val="1"/>
        <c:lblOffset val="100"/>
        <c:baseTimeUnit val="years"/>
      </c:dateAx>
      <c:valAx>
        <c:axId val="51113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130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99.98</c:v>
                </c:pt>
                <c:pt idx="1">
                  <c:v>99.99</c:v>
                </c:pt>
                <c:pt idx="2">
                  <c:v>99.15</c:v>
                </c:pt>
                <c:pt idx="3">
                  <c:v>100</c:v>
                </c:pt>
                <c:pt idx="4">
                  <c:v>98.71</c:v>
                </c:pt>
              </c:numCache>
            </c:numRef>
          </c:val>
          <c:extLst xmlns:c16r2="http://schemas.microsoft.com/office/drawing/2015/06/chart">
            <c:ext xmlns:c16="http://schemas.microsoft.com/office/drawing/2014/chart" uri="{C3380CC4-5D6E-409C-BE32-E72D297353CC}">
              <c16:uniqueId val="{00000000-4805-4DDA-8C66-952697134495}"/>
            </c:ext>
          </c:extLst>
        </c:ser>
        <c:dLbls>
          <c:showLegendKey val="0"/>
          <c:showVal val="0"/>
          <c:showCatName val="0"/>
          <c:showSerName val="0"/>
          <c:showPercent val="0"/>
          <c:showBubbleSize val="0"/>
        </c:dLbls>
        <c:gapWidth val="150"/>
        <c:axId val="515066016"/>
        <c:axId val="515062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805-4DDA-8C66-952697134495}"/>
            </c:ext>
          </c:extLst>
        </c:ser>
        <c:dLbls>
          <c:showLegendKey val="0"/>
          <c:showVal val="0"/>
          <c:showCatName val="0"/>
          <c:showSerName val="0"/>
          <c:showPercent val="0"/>
          <c:showBubbleSize val="0"/>
        </c:dLbls>
        <c:marker val="1"/>
        <c:smooth val="0"/>
        <c:axId val="515066016"/>
        <c:axId val="515062488"/>
      </c:lineChart>
      <c:dateAx>
        <c:axId val="515066016"/>
        <c:scaling>
          <c:orientation val="minMax"/>
        </c:scaling>
        <c:delete val="1"/>
        <c:axPos val="b"/>
        <c:numFmt formatCode="ge" sourceLinked="1"/>
        <c:majorTickMark val="none"/>
        <c:minorTickMark val="none"/>
        <c:tickLblPos val="none"/>
        <c:crossAx val="515062488"/>
        <c:crosses val="autoZero"/>
        <c:auto val="1"/>
        <c:lblOffset val="100"/>
        <c:baseTimeUnit val="years"/>
      </c:dateAx>
      <c:valAx>
        <c:axId val="51506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0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6C-4AF5-82C0-203AEB40EB28}"/>
            </c:ext>
          </c:extLst>
        </c:ser>
        <c:dLbls>
          <c:showLegendKey val="0"/>
          <c:showVal val="0"/>
          <c:showCatName val="0"/>
          <c:showSerName val="0"/>
          <c:showPercent val="0"/>
          <c:showBubbleSize val="0"/>
        </c:dLbls>
        <c:gapWidth val="150"/>
        <c:axId val="515060528"/>
        <c:axId val="515060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6C-4AF5-82C0-203AEB40EB28}"/>
            </c:ext>
          </c:extLst>
        </c:ser>
        <c:dLbls>
          <c:showLegendKey val="0"/>
          <c:showVal val="0"/>
          <c:showCatName val="0"/>
          <c:showSerName val="0"/>
          <c:showPercent val="0"/>
          <c:showBubbleSize val="0"/>
        </c:dLbls>
        <c:marker val="1"/>
        <c:smooth val="0"/>
        <c:axId val="515060528"/>
        <c:axId val="515060136"/>
      </c:lineChart>
      <c:dateAx>
        <c:axId val="515060528"/>
        <c:scaling>
          <c:orientation val="minMax"/>
        </c:scaling>
        <c:delete val="1"/>
        <c:axPos val="b"/>
        <c:numFmt formatCode="ge" sourceLinked="1"/>
        <c:majorTickMark val="none"/>
        <c:minorTickMark val="none"/>
        <c:tickLblPos val="none"/>
        <c:crossAx val="515060136"/>
        <c:crosses val="autoZero"/>
        <c:auto val="1"/>
        <c:lblOffset val="100"/>
        <c:baseTimeUnit val="years"/>
      </c:dateAx>
      <c:valAx>
        <c:axId val="515060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06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B7-4BA1-B29A-ACB1EB514366}"/>
            </c:ext>
          </c:extLst>
        </c:ser>
        <c:dLbls>
          <c:showLegendKey val="0"/>
          <c:showVal val="0"/>
          <c:showCatName val="0"/>
          <c:showSerName val="0"/>
          <c:showPercent val="0"/>
          <c:showBubbleSize val="0"/>
        </c:dLbls>
        <c:gapWidth val="150"/>
        <c:axId val="515063272"/>
        <c:axId val="515062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B7-4BA1-B29A-ACB1EB514366}"/>
            </c:ext>
          </c:extLst>
        </c:ser>
        <c:dLbls>
          <c:showLegendKey val="0"/>
          <c:showVal val="0"/>
          <c:showCatName val="0"/>
          <c:showSerName val="0"/>
          <c:showPercent val="0"/>
          <c:showBubbleSize val="0"/>
        </c:dLbls>
        <c:marker val="1"/>
        <c:smooth val="0"/>
        <c:axId val="515063272"/>
        <c:axId val="515062880"/>
      </c:lineChart>
      <c:dateAx>
        <c:axId val="515063272"/>
        <c:scaling>
          <c:orientation val="minMax"/>
        </c:scaling>
        <c:delete val="1"/>
        <c:axPos val="b"/>
        <c:numFmt formatCode="ge" sourceLinked="1"/>
        <c:majorTickMark val="none"/>
        <c:minorTickMark val="none"/>
        <c:tickLblPos val="none"/>
        <c:crossAx val="515062880"/>
        <c:crosses val="autoZero"/>
        <c:auto val="1"/>
        <c:lblOffset val="100"/>
        <c:baseTimeUnit val="years"/>
      </c:dateAx>
      <c:valAx>
        <c:axId val="515062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506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67-4410-A60B-82EAA592EC20}"/>
            </c:ext>
          </c:extLst>
        </c:ser>
        <c:dLbls>
          <c:showLegendKey val="0"/>
          <c:showVal val="0"/>
          <c:showCatName val="0"/>
          <c:showSerName val="0"/>
          <c:showPercent val="0"/>
          <c:showBubbleSize val="0"/>
        </c:dLbls>
        <c:gapWidth val="150"/>
        <c:axId val="510233184"/>
        <c:axId val="510232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67-4410-A60B-82EAA592EC20}"/>
            </c:ext>
          </c:extLst>
        </c:ser>
        <c:dLbls>
          <c:showLegendKey val="0"/>
          <c:showVal val="0"/>
          <c:showCatName val="0"/>
          <c:showSerName val="0"/>
          <c:showPercent val="0"/>
          <c:showBubbleSize val="0"/>
        </c:dLbls>
        <c:marker val="1"/>
        <c:smooth val="0"/>
        <c:axId val="510233184"/>
        <c:axId val="510232400"/>
      </c:lineChart>
      <c:dateAx>
        <c:axId val="510233184"/>
        <c:scaling>
          <c:orientation val="minMax"/>
        </c:scaling>
        <c:delete val="1"/>
        <c:axPos val="b"/>
        <c:numFmt formatCode="ge" sourceLinked="1"/>
        <c:majorTickMark val="none"/>
        <c:minorTickMark val="none"/>
        <c:tickLblPos val="none"/>
        <c:crossAx val="510232400"/>
        <c:crosses val="autoZero"/>
        <c:auto val="1"/>
        <c:lblOffset val="100"/>
        <c:baseTimeUnit val="years"/>
      </c:dateAx>
      <c:valAx>
        <c:axId val="510232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23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78-4227-91BD-60BDE3DDBA44}"/>
            </c:ext>
          </c:extLst>
        </c:ser>
        <c:dLbls>
          <c:showLegendKey val="0"/>
          <c:showVal val="0"/>
          <c:showCatName val="0"/>
          <c:showSerName val="0"/>
          <c:showPercent val="0"/>
          <c:showBubbleSize val="0"/>
        </c:dLbls>
        <c:gapWidth val="150"/>
        <c:axId val="510227696"/>
        <c:axId val="51023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78-4227-91BD-60BDE3DDBA44}"/>
            </c:ext>
          </c:extLst>
        </c:ser>
        <c:dLbls>
          <c:showLegendKey val="0"/>
          <c:showVal val="0"/>
          <c:showCatName val="0"/>
          <c:showSerName val="0"/>
          <c:showPercent val="0"/>
          <c:showBubbleSize val="0"/>
        </c:dLbls>
        <c:marker val="1"/>
        <c:smooth val="0"/>
        <c:axId val="510227696"/>
        <c:axId val="510234360"/>
      </c:lineChart>
      <c:dateAx>
        <c:axId val="510227696"/>
        <c:scaling>
          <c:orientation val="minMax"/>
        </c:scaling>
        <c:delete val="1"/>
        <c:axPos val="b"/>
        <c:numFmt formatCode="ge" sourceLinked="1"/>
        <c:majorTickMark val="none"/>
        <c:minorTickMark val="none"/>
        <c:tickLblPos val="none"/>
        <c:crossAx val="510234360"/>
        <c:crosses val="autoZero"/>
        <c:auto val="1"/>
        <c:lblOffset val="100"/>
        <c:baseTimeUnit val="years"/>
      </c:dateAx>
      <c:valAx>
        <c:axId val="51023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22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D58-43F5-AFDA-690D6E2D37F4}"/>
            </c:ext>
          </c:extLst>
        </c:ser>
        <c:dLbls>
          <c:showLegendKey val="0"/>
          <c:showVal val="0"/>
          <c:showCatName val="0"/>
          <c:showSerName val="0"/>
          <c:showPercent val="0"/>
          <c:showBubbleSize val="0"/>
        </c:dLbls>
        <c:gapWidth val="150"/>
        <c:axId val="510228088"/>
        <c:axId val="51023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8D58-43F5-AFDA-690D6E2D37F4}"/>
            </c:ext>
          </c:extLst>
        </c:ser>
        <c:dLbls>
          <c:showLegendKey val="0"/>
          <c:showVal val="0"/>
          <c:showCatName val="0"/>
          <c:showSerName val="0"/>
          <c:showPercent val="0"/>
          <c:showBubbleSize val="0"/>
        </c:dLbls>
        <c:marker val="1"/>
        <c:smooth val="0"/>
        <c:axId val="510228088"/>
        <c:axId val="510231616"/>
      </c:lineChart>
      <c:dateAx>
        <c:axId val="510228088"/>
        <c:scaling>
          <c:orientation val="minMax"/>
        </c:scaling>
        <c:delete val="1"/>
        <c:axPos val="b"/>
        <c:numFmt formatCode="ge" sourceLinked="1"/>
        <c:majorTickMark val="none"/>
        <c:minorTickMark val="none"/>
        <c:tickLblPos val="none"/>
        <c:crossAx val="510231616"/>
        <c:crosses val="autoZero"/>
        <c:auto val="1"/>
        <c:lblOffset val="100"/>
        <c:baseTimeUnit val="years"/>
      </c:dateAx>
      <c:valAx>
        <c:axId val="5102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228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63.24</c:v>
                </c:pt>
                <c:pt idx="1">
                  <c:v>64.180000000000007</c:v>
                </c:pt>
                <c:pt idx="2">
                  <c:v>50.27</c:v>
                </c:pt>
                <c:pt idx="3">
                  <c:v>50.69</c:v>
                </c:pt>
                <c:pt idx="4">
                  <c:v>45.05</c:v>
                </c:pt>
              </c:numCache>
            </c:numRef>
          </c:val>
          <c:extLst xmlns:c16r2="http://schemas.microsoft.com/office/drawing/2015/06/chart">
            <c:ext xmlns:c16="http://schemas.microsoft.com/office/drawing/2014/chart" uri="{C3380CC4-5D6E-409C-BE32-E72D297353CC}">
              <c16:uniqueId val="{00000000-112A-4A13-9C84-91838426B735}"/>
            </c:ext>
          </c:extLst>
        </c:ser>
        <c:dLbls>
          <c:showLegendKey val="0"/>
          <c:showVal val="0"/>
          <c:showCatName val="0"/>
          <c:showSerName val="0"/>
          <c:showPercent val="0"/>
          <c:showBubbleSize val="0"/>
        </c:dLbls>
        <c:gapWidth val="150"/>
        <c:axId val="510232792"/>
        <c:axId val="510233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12A-4A13-9C84-91838426B735}"/>
            </c:ext>
          </c:extLst>
        </c:ser>
        <c:dLbls>
          <c:showLegendKey val="0"/>
          <c:showVal val="0"/>
          <c:showCatName val="0"/>
          <c:showSerName val="0"/>
          <c:showPercent val="0"/>
          <c:showBubbleSize val="0"/>
        </c:dLbls>
        <c:marker val="1"/>
        <c:smooth val="0"/>
        <c:axId val="510232792"/>
        <c:axId val="510233968"/>
      </c:lineChart>
      <c:dateAx>
        <c:axId val="510232792"/>
        <c:scaling>
          <c:orientation val="minMax"/>
        </c:scaling>
        <c:delete val="1"/>
        <c:axPos val="b"/>
        <c:numFmt formatCode="ge" sourceLinked="1"/>
        <c:majorTickMark val="none"/>
        <c:minorTickMark val="none"/>
        <c:tickLblPos val="none"/>
        <c:crossAx val="510233968"/>
        <c:crosses val="autoZero"/>
        <c:auto val="1"/>
        <c:lblOffset val="100"/>
        <c:baseTimeUnit val="years"/>
      </c:dateAx>
      <c:valAx>
        <c:axId val="51023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232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201.87</c:v>
                </c:pt>
                <c:pt idx="1">
                  <c:v>206.92</c:v>
                </c:pt>
                <c:pt idx="2">
                  <c:v>271.05</c:v>
                </c:pt>
                <c:pt idx="3">
                  <c:v>272.74</c:v>
                </c:pt>
                <c:pt idx="4">
                  <c:v>314.27999999999997</c:v>
                </c:pt>
              </c:numCache>
            </c:numRef>
          </c:val>
          <c:extLst xmlns:c16r2="http://schemas.microsoft.com/office/drawing/2015/06/chart">
            <c:ext xmlns:c16="http://schemas.microsoft.com/office/drawing/2014/chart" uri="{C3380CC4-5D6E-409C-BE32-E72D297353CC}">
              <c16:uniqueId val="{00000000-885A-4D0C-9466-FA0E49AB9838}"/>
            </c:ext>
          </c:extLst>
        </c:ser>
        <c:dLbls>
          <c:showLegendKey val="0"/>
          <c:showVal val="0"/>
          <c:showCatName val="0"/>
          <c:showSerName val="0"/>
          <c:showPercent val="0"/>
          <c:showBubbleSize val="0"/>
        </c:dLbls>
        <c:gapWidth val="150"/>
        <c:axId val="510227304"/>
        <c:axId val="510229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85A-4D0C-9466-FA0E49AB9838}"/>
            </c:ext>
          </c:extLst>
        </c:ser>
        <c:dLbls>
          <c:showLegendKey val="0"/>
          <c:showVal val="0"/>
          <c:showCatName val="0"/>
          <c:showSerName val="0"/>
          <c:showPercent val="0"/>
          <c:showBubbleSize val="0"/>
        </c:dLbls>
        <c:marker val="1"/>
        <c:smooth val="0"/>
        <c:axId val="510227304"/>
        <c:axId val="510229264"/>
      </c:lineChart>
      <c:dateAx>
        <c:axId val="510227304"/>
        <c:scaling>
          <c:orientation val="minMax"/>
        </c:scaling>
        <c:delete val="1"/>
        <c:axPos val="b"/>
        <c:numFmt formatCode="ge" sourceLinked="1"/>
        <c:majorTickMark val="none"/>
        <c:minorTickMark val="none"/>
        <c:tickLblPos val="none"/>
        <c:crossAx val="510229264"/>
        <c:crosses val="autoZero"/>
        <c:auto val="1"/>
        <c:lblOffset val="100"/>
        <c:baseTimeUnit val="years"/>
      </c:dateAx>
      <c:valAx>
        <c:axId val="51022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022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岡崎市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6">
        <f>データ!S6</f>
        <v>386763</v>
      </c>
      <c r="AM8" s="66"/>
      <c r="AN8" s="66"/>
      <c r="AO8" s="66"/>
      <c r="AP8" s="66"/>
      <c r="AQ8" s="66"/>
      <c r="AR8" s="66"/>
      <c r="AS8" s="66"/>
      <c r="AT8" s="65">
        <f>データ!T6</f>
        <v>387.2</v>
      </c>
      <c r="AU8" s="65"/>
      <c r="AV8" s="65"/>
      <c r="AW8" s="65"/>
      <c r="AX8" s="65"/>
      <c r="AY8" s="65"/>
      <c r="AZ8" s="65"/>
      <c r="BA8" s="65"/>
      <c r="BB8" s="65">
        <f>データ!U6</f>
        <v>998.87</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2.15</v>
      </c>
      <c r="Q10" s="65"/>
      <c r="R10" s="65"/>
      <c r="S10" s="65"/>
      <c r="T10" s="65"/>
      <c r="U10" s="65"/>
      <c r="V10" s="65"/>
      <c r="W10" s="65">
        <f>データ!Q6</f>
        <v>100</v>
      </c>
      <c r="X10" s="65"/>
      <c r="Y10" s="65"/>
      <c r="Z10" s="65"/>
      <c r="AA10" s="65"/>
      <c r="AB10" s="65"/>
      <c r="AC10" s="65"/>
      <c r="AD10" s="66">
        <f>データ!R6</f>
        <v>3391</v>
      </c>
      <c r="AE10" s="66"/>
      <c r="AF10" s="66"/>
      <c r="AG10" s="66"/>
      <c r="AH10" s="66"/>
      <c r="AI10" s="66"/>
      <c r="AJ10" s="66"/>
      <c r="AK10" s="2"/>
      <c r="AL10" s="66">
        <f>データ!V6</f>
        <v>8306</v>
      </c>
      <c r="AM10" s="66"/>
      <c r="AN10" s="66"/>
      <c r="AO10" s="66"/>
      <c r="AP10" s="66"/>
      <c r="AQ10" s="66"/>
      <c r="AR10" s="66"/>
      <c r="AS10" s="66"/>
      <c r="AT10" s="65">
        <f>データ!W6</f>
        <v>4.18</v>
      </c>
      <c r="AU10" s="65"/>
      <c r="AV10" s="65"/>
      <c r="AW10" s="65"/>
      <c r="AX10" s="65"/>
      <c r="AY10" s="65"/>
      <c r="AZ10" s="65"/>
      <c r="BA10" s="65"/>
      <c r="BB10" s="65">
        <f>データ!X6</f>
        <v>1987.08</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124</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122</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m2iXdMNqSvPLE2QWwOhe4svdQhy9CpHhv+2FkdemWbEF55XtepE4SKxWdHHwhOBT4L9XM5pahRKfYIfGDzumaw==" saltValue="naSdoQ0NHx3J7AMZ0QGJ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232025</v>
      </c>
      <c r="D6" s="32">
        <f t="shared" si="3"/>
        <v>47</v>
      </c>
      <c r="E6" s="32">
        <f t="shared" si="3"/>
        <v>17</v>
      </c>
      <c r="F6" s="32">
        <f t="shared" si="3"/>
        <v>5</v>
      </c>
      <c r="G6" s="32">
        <f t="shared" si="3"/>
        <v>0</v>
      </c>
      <c r="H6" s="32" t="str">
        <f t="shared" si="3"/>
        <v>愛知県　岡崎市</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2.15</v>
      </c>
      <c r="Q6" s="33">
        <f t="shared" si="3"/>
        <v>100</v>
      </c>
      <c r="R6" s="33">
        <f t="shared" si="3"/>
        <v>3391</v>
      </c>
      <c r="S6" s="33">
        <f t="shared" si="3"/>
        <v>386763</v>
      </c>
      <c r="T6" s="33">
        <f t="shared" si="3"/>
        <v>387.2</v>
      </c>
      <c r="U6" s="33">
        <f t="shared" si="3"/>
        <v>998.87</v>
      </c>
      <c r="V6" s="33">
        <f t="shared" si="3"/>
        <v>8306</v>
      </c>
      <c r="W6" s="33">
        <f t="shared" si="3"/>
        <v>4.18</v>
      </c>
      <c r="X6" s="33">
        <f t="shared" si="3"/>
        <v>1987.08</v>
      </c>
      <c r="Y6" s="34">
        <f>IF(Y7="",NA(),Y7)</f>
        <v>99.98</v>
      </c>
      <c r="Z6" s="34">
        <f t="shared" ref="Z6:AH6" si="4">IF(Z7="",NA(),Z7)</f>
        <v>99.99</v>
      </c>
      <c r="AA6" s="34">
        <f t="shared" si="4"/>
        <v>99.15</v>
      </c>
      <c r="AB6" s="34">
        <f t="shared" si="4"/>
        <v>100</v>
      </c>
      <c r="AC6" s="34">
        <f t="shared" si="4"/>
        <v>98.71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63.24</v>
      </c>
      <c r="BR6" s="34">
        <f t="shared" ref="BR6:BZ6" si="8">IF(BR7="",NA(),BR7)</f>
        <v>64.180000000000007</v>
      </c>
      <c r="BS6" s="34">
        <f t="shared" si="8"/>
        <v>50.27</v>
      </c>
      <c r="BT6" s="34">
        <f t="shared" si="8"/>
        <v>50.69</v>
      </c>
      <c r="BU6" s="34">
        <f t="shared" si="8"/>
        <v>45.05</v>
      </c>
      <c r="BV6" s="34">
        <f t="shared" si="8"/>
        <v>50.9</v>
      </c>
      <c r="BW6" s="34">
        <f t="shared" si="8"/>
        <v>50.82</v>
      </c>
      <c r="BX6" s="34">
        <f t="shared" si="8"/>
        <v>52.19</v>
      </c>
      <c r="BY6" s="34">
        <f t="shared" si="8"/>
        <v>55.32</v>
      </c>
      <c r="BZ6" s="34">
        <f t="shared" si="8"/>
        <v>59.8</v>
      </c>
      <c r="CA6" s="33" t="str">
        <f>IF(CA7="","",IF(CA7="-","【-】","【"&amp;SUBSTITUTE(TEXT(CA7,"#,##0.00"),"-","△")&amp;"】"))</f>
        <v>【60.64】</v>
      </c>
      <c r="CB6" s="34">
        <f>IF(CB7="",NA(),CB7)</f>
        <v>201.87</v>
      </c>
      <c r="CC6" s="34">
        <f t="shared" ref="CC6:CK6" si="9">IF(CC7="",NA(),CC7)</f>
        <v>206.92</v>
      </c>
      <c r="CD6" s="34">
        <f t="shared" si="9"/>
        <v>271.05</v>
      </c>
      <c r="CE6" s="34">
        <f t="shared" si="9"/>
        <v>272.74</v>
      </c>
      <c r="CF6" s="34">
        <f t="shared" si="9"/>
        <v>314.27999999999997</v>
      </c>
      <c r="CG6" s="34">
        <f t="shared" si="9"/>
        <v>293.27</v>
      </c>
      <c r="CH6" s="34">
        <f t="shared" si="9"/>
        <v>300.52</v>
      </c>
      <c r="CI6" s="34">
        <f t="shared" si="9"/>
        <v>296.14</v>
      </c>
      <c r="CJ6" s="34">
        <f t="shared" si="9"/>
        <v>283.17</v>
      </c>
      <c r="CK6" s="34">
        <f t="shared" si="9"/>
        <v>263.76</v>
      </c>
      <c r="CL6" s="33" t="str">
        <f>IF(CL7="","",IF(CL7="-","【-】","【"&amp;SUBSTITUTE(TEXT(CL7,"#,##0.00"),"-","△")&amp;"】"))</f>
        <v>【255.52】</v>
      </c>
      <c r="CM6" s="34">
        <f>IF(CM7="",NA(),CM7)</f>
        <v>53.58</v>
      </c>
      <c r="CN6" s="34">
        <f t="shared" ref="CN6:CV6" si="10">IF(CN7="",NA(),CN7)</f>
        <v>53.38</v>
      </c>
      <c r="CO6" s="34">
        <f t="shared" si="10"/>
        <v>51.47</v>
      </c>
      <c r="CP6" s="34">
        <f t="shared" si="10"/>
        <v>50.62</v>
      </c>
      <c r="CQ6" s="34">
        <f t="shared" si="10"/>
        <v>48.36</v>
      </c>
      <c r="CR6" s="34">
        <f t="shared" si="10"/>
        <v>53.78</v>
      </c>
      <c r="CS6" s="34">
        <f t="shared" si="10"/>
        <v>53.24</v>
      </c>
      <c r="CT6" s="34">
        <f t="shared" si="10"/>
        <v>52.31</v>
      </c>
      <c r="CU6" s="34">
        <f t="shared" si="10"/>
        <v>60.65</v>
      </c>
      <c r="CV6" s="34">
        <f t="shared" si="10"/>
        <v>51.75</v>
      </c>
      <c r="CW6" s="33" t="str">
        <f>IF(CW7="","",IF(CW7="-","【-】","【"&amp;SUBSTITUTE(TEXT(CW7,"#,##0.00"),"-","△")&amp;"】"))</f>
        <v>【52.49】</v>
      </c>
      <c r="CX6" s="34">
        <f>IF(CX7="",NA(),CX7)</f>
        <v>88.15</v>
      </c>
      <c r="CY6" s="34">
        <f t="shared" ref="CY6:DG6" si="11">IF(CY7="",NA(),CY7)</f>
        <v>88.51</v>
      </c>
      <c r="CZ6" s="34">
        <f t="shared" si="11"/>
        <v>87.94</v>
      </c>
      <c r="DA6" s="34">
        <f t="shared" si="11"/>
        <v>89.2</v>
      </c>
      <c r="DB6" s="34">
        <f t="shared" si="11"/>
        <v>89.65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0.16</v>
      </c>
      <c r="EF6" s="34">
        <f t="shared" ref="EF6:EN6" si="14">IF(EF7="",NA(),EF7)</f>
        <v>0.16</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232025</v>
      </c>
      <c r="D7" s="36">
        <v>47</v>
      </c>
      <c r="E7" s="36">
        <v>17</v>
      </c>
      <c r="F7" s="36">
        <v>5</v>
      </c>
      <c r="G7" s="36">
        <v>0</v>
      </c>
      <c r="H7" s="36" t="s">
        <v>109</v>
      </c>
      <c r="I7" s="36" t="s">
        <v>110</v>
      </c>
      <c r="J7" s="36" t="s">
        <v>111</v>
      </c>
      <c r="K7" s="36" t="s">
        <v>112</v>
      </c>
      <c r="L7" s="36" t="s">
        <v>113</v>
      </c>
      <c r="M7" s="36" t="s">
        <v>114</v>
      </c>
      <c r="N7" s="37" t="s">
        <v>115</v>
      </c>
      <c r="O7" s="37" t="s">
        <v>116</v>
      </c>
      <c r="P7" s="37">
        <v>2.15</v>
      </c>
      <c r="Q7" s="37">
        <v>100</v>
      </c>
      <c r="R7" s="37">
        <v>3391</v>
      </c>
      <c r="S7" s="37">
        <v>386763</v>
      </c>
      <c r="T7" s="37">
        <v>387.2</v>
      </c>
      <c r="U7" s="37">
        <v>998.87</v>
      </c>
      <c r="V7" s="37">
        <v>8306</v>
      </c>
      <c r="W7" s="37">
        <v>4.18</v>
      </c>
      <c r="X7" s="37">
        <v>1987.08</v>
      </c>
      <c r="Y7" s="37">
        <v>99.98</v>
      </c>
      <c r="Z7" s="37">
        <v>99.99</v>
      </c>
      <c r="AA7" s="37">
        <v>99.15</v>
      </c>
      <c r="AB7" s="37">
        <v>100</v>
      </c>
      <c r="AC7" s="37">
        <v>98.71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1126.77</v>
      </c>
      <c r="BL7" s="37">
        <v>1044.8</v>
      </c>
      <c r="BM7" s="37">
        <v>1081.8</v>
      </c>
      <c r="BN7" s="37">
        <v>974.93</v>
      </c>
      <c r="BO7" s="37">
        <v>855.8</v>
      </c>
      <c r="BP7" s="37">
        <v>814.89</v>
      </c>
      <c r="BQ7" s="37">
        <v>63.24</v>
      </c>
      <c r="BR7" s="37">
        <v>64.180000000000007</v>
      </c>
      <c r="BS7" s="37">
        <v>50.27</v>
      </c>
      <c r="BT7" s="37">
        <v>50.69</v>
      </c>
      <c r="BU7" s="37">
        <v>45.05</v>
      </c>
      <c r="BV7" s="37">
        <v>50.9</v>
      </c>
      <c r="BW7" s="37">
        <v>50.82</v>
      </c>
      <c r="BX7" s="37">
        <v>52.19</v>
      </c>
      <c r="BY7" s="37">
        <v>55.32</v>
      </c>
      <c r="BZ7" s="37">
        <v>59.8</v>
      </c>
      <c r="CA7" s="37">
        <v>60.64</v>
      </c>
      <c r="CB7" s="37">
        <v>201.87</v>
      </c>
      <c r="CC7" s="37">
        <v>206.92</v>
      </c>
      <c r="CD7" s="37">
        <v>271.05</v>
      </c>
      <c r="CE7" s="37">
        <v>272.74</v>
      </c>
      <c r="CF7" s="37">
        <v>314.27999999999997</v>
      </c>
      <c r="CG7" s="37">
        <v>293.27</v>
      </c>
      <c r="CH7" s="37">
        <v>300.52</v>
      </c>
      <c r="CI7" s="37">
        <v>296.14</v>
      </c>
      <c r="CJ7" s="37">
        <v>283.17</v>
      </c>
      <c r="CK7" s="37">
        <v>263.76</v>
      </c>
      <c r="CL7" s="37">
        <v>255.52</v>
      </c>
      <c r="CM7" s="37">
        <v>53.58</v>
      </c>
      <c r="CN7" s="37">
        <v>53.38</v>
      </c>
      <c r="CO7" s="37">
        <v>51.47</v>
      </c>
      <c r="CP7" s="37">
        <v>50.62</v>
      </c>
      <c r="CQ7" s="37">
        <v>48.36</v>
      </c>
      <c r="CR7" s="37">
        <v>53.78</v>
      </c>
      <c r="CS7" s="37">
        <v>53.24</v>
      </c>
      <c r="CT7" s="37">
        <v>52.31</v>
      </c>
      <c r="CU7" s="37">
        <v>60.65</v>
      </c>
      <c r="CV7" s="37">
        <v>51.75</v>
      </c>
      <c r="CW7" s="37">
        <v>52.49</v>
      </c>
      <c r="CX7" s="37">
        <v>88.15</v>
      </c>
      <c r="CY7" s="37">
        <v>88.51</v>
      </c>
      <c r="CZ7" s="37">
        <v>87.94</v>
      </c>
      <c r="DA7" s="37">
        <v>89.2</v>
      </c>
      <c r="DB7" s="37">
        <v>89.65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0.16</v>
      </c>
      <c r="EF7" s="37">
        <v>0.16</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寄田　恵莉</cp:lastModifiedBy>
  <cp:lastPrinted>2019-02-04T09:37:31Z</cp:lastPrinted>
  <dcterms:created xsi:type="dcterms:W3CDTF">2018-12-03T09:25:49Z</dcterms:created>
  <dcterms:modified xsi:type="dcterms:W3CDTF">2019-02-12T07:03:54Z</dcterms:modified>
  <cp:category/>
</cp:coreProperties>
</file>