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nas1\kakyoyu\zaisei\１００調査・資料\公営企業\準公決算関係\経営比較分析表（駐車場）\H29決算\05_提出\"/>
    </mc:Choice>
  </mc:AlternateContent>
  <workbookProtection workbookAlgorithmName="SHA-512" workbookHashValue="B30ddKBR5j2EdEsaWBCeslaFEQT4aAAQ6c1kh4A7NWdYYLB0DygvOklp2Z3HvkyzW5qje1Usu2kBzGjN7CMlOA==" workbookSaltValue="zx66FAiJC7pgmFapupOmvA==" workbookSpinCount="100000" lockStructure="1"/>
  <bookViews>
    <workbookView xWindow="0" yWindow="0" windowWidth="20490" windowHeight="753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6" i="4"/>
  <c r="MA51" i="4" l="1"/>
  <c r="MI76" i="4"/>
  <c r="HJ51" i="4"/>
  <c r="IT76" i="4"/>
  <c r="CS51" i="4"/>
  <c r="HJ30" i="4"/>
  <c r="CS30" i="4"/>
  <c r="BZ76" i="4"/>
  <c r="MA30" i="4"/>
  <c r="C11" i="5"/>
  <c r="D11" i="5"/>
  <c r="E11" i="5"/>
  <c r="B11" i="5"/>
  <c r="LT76" i="4" l="1"/>
  <c r="GQ51" i="4"/>
  <c r="LH30" i="4"/>
  <c r="IE76" i="4"/>
  <c r="BZ51" i="4"/>
  <c r="GQ30" i="4"/>
  <c r="BZ30" i="4"/>
  <c r="BK76" i="4"/>
  <c r="LH51" i="4"/>
  <c r="BG30" i="4"/>
  <c r="AV76" i="4"/>
  <c r="KO51" i="4"/>
  <c r="LE76" i="4"/>
  <c r="BG51" i="4"/>
  <c r="FX51" i="4"/>
  <c r="KO30" i="4"/>
  <c r="HP76" i="4"/>
  <c r="FX30" i="4"/>
  <c r="JV30" i="4"/>
  <c r="AN30" i="4"/>
  <c r="AG76" i="4"/>
  <c r="JV51" i="4"/>
  <c r="KP76" i="4"/>
  <c r="HA76" i="4"/>
  <c r="FE51" i="4"/>
  <c r="AN51" i="4"/>
  <c r="FE30" i="4"/>
  <c r="KA76" i="4"/>
  <c r="JC30" i="4"/>
  <c r="GL76" i="4"/>
  <c r="U51" i="4"/>
  <c r="EL30" i="4"/>
  <c r="R76" i="4"/>
  <c r="JC51" i="4"/>
  <c r="EL51" i="4"/>
  <c r="U30" i="4"/>
</calcChain>
</file>

<file path=xl/sharedStrings.xml><?xml version="1.0" encoding="utf-8"?>
<sst xmlns="http://schemas.openxmlformats.org/spreadsheetml/2006/main" count="287" uniqueCount="163">
  <si>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</si>
  <si>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</si>
  <si>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</si>
  <si>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</si>
  <si>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</si>
  <si>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</si>
  <si>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</si>
  <si>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</si>
  <si>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</si>
  <si>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</si>
  <si>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</si>
  <si>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</si>
  <si>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</si>
  <si>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</si>
  <si>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</si>
  <si>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</si>
  <si>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</si>
  <si>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</si>
  <si>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</si>
  <si>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</si>
  <si>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</si>
  <si>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</si>
  <si>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</si>
  <si>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</si>
  <si>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</si>
  <si>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</si>
  <si>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</si>
  <si>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</si>
  <si>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</si>
  <si>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</si>
  <si>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</si>
  <si>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</si>
  <si>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</si>
  <si>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</si>
  <si>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</si>
  <si>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</si>
  <si>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</si>
  <si>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</si>
  <si>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</si>
  <si>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</si>
  <si>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</si>
  <si>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</si>
  <si>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</si>
  <si>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</si>
  <si>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</si>
  <si>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</si>
  <si>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</si>
  <si>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</si>
  <si>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</si>
  <si>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</si>
  <si>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</si>
  <si>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</si>
  <si>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</si>
  <si>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</si>
  <si>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</si>
  <si>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</si>
  <si>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</si>
  <si>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</si>
  <si>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</si>
  <si>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</si>
  <si>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</si>
  <si>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</si>
  <si>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</si>
  <si>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</si>
  <si>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</si>
  <si>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</si>
  <si>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</si>
  <si>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</si>
  <si>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</si>
  <si>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</si>
  <si>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</si>
  <si>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</si>
  <si>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</si>
  <si>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</si>
  <si>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</si>
  <si>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</si>
  <si>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</si>
  <si>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</si>
  <si>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</si>
  <si>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</si>
  <si>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</si>
  <si>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</si>
  <si>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</si>
  <si>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</si>
  <si>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</si>
  <si>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</si>
  <si>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</si>
  <si>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</si>
  <si>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</si>
  <si>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</si>
  <si>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</si>
  <si>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</si>
  <si>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</si>
  <si>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</si>
  <si>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</si>
  <si>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</si>
  <si>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</si>
  <si>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</si>
  <si>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</si>
  <si>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</si>
  <si>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</si>
  <si>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</si>
  <si>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</si>
  <si>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</si>
  <si>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</si>
  <si>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</si>
  <si>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</si>
  <si>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</si>
  <si>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</si>
  <si>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</si>
  <si>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</si>
  <si>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</si>
  <si>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</si>
  <si>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</si>
  <si>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</si>
  <si>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</si>
  <si>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</si>
  <si>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</si>
  <si>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</si>
  <si>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</si>
  <si>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</si>
  <si>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</si>
  <si>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</si>
  <si>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</si>
  <si>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</si>
  <si>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</si>
  <si>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</si>
  <si>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</si>
  <si>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</si>
  <si>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</si>
  <si>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</si>
  <si>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当該値(N-4)</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</si>
  <si>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</si>
  <si>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</si>
  <si>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</si>
  <si>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</si>
  <si>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</si>
  <si>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</si>
  <si>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</si>
  <si>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</si>
  <si>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</si>
  <si>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岡崎市</t>
  </si>
  <si>
    <t>篭田公園地下駐車場</t>
  </si>
  <si>
    <t>法非適用</t>
  </si>
  <si>
    <t>駐車場整備事業</t>
  </si>
  <si>
    <t>-</t>
  </si>
  <si>
    <t>Ａ２Ｂ２</t>
  </si>
  <si>
    <t>非設置</t>
  </si>
  <si>
    <t>該当数値なし</t>
  </si>
  <si>
    <t>都市計画駐車場</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</si>
  <si>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</si>
  <si>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</si>
  <si>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</si>
  <si>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</si>
  <si>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</si>
  <si>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</si>
  <si>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</si>
  <si>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</si>
  <si>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</si>
  <si>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利用台数は年々減少傾向にある。
⑪稼働率
　類似施設平均値を大きく下回っている状況が続いているが、これは収容台数210台中、120台分が定期利用者枠となっており、月極で契約している方の利用状況が一部把握できず、反映されていないためである（利用台数は入出庫した台数のみをカウントしている）。
　しかし、それを勘案しても稼働率は年々減少傾向にあるが、主な要因としては、近隣に民間の同業他社による時間貸駐車場が増加したことに伴い利用者が分散したことが挙げられる。</t>
    <rPh sb="1" eb="3">
      <t>リヨウ</t>
    </rPh>
    <rPh sb="3" eb="5">
      <t>ダイスウ</t>
    </rPh>
    <rPh sb="6" eb="8">
      <t>ネンネン</t>
    </rPh>
    <rPh sb="8" eb="10">
      <t>ゲンショウ</t>
    </rPh>
    <rPh sb="10" eb="12">
      <t>ケイコウ</t>
    </rPh>
    <rPh sb="19" eb="21">
      <t>カドウ</t>
    </rPh>
    <rPh sb="21" eb="22">
      <t>リツ</t>
    </rPh>
    <rPh sb="24" eb="26">
      <t>ルイジ</t>
    </rPh>
    <rPh sb="26" eb="28">
      <t>シセツ</t>
    </rPh>
    <rPh sb="28" eb="31">
      <t>ヘイキンチ</t>
    </rPh>
    <rPh sb="32" eb="33">
      <t>オオ</t>
    </rPh>
    <rPh sb="35" eb="37">
      <t>シタマワ</t>
    </rPh>
    <rPh sb="41" eb="43">
      <t>ジョウキョウ</t>
    </rPh>
    <rPh sb="44" eb="45">
      <t>ツヅ</t>
    </rPh>
    <rPh sb="54" eb="56">
      <t>シュウヨウ</t>
    </rPh>
    <rPh sb="56" eb="58">
      <t>ダイスウ</t>
    </rPh>
    <rPh sb="61" eb="62">
      <t>ダイ</t>
    </rPh>
    <rPh sb="62" eb="63">
      <t>チュウ</t>
    </rPh>
    <rPh sb="67" eb="68">
      <t>ダイ</t>
    </rPh>
    <rPh sb="68" eb="69">
      <t>ブン</t>
    </rPh>
    <rPh sb="70" eb="72">
      <t>テイキ</t>
    </rPh>
    <rPh sb="72" eb="75">
      <t>リヨウシャ</t>
    </rPh>
    <rPh sb="75" eb="76">
      <t>ワク</t>
    </rPh>
    <rPh sb="83" eb="85">
      <t>ツキギ</t>
    </rPh>
    <rPh sb="86" eb="88">
      <t>ケイヤク</t>
    </rPh>
    <rPh sb="92" eb="93">
      <t>カタ</t>
    </rPh>
    <rPh sb="94" eb="96">
      <t>リヨウ</t>
    </rPh>
    <rPh sb="96" eb="98">
      <t>ジョウキョウ</t>
    </rPh>
    <rPh sb="99" eb="101">
      <t>イチブ</t>
    </rPh>
    <rPh sb="101" eb="103">
      <t>ハアク</t>
    </rPh>
    <rPh sb="107" eb="109">
      <t>ハンエイ</t>
    </rPh>
    <rPh sb="121" eb="123">
      <t>リヨウ</t>
    </rPh>
    <rPh sb="123" eb="125">
      <t>ダイスウ</t>
    </rPh>
    <rPh sb="126" eb="129">
      <t>ニュウシュッコ</t>
    </rPh>
    <rPh sb="131" eb="133">
      <t>ダイスウ</t>
    </rPh>
    <rPh sb="155" eb="157">
      <t>カンアン</t>
    </rPh>
    <rPh sb="160" eb="162">
      <t>カドウ</t>
    </rPh>
    <rPh sb="162" eb="163">
      <t>リツ</t>
    </rPh>
    <rPh sb="164" eb="166">
      <t>ネンネン</t>
    </rPh>
    <rPh sb="166" eb="168">
      <t>ゲンショウ</t>
    </rPh>
    <rPh sb="168" eb="170">
      <t>ケイコウ</t>
    </rPh>
    <rPh sb="175" eb="176">
      <t>オモ</t>
    </rPh>
    <rPh sb="177" eb="179">
      <t>ヨウイン</t>
    </rPh>
    <rPh sb="184" eb="186">
      <t>キンリン</t>
    </rPh>
    <rPh sb="187" eb="189">
      <t>ミンカン</t>
    </rPh>
    <rPh sb="190" eb="192">
      <t>ドウギョウ</t>
    </rPh>
    <rPh sb="192" eb="194">
      <t>タシャ</t>
    </rPh>
    <rPh sb="197" eb="199">
      <t>ジカン</t>
    </rPh>
    <rPh sb="199" eb="200">
      <t>ガ</t>
    </rPh>
    <rPh sb="200" eb="203">
      <t>チュウシャジョウ</t>
    </rPh>
    <rPh sb="204" eb="206">
      <t>ゾウカ</t>
    </rPh>
    <rPh sb="211" eb="212">
      <t>トモナ</t>
    </rPh>
    <rPh sb="213" eb="216">
      <t>リヨウシャ</t>
    </rPh>
    <rPh sb="217" eb="219">
      <t>ブンサン</t>
    </rPh>
    <rPh sb="224" eb="225">
      <t>ア</t>
    </rPh>
    <phoneticPr fontId="6"/>
  </si>
  <si>
    <t>　平成29年度は指定管理者の変更等により、総費用及び営業費用が増加し、全体的に数値が低下することとなったが、総収益は微増するとともに、引き続き他会計補助金に頼ることなく黒字を維持している。
　収支状況は黒字が続いているものの、同地域において民間事業者による時間貸駐車場が増え、市民ニーズの一部が充足されたことにより、利用台数は減少傾向にある。しかし、近接する市民会館は駐車場台数が乏しく、催事の際には本駐車場の活用が必要不可欠である。
　このような状況を踏まえ、平成32年度までに経営戦略を策定し、今後も健全運営を継続するべく事業の効率化を進めていく必要がある。</t>
    <rPh sb="1" eb="3">
      <t>ヘイセイ</t>
    </rPh>
    <rPh sb="5" eb="7">
      <t>ネンド</t>
    </rPh>
    <rPh sb="8" eb="10">
      <t>シテイ</t>
    </rPh>
    <rPh sb="10" eb="13">
      <t>カンリシャ</t>
    </rPh>
    <rPh sb="14" eb="16">
      <t>ヘンコウ</t>
    </rPh>
    <rPh sb="16" eb="17">
      <t>トウ</t>
    </rPh>
    <rPh sb="35" eb="38">
      <t>ゼンタイテキ</t>
    </rPh>
    <rPh sb="39" eb="41">
      <t>スウチ</t>
    </rPh>
    <rPh sb="42" eb="44">
      <t>テイカ</t>
    </rPh>
    <rPh sb="54" eb="57">
      <t>ソウシュウエキ</t>
    </rPh>
    <rPh sb="58" eb="60">
      <t>ビゾウ</t>
    </rPh>
    <rPh sb="67" eb="68">
      <t>ヒ</t>
    </rPh>
    <rPh sb="69" eb="70">
      <t>ツヅ</t>
    </rPh>
    <rPh sb="71" eb="72">
      <t>タ</t>
    </rPh>
    <rPh sb="72" eb="74">
      <t>カイケイ</t>
    </rPh>
    <rPh sb="74" eb="77">
      <t>ホジョキン</t>
    </rPh>
    <rPh sb="78" eb="79">
      <t>タヨ</t>
    </rPh>
    <rPh sb="84" eb="86">
      <t>クロジ</t>
    </rPh>
    <rPh sb="87" eb="89">
      <t>イジ</t>
    </rPh>
    <rPh sb="96" eb="98">
      <t>シュウシ</t>
    </rPh>
    <rPh sb="98" eb="100">
      <t>ジョウキョウ</t>
    </rPh>
    <rPh sb="101" eb="103">
      <t>クロジ</t>
    </rPh>
    <rPh sb="104" eb="105">
      <t>ツヅ</t>
    </rPh>
    <rPh sb="113" eb="116">
      <t>ドウチイキ</t>
    </rPh>
    <rPh sb="120" eb="122">
      <t>ミンカン</t>
    </rPh>
    <rPh sb="122" eb="124">
      <t>ジギョウ</t>
    </rPh>
    <rPh sb="124" eb="125">
      <t>シャ</t>
    </rPh>
    <rPh sb="128" eb="130">
      <t>ジカン</t>
    </rPh>
    <rPh sb="130" eb="131">
      <t>ガ</t>
    </rPh>
    <rPh sb="131" eb="134">
      <t>チュウシャジョウ</t>
    </rPh>
    <rPh sb="135" eb="136">
      <t>フ</t>
    </rPh>
    <rPh sb="138" eb="140">
      <t>シミン</t>
    </rPh>
    <rPh sb="144" eb="146">
      <t>イチブ</t>
    </rPh>
    <rPh sb="147" eb="149">
      <t>ジュウソク</t>
    </rPh>
    <rPh sb="163" eb="165">
      <t>ゲンショウ</t>
    </rPh>
    <rPh sb="165" eb="167">
      <t>ケイコウ</t>
    </rPh>
    <rPh sb="175" eb="177">
      <t>キンセツ</t>
    </rPh>
    <rPh sb="179" eb="181">
      <t>シミン</t>
    </rPh>
    <rPh sb="181" eb="183">
      <t>カイカン</t>
    </rPh>
    <rPh sb="184" eb="187">
      <t>チュウシャジョウ</t>
    </rPh>
    <rPh sb="187" eb="189">
      <t>ダイスウ</t>
    </rPh>
    <rPh sb="190" eb="191">
      <t>トボ</t>
    </rPh>
    <rPh sb="194" eb="196">
      <t>サイジ</t>
    </rPh>
    <rPh sb="197" eb="198">
      <t>サイ</t>
    </rPh>
    <rPh sb="200" eb="201">
      <t>ホン</t>
    </rPh>
    <rPh sb="201" eb="204">
      <t>チュウシャジョウ</t>
    </rPh>
    <rPh sb="205" eb="207">
      <t>カツヨウ</t>
    </rPh>
    <rPh sb="208" eb="210">
      <t>ヒツヨウ</t>
    </rPh>
    <rPh sb="210" eb="213">
      <t>フカケツ</t>
    </rPh>
    <rPh sb="224" eb="226">
      <t>ジョウキョウ</t>
    </rPh>
    <rPh sb="227" eb="228">
      <t>フ</t>
    </rPh>
    <rPh sb="249" eb="251">
      <t>コンゴ</t>
    </rPh>
    <rPh sb="252" eb="254">
      <t>ケンゼン</t>
    </rPh>
    <rPh sb="254" eb="256">
      <t>ウンエイ</t>
    </rPh>
    <rPh sb="257" eb="259">
      <t>ケイゾク</t>
    </rPh>
    <rPh sb="263" eb="265">
      <t>ジギョウ</t>
    </rPh>
    <rPh sb="266" eb="269">
      <t>コウリツカ</t>
    </rPh>
    <rPh sb="270" eb="271">
      <t>スス</t>
    </rPh>
    <rPh sb="275" eb="277">
      <t>ヒツヨウ</t>
    </rPh>
    <phoneticPr fontId="6"/>
  </si>
  <si>
    <t>　本市駐車場整備事業は、地方公営企業法を適用していないため、一部指標について「該当数値なし」としている。
⑧設備投資見込額
　今後10年間においては、平成30年度に昇降機の改修工事を実施する他は定期的な点検・修繕によるメンテナンスを実施するのみの予定であり、経常収益に対して適切な範囲内での維持管理費による運営が見込まれている。</t>
    <rPh sb="1" eb="2">
      <t>ホン</t>
    </rPh>
    <rPh sb="2" eb="3">
      <t>シ</t>
    </rPh>
    <rPh sb="3" eb="6">
      <t>チュウシャジョウ</t>
    </rPh>
    <rPh sb="6" eb="8">
      <t>セイビ</t>
    </rPh>
    <rPh sb="8" eb="10">
      <t>ジギョウ</t>
    </rPh>
    <rPh sb="12" eb="14">
      <t>チホウ</t>
    </rPh>
    <rPh sb="14" eb="16">
      <t>コウエイ</t>
    </rPh>
    <rPh sb="16" eb="18">
      <t>キギョウ</t>
    </rPh>
    <rPh sb="18" eb="19">
      <t>ホウ</t>
    </rPh>
    <rPh sb="20" eb="22">
      <t>テキヨウ</t>
    </rPh>
    <rPh sb="30" eb="32">
      <t>イチブ</t>
    </rPh>
    <rPh sb="32" eb="34">
      <t>シヒョウ</t>
    </rPh>
    <rPh sb="39" eb="41">
      <t>ガイトウ</t>
    </rPh>
    <rPh sb="41" eb="43">
      <t>スウチ</t>
    </rPh>
    <rPh sb="76" eb="78">
      <t>ヘイセイ</t>
    </rPh>
    <rPh sb="80" eb="81">
      <t>ネン</t>
    </rPh>
    <rPh sb="81" eb="82">
      <t>ド</t>
    </rPh>
    <rPh sb="83" eb="86">
      <t>ショウコウキ</t>
    </rPh>
    <rPh sb="87" eb="89">
      <t>カイシュウ</t>
    </rPh>
    <rPh sb="89" eb="91">
      <t>コウジ</t>
    </rPh>
    <rPh sb="92" eb="94">
      <t>ジッシ</t>
    </rPh>
    <rPh sb="96" eb="97">
      <t>ホカ</t>
    </rPh>
    <rPh sb="98" eb="101">
      <t>テイキテキ</t>
    </rPh>
    <rPh sb="102" eb="104">
      <t>テンケン</t>
    </rPh>
    <rPh sb="105" eb="107">
      <t>シュウゼン</t>
    </rPh>
    <rPh sb="117" eb="119">
      <t>ジッシ</t>
    </rPh>
    <rPh sb="124" eb="126">
      <t>ヨテイ</t>
    </rPh>
    <rPh sb="130" eb="132">
      <t>ケイジョウ</t>
    </rPh>
    <rPh sb="132" eb="134">
      <t>シュウエキ</t>
    </rPh>
    <rPh sb="135" eb="136">
      <t>タイ</t>
    </rPh>
    <rPh sb="138" eb="140">
      <t>テキセツ</t>
    </rPh>
    <rPh sb="141" eb="144">
      <t>ハンイナイ</t>
    </rPh>
    <rPh sb="154" eb="156">
      <t>ウンエイ</t>
    </rPh>
    <rPh sb="157" eb="159">
      <t>ミコ</t>
    </rPh>
    <phoneticPr fontId="6"/>
  </si>
  <si>
    <t>　平成29年度は前年度と比較し、①収益的収支比率④売上高ＧＯＰ比率⑤ＥＢＩＴＤＡで数値が低下しているが、これは指定管理期間（平成26年度～平成28年度）の満了により、平成29年度から新たな指定管理者となったため、事業初年度に必要となる費用が発生したこと等による総費用及び営業費用の増加によるものである。
①収益的収支比率
　総費用の増加により平均値及び前年度数値を下回ったが、依然黒字となる100％を超えている。
④売上高ＧＯＰ比率
　営業費用の増加により前年度数値を大きく下回ったが、平均値と同程度の水準となっている。
⑤ＥＢＩＴＤＡ
　総費用の増加により平均値及び前年度数値を大きく下回ったが、依然黒字となっている。</t>
    <rPh sb="1" eb="3">
      <t>ヘイセイ</t>
    </rPh>
    <rPh sb="5" eb="7">
      <t>ネンド</t>
    </rPh>
    <rPh sb="8" eb="11">
      <t>ゼンネンド</t>
    </rPh>
    <rPh sb="12" eb="14">
      <t>ヒカク</t>
    </rPh>
    <rPh sb="17" eb="20">
      <t>シュウエキテキ</t>
    </rPh>
    <rPh sb="20" eb="22">
      <t>シュウシ</t>
    </rPh>
    <rPh sb="22" eb="24">
      <t>ヒリツ</t>
    </rPh>
    <rPh sb="41" eb="43">
      <t>スウチ</t>
    </rPh>
    <rPh sb="44" eb="46">
      <t>テイカ</t>
    </rPh>
    <rPh sb="55" eb="57">
      <t>シテイ</t>
    </rPh>
    <rPh sb="57" eb="59">
      <t>カンリ</t>
    </rPh>
    <rPh sb="59" eb="61">
      <t>キカン</t>
    </rPh>
    <rPh sb="62" eb="64">
      <t>ヘイセイ</t>
    </rPh>
    <rPh sb="66" eb="68">
      <t>ネンド</t>
    </rPh>
    <rPh sb="69" eb="71">
      <t>ヘイセイ</t>
    </rPh>
    <rPh sb="73" eb="75">
      <t>ネンド</t>
    </rPh>
    <rPh sb="77" eb="79">
      <t>マンリョウ</t>
    </rPh>
    <rPh sb="83" eb="85">
      <t>ヘイセイ</t>
    </rPh>
    <rPh sb="87" eb="89">
      <t>ネンド</t>
    </rPh>
    <rPh sb="91" eb="92">
      <t>アラ</t>
    </rPh>
    <rPh sb="94" eb="96">
      <t>シテイ</t>
    </rPh>
    <rPh sb="96" eb="99">
      <t>カンリシャ</t>
    </rPh>
    <rPh sb="106" eb="108">
      <t>ジギョウ</t>
    </rPh>
    <rPh sb="108" eb="111">
      <t>ショネンド</t>
    </rPh>
    <rPh sb="112" eb="114">
      <t>ヒツヨウ</t>
    </rPh>
    <rPh sb="117" eb="119">
      <t>ヒヨウ</t>
    </rPh>
    <rPh sb="120" eb="122">
      <t>ハッセイ</t>
    </rPh>
    <rPh sb="126" eb="127">
      <t>トウ</t>
    </rPh>
    <rPh sb="130" eb="133">
      <t>ソウヒヨウ</t>
    </rPh>
    <rPh sb="133" eb="134">
      <t>オヨ</t>
    </rPh>
    <rPh sb="135" eb="137">
      <t>エイギョウ</t>
    </rPh>
    <rPh sb="137" eb="139">
      <t>ヒヨウ</t>
    </rPh>
    <rPh sb="140" eb="142">
      <t>ゾウカ</t>
    </rPh>
    <rPh sb="162" eb="165">
      <t>ソウヒヨウ</t>
    </rPh>
    <rPh sb="166" eb="168">
      <t>ゾウカ</t>
    </rPh>
    <rPh sb="171" eb="174">
      <t>ヘイキンチ</t>
    </rPh>
    <rPh sb="174" eb="175">
      <t>オヨ</t>
    </rPh>
    <rPh sb="176" eb="179">
      <t>ゼンネンド</t>
    </rPh>
    <rPh sb="179" eb="181">
      <t>スウチ</t>
    </rPh>
    <rPh sb="182" eb="184">
      <t>シタマワ</t>
    </rPh>
    <rPh sb="188" eb="190">
      <t>イゼン</t>
    </rPh>
    <rPh sb="190" eb="192">
      <t>クロジ</t>
    </rPh>
    <rPh sb="200" eb="201">
      <t>コ</t>
    </rPh>
    <rPh sb="218" eb="220">
      <t>エイギョウ</t>
    </rPh>
    <rPh sb="220" eb="222">
      <t>ヒヨウ</t>
    </rPh>
    <rPh sb="223" eb="225">
      <t>ゾウカ</t>
    </rPh>
    <rPh sb="228" eb="231">
      <t>ゼンネンド</t>
    </rPh>
    <rPh sb="231" eb="233">
      <t>スウチ</t>
    </rPh>
    <rPh sb="234" eb="235">
      <t>オオ</t>
    </rPh>
    <rPh sb="237" eb="239">
      <t>シタマワ</t>
    </rPh>
    <rPh sb="243" eb="246">
      <t>ヘイキンチ</t>
    </rPh>
    <rPh sb="247" eb="250">
      <t>ドウテイド</t>
    </rPh>
    <rPh sb="251" eb="253">
      <t>スイジュン</t>
    </rPh>
    <rPh sb="290" eb="291">
      <t>オオ</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</si>
</sst>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156.69999999999999</c:v>
                </c:pt>
                <c:pt idx="1">
                  <c:v>146.1</c:v>
                </c:pt>
                <c:pt idx="2">
                  <c:v>137.19999999999999</c:v>
                </c:pt>
                <c:pt idx="3">
                  <c:v>162.9</c:v>
                </c:pt>
                <c:pt idx="4">
                  <c:v>108.6</c:v>
                </c:pt>
              </c:numCache>
            </c:numRef>
          </c:val>
          <c:extLst xmlns:c16r2="http://schemas.microsoft.com/office/drawing/2015/06/chart">
            <c:ext xmlns:c16="http://schemas.microsoft.com/office/drawing/2014/chart" uri="{C3380CC4-5D6E-409C-BE32-E72D297353CC}">
              <c16:uniqueId val="{00000000-AAD6-4413-B4CB-DCDA9AE22FB9}"/>
            </c:ext>
          </c:extLst>
        </c:ser>
        <c:dLbls>
          <c:showLegendKey val="0"/>
          <c:showVal val="0"/>
          <c:showCatName val="0"/>
          <c:showSerName val="0"/>
          <c:showPercent val="0"/>
          <c:showBubbleSize val="0"/>
        </c:dLbls>
        <c:gapWidth val="150"/>
        <c:axId val="212289600"/>
        <c:axId val="21228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AAD6-4413-B4CB-DCDA9AE22FB9}"/>
            </c:ext>
          </c:extLst>
        </c:ser>
        <c:dLbls>
          <c:showLegendKey val="0"/>
          <c:showVal val="0"/>
          <c:showCatName val="0"/>
          <c:showSerName val="0"/>
          <c:showPercent val="0"/>
          <c:showBubbleSize val="0"/>
        </c:dLbls>
        <c:marker val="1"/>
        <c:smooth val="0"/>
        <c:axId val="212289600"/>
        <c:axId val="212287640"/>
      </c:lineChart>
      <c:dateAx>
        <c:axId val="212289600"/>
        <c:scaling>
          <c:orientation val="minMax"/>
        </c:scaling>
        <c:delete val="1"/>
        <c:axPos val="b"/>
        <c:numFmt formatCode="ge" sourceLinked="1"/>
        <c:majorTickMark val="none"/>
        <c:minorTickMark val="none"/>
        <c:tickLblPos val="none"/>
        <c:crossAx val="212287640"/>
        <c:crosses val="autoZero"/>
        <c:auto val="1"/>
        <c:lblOffset val="100"/>
        <c:baseTimeUnit val="years"/>
      </c:dateAx>
      <c:valAx>
        <c:axId val="212287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4A-4AF1-A9C0-07185F2958FD}"/>
            </c:ext>
          </c:extLst>
        </c:ser>
        <c:dLbls>
          <c:showLegendKey val="0"/>
          <c:showVal val="0"/>
          <c:showCatName val="0"/>
          <c:showSerName val="0"/>
          <c:showPercent val="0"/>
          <c:showBubbleSize val="0"/>
        </c:dLbls>
        <c:gapWidth val="150"/>
        <c:axId val="212290384"/>
        <c:axId val="21229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A04A-4AF1-A9C0-07185F2958FD}"/>
            </c:ext>
          </c:extLst>
        </c:ser>
        <c:dLbls>
          <c:showLegendKey val="0"/>
          <c:showVal val="0"/>
          <c:showCatName val="0"/>
          <c:showSerName val="0"/>
          <c:showPercent val="0"/>
          <c:showBubbleSize val="0"/>
        </c:dLbls>
        <c:marker val="1"/>
        <c:smooth val="0"/>
        <c:axId val="212290384"/>
        <c:axId val="212290776"/>
      </c:lineChart>
      <c:dateAx>
        <c:axId val="212290384"/>
        <c:scaling>
          <c:orientation val="minMax"/>
        </c:scaling>
        <c:delete val="1"/>
        <c:axPos val="b"/>
        <c:numFmt formatCode="ge" sourceLinked="1"/>
        <c:majorTickMark val="none"/>
        <c:minorTickMark val="none"/>
        <c:tickLblPos val="none"/>
        <c:crossAx val="212290776"/>
        <c:crosses val="autoZero"/>
        <c:auto val="1"/>
        <c:lblOffset val="100"/>
        <c:baseTimeUnit val="years"/>
      </c:dateAx>
      <c:valAx>
        <c:axId val="21229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9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72F-4160-ABBB-88002ED47784}"/>
            </c:ext>
          </c:extLst>
        </c:ser>
        <c:dLbls>
          <c:showLegendKey val="0"/>
          <c:showVal val="0"/>
          <c:showCatName val="0"/>
          <c:showSerName val="0"/>
          <c:showPercent val="0"/>
          <c:showBubbleSize val="0"/>
        </c:dLbls>
        <c:gapWidth val="150"/>
        <c:axId val="212285680"/>
        <c:axId val="2122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72F-4160-ABBB-88002ED47784}"/>
            </c:ext>
          </c:extLst>
        </c:ser>
        <c:dLbls>
          <c:showLegendKey val="0"/>
          <c:showVal val="0"/>
          <c:showCatName val="0"/>
          <c:showSerName val="0"/>
          <c:showPercent val="0"/>
          <c:showBubbleSize val="0"/>
        </c:dLbls>
        <c:marker val="1"/>
        <c:smooth val="0"/>
        <c:axId val="212285680"/>
        <c:axId val="212286464"/>
      </c:lineChart>
      <c:dateAx>
        <c:axId val="212285680"/>
        <c:scaling>
          <c:orientation val="minMax"/>
        </c:scaling>
        <c:delete val="1"/>
        <c:axPos val="b"/>
        <c:numFmt formatCode="ge" sourceLinked="1"/>
        <c:majorTickMark val="none"/>
        <c:minorTickMark val="none"/>
        <c:tickLblPos val="none"/>
        <c:crossAx val="212286464"/>
        <c:crosses val="autoZero"/>
        <c:auto val="1"/>
        <c:lblOffset val="100"/>
        <c:baseTimeUnit val="years"/>
      </c:dateAx>
      <c:valAx>
        <c:axId val="21228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8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EE7-4426-8C40-B3A09AF67EE3}"/>
            </c:ext>
          </c:extLst>
        </c:ser>
        <c:dLbls>
          <c:showLegendKey val="0"/>
          <c:showVal val="0"/>
          <c:showCatName val="0"/>
          <c:showSerName val="0"/>
          <c:showPercent val="0"/>
          <c:showBubbleSize val="0"/>
        </c:dLbls>
        <c:gapWidth val="150"/>
        <c:axId val="212287248"/>
        <c:axId val="21228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EE7-4426-8C40-B3A09AF67EE3}"/>
            </c:ext>
          </c:extLst>
        </c:ser>
        <c:dLbls>
          <c:showLegendKey val="0"/>
          <c:showVal val="0"/>
          <c:showCatName val="0"/>
          <c:showSerName val="0"/>
          <c:showPercent val="0"/>
          <c:showBubbleSize val="0"/>
        </c:dLbls>
        <c:marker val="1"/>
        <c:smooth val="0"/>
        <c:axId val="212287248"/>
        <c:axId val="212289208"/>
      </c:lineChart>
      <c:dateAx>
        <c:axId val="212287248"/>
        <c:scaling>
          <c:orientation val="minMax"/>
        </c:scaling>
        <c:delete val="1"/>
        <c:axPos val="b"/>
        <c:numFmt formatCode="ge" sourceLinked="1"/>
        <c:majorTickMark val="none"/>
        <c:minorTickMark val="none"/>
        <c:tickLblPos val="none"/>
        <c:crossAx val="212289208"/>
        <c:crosses val="autoZero"/>
        <c:auto val="1"/>
        <c:lblOffset val="100"/>
        <c:baseTimeUnit val="years"/>
      </c:dateAx>
      <c:valAx>
        <c:axId val="21228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8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74-4CAD-B05D-E65B141D72E3}"/>
            </c:ext>
          </c:extLst>
        </c:ser>
        <c:dLbls>
          <c:showLegendKey val="0"/>
          <c:showVal val="0"/>
          <c:showCatName val="0"/>
          <c:showSerName val="0"/>
          <c:showPercent val="0"/>
          <c:showBubbleSize val="0"/>
        </c:dLbls>
        <c:gapWidth val="150"/>
        <c:axId val="527399712"/>
        <c:axId val="52740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2574-4CAD-B05D-E65B141D72E3}"/>
            </c:ext>
          </c:extLst>
        </c:ser>
        <c:dLbls>
          <c:showLegendKey val="0"/>
          <c:showVal val="0"/>
          <c:showCatName val="0"/>
          <c:showSerName val="0"/>
          <c:showPercent val="0"/>
          <c:showBubbleSize val="0"/>
        </c:dLbls>
        <c:marker val="1"/>
        <c:smooth val="0"/>
        <c:axId val="527399712"/>
        <c:axId val="527400104"/>
      </c:lineChart>
      <c:dateAx>
        <c:axId val="527399712"/>
        <c:scaling>
          <c:orientation val="minMax"/>
        </c:scaling>
        <c:delete val="1"/>
        <c:axPos val="b"/>
        <c:numFmt formatCode="ge" sourceLinked="1"/>
        <c:majorTickMark val="none"/>
        <c:minorTickMark val="none"/>
        <c:tickLblPos val="none"/>
        <c:crossAx val="527400104"/>
        <c:crosses val="autoZero"/>
        <c:auto val="1"/>
        <c:lblOffset val="100"/>
        <c:baseTimeUnit val="years"/>
      </c:dateAx>
      <c:valAx>
        <c:axId val="52740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39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8A-4E2B-80BE-18841AAC39BA}"/>
            </c:ext>
          </c:extLst>
        </c:ser>
        <c:dLbls>
          <c:showLegendKey val="0"/>
          <c:showVal val="0"/>
          <c:showCatName val="0"/>
          <c:showSerName val="0"/>
          <c:showPercent val="0"/>
          <c:showBubbleSize val="0"/>
        </c:dLbls>
        <c:gapWidth val="150"/>
        <c:axId val="527402456"/>
        <c:axId val="5274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488A-4E2B-80BE-18841AAC39BA}"/>
            </c:ext>
          </c:extLst>
        </c:ser>
        <c:dLbls>
          <c:showLegendKey val="0"/>
          <c:showVal val="0"/>
          <c:showCatName val="0"/>
          <c:showSerName val="0"/>
          <c:showPercent val="0"/>
          <c:showBubbleSize val="0"/>
        </c:dLbls>
        <c:marker val="1"/>
        <c:smooth val="0"/>
        <c:axId val="527402456"/>
        <c:axId val="527404416"/>
      </c:lineChart>
      <c:dateAx>
        <c:axId val="527402456"/>
        <c:scaling>
          <c:orientation val="minMax"/>
        </c:scaling>
        <c:delete val="1"/>
        <c:axPos val="b"/>
        <c:numFmt formatCode="ge" sourceLinked="1"/>
        <c:majorTickMark val="none"/>
        <c:minorTickMark val="none"/>
        <c:tickLblPos val="none"/>
        <c:crossAx val="527404416"/>
        <c:crosses val="autoZero"/>
        <c:auto val="1"/>
        <c:lblOffset val="100"/>
        <c:baseTimeUnit val="years"/>
      </c:dateAx>
      <c:valAx>
        <c:axId val="52740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740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106.7</c:v>
                </c:pt>
                <c:pt idx="1">
                  <c:v>104.3</c:v>
                </c:pt>
                <c:pt idx="2">
                  <c:v>85.7</c:v>
                </c:pt>
                <c:pt idx="3">
                  <c:v>91.9</c:v>
                </c:pt>
                <c:pt idx="4">
                  <c:v>81</c:v>
                </c:pt>
              </c:numCache>
            </c:numRef>
          </c:val>
          <c:extLst xmlns:c16r2="http://schemas.microsoft.com/office/drawing/2015/06/chart">
            <c:ext xmlns:c16="http://schemas.microsoft.com/office/drawing/2014/chart" uri="{C3380CC4-5D6E-409C-BE32-E72D297353CC}">
              <c16:uniqueId val="{00000000-FE82-4F28-BEA7-5642811531C5}"/>
            </c:ext>
          </c:extLst>
        </c:ser>
        <c:dLbls>
          <c:showLegendKey val="0"/>
          <c:showVal val="0"/>
          <c:showCatName val="0"/>
          <c:showSerName val="0"/>
          <c:showPercent val="0"/>
          <c:showBubbleSize val="0"/>
        </c:dLbls>
        <c:gapWidth val="150"/>
        <c:axId val="527405984"/>
        <c:axId val="52740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FE82-4F28-BEA7-5642811531C5}"/>
            </c:ext>
          </c:extLst>
        </c:ser>
        <c:dLbls>
          <c:showLegendKey val="0"/>
          <c:showVal val="0"/>
          <c:showCatName val="0"/>
          <c:showSerName val="0"/>
          <c:showPercent val="0"/>
          <c:showBubbleSize val="0"/>
        </c:dLbls>
        <c:marker val="1"/>
        <c:smooth val="0"/>
        <c:axId val="527405984"/>
        <c:axId val="527406376"/>
      </c:lineChart>
      <c:dateAx>
        <c:axId val="527405984"/>
        <c:scaling>
          <c:orientation val="minMax"/>
        </c:scaling>
        <c:delete val="1"/>
        <c:axPos val="b"/>
        <c:numFmt formatCode="ge" sourceLinked="1"/>
        <c:majorTickMark val="none"/>
        <c:minorTickMark val="none"/>
        <c:tickLblPos val="none"/>
        <c:crossAx val="527406376"/>
        <c:crosses val="autoZero"/>
        <c:auto val="1"/>
        <c:lblOffset val="100"/>
        <c:baseTimeUnit val="years"/>
      </c:dateAx>
      <c:valAx>
        <c:axId val="52740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40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49.9</c:v>
                </c:pt>
                <c:pt idx="1">
                  <c:v>50.1</c:v>
                </c:pt>
                <c:pt idx="2">
                  <c:v>47.1</c:v>
                </c:pt>
                <c:pt idx="3">
                  <c:v>46.9</c:v>
                </c:pt>
                <c:pt idx="4">
                  <c:v>7.4</c:v>
                </c:pt>
              </c:numCache>
            </c:numRef>
          </c:val>
          <c:extLst xmlns:c16r2="http://schemas.microsoft.com/office/drawing/2015/06/chart">
            <c:ext xmlns:c16="http://schemas.microsoft.com/office/drawing/2014/chart" uri="{C3380CC4-5D6E-409C-BE32-E72D297353CC}">
              <c16:uniqueId val="{00000000-E1F8-4D1E-93FB-C91F5F3C94CF}"/>
            </c:ext>
          </c:extLst>
        </c:ser>
        <c:dLbls>
          <c:showLegendKey val="0"/>
          <c:showVal val="0"/>
          <c:showCatName val="0"/>
          <c:showSerName val="0"/>
          <c:showPercent val="0"/>
          <c:showBubbleSize val="0"/>
        </c:dLbls>
        <c:gapWidth val="150"/>
        <c:axId val="527402064"/>
        <c:axId val="52740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E1F8-4D1E-93FB-C91F5F3C94CF}"/>
            </c:ext>
          </c:extLst>
        </c:ser>
        <c:dLbls>
          <c:showLegendKey val="0"/>
          <c:showVal val="0"/>
          <c:showCatName val="0"/>
          <c:showSerName val="0"/>
          <c:showPercent val="0"/>
          <c:showBubbleSize val="0"/>
        </c:dLbls>
        <c:marker val="1"/>
        <c:smooth val="0"/>
        <c:axId val="527402064"/>
        <c:axId val="527405592"/>
      </c:lineChart>
      <c:dateAx>
        <c:axId val="527402064"/>
        <c:scaling>
          <c:orientation val="minMax"/>
        </c:scaling>
        <c:delete val="1"/>
        <c:axPos val="b"/>
        <c:numFmt formatCode="ge" sourceLinked="1"/>
        <c:majorTickMark val="none"/>
        <c:minorTickMark val="none"/>
        <c:tickLblPos val="none"/>
        <c:crossAx val="527405592"/>
        <c:crosses val="autoZero"/>
        <c:auto val="1"/>
        <c:lblOffset val="100"/>
        <c:baseTimeUnit val="years"/>
      </c:dateAx>
      <c:valAx>
        <c:axId val="527405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40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15265</c:v>
                </c:pt>
                <c:pt idx="1">
                  <c:v>13197</c:v>
                </c:pt>
                <c:pt idx="2">
                  <c:v>8871</c:v>
                </c:pt>
                <c:pt idx="3">
                  <c:v>13013</c:v>
                </c:pt>
                <c:pt idx="4">
                  <c:v>2697</c:v>
                </c:pt>
              </c:numCache>
            </c:numRef>
          </c:val>
          <c:extLst xmlns:c16r2="http://schemas.microsoft.com/office/drawing/2015/06/chart">
            <c:ext xmlns:c16="http://schemas.microsoft.com/office/drawing/2014/chart" uri="{C3380CC4-5D6E-409C-BE32-E72D297353CC}">
              <c16:uniqueId val="{00000000-5C1C-412E-A543-C978F2B98E34}"/>
            </c:ext>
          </c:extLst>
        </c:ser>
        <c:dLbls>
          <c:showLegendKey val="0"/>
          <c:showVal val="0"/>
          <c:showCatName val="0"/>
          <c:showSerName val="0"/>
          <c:showPercent val="0"/>
          <c:showBubbleSize val="0"/>
        </c:dLbls>
        <c:gapWidth val="150"/>
        <c:axId val="527404808"/>
        <c:axId val="5274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5C1C-412E-A543-C978F2B98E34}"/>
            </c:ext>
          </c:extLst>
        </c:ser>
        <c:dLbls>
          <c:showLegendKey val="0"/>
          <c:showVal val="0"/>
          <c:showCatName val="0"/>
          <c:showSerName val="0"/>
          <c:showPercent val="0"/>
          <c:showBubbleSize val="0"/>
        </c:dLbls>
        <c:marker val="1"/>
        <c:smooth val="0"/>
        <c:axId val="527404808"/>
        <c:axId val="527401280"/>
      </c:lineChart>
      <c:dateAx>
        <c:axId val="527404808"/>
        <c:scaling>
          <c:orientation val="minMax"/>
        </c:scaling>
        <c:delete val="1"/>
        <c:axPos val="b"/>
        <c:numFmt formatCode="ge" sourceLinked="1"/>
        <c:majorTickMark val="none"/>
        <c:minorTickMark val="none"/>
        <c:tickLblPos val="none"/>
        <c:crossAx val="527401280"/>
        <c:crosses val="autoZero"/>
        <c:auto val="1"/>
        <c:lblOffset val="100"/>
        <c:baseTimeUnit val="years"/>
      </c:dateAx>
      <c:valAx>
        <c:axId val="52740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740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愛知県岡崎市　篭田公園地下駐車場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7780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162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156.69999999999999</v>
      </c>
      <c r="V31" s="118"/>
      <c r="W31" s="118"/>
      <c r="X31" s="118"/>
      <c r="Y31" s="118"/>
      <c r="Z31" s="118"/>
      <c r="AA31" s="118"/>
      <c r="AB31" s="118"/>
      <c r="AC31" s="118"/>
      <c r="AD31" s="118"/>
      <c r="AE31" s="118"/>
      <c r="AF31" s="118"/>
      <c r="AG31" s="118"/>
      <c r="AH31" s="118"/>
      <c r="AI31" s="118"/>
      <c r="AJ31" s="118"/>
      <c r="AK31" s="118"/>
      <c r="AL31" s="118"/>
      <c r="AM31" s="118"/>
      <c r="AN31" s="118">
        <f>データ!Z7</f>
        <v>146.1</v>
      </c>
      <c r="AO31" s="118"/>
      <c r="AP31" s="118"/>
      <c r="AQ31" s="118"/>
      <c r="AR31" s="118"/>
      <c r="AS31" s="118"/>
      <c r="AT31" s="118"/>
      <c r="AU31" s="118"/>
      <c r="AV31" s="118"/>
      <c r="AW31" s="118"/>
      <c r="AX31" s="118"/>
      <c r="AY31" s="118"/>
      <c r="AZ31" s="118"/>
      <c r="BA31" s="118"/>
      <c r="BB31" s="118"/>
      <c r="BC31" s="118"/>
      <c r="BD31" s="118"/>
      <c r="BE31" s="118"/>
      <c r="BF31" s="118"/>
      <c r="BG31" s="118">
        <f>データ!AA7</f>
        <v>137.19999999999999</v>
      </c>
      <c r="BH31" s="118"/>
      <c r="BI31" s="118"/>
      <c r="BJ31" s="118"/>
      <c r="BK31" s="118"/>
      <c r="BL31" s="118"/>
      <c r="BM31" s="118"/>
      <c r="BN31" s="118"/>
      <c r="BO31" s="118"/>
      <c r="BP31" s="118"/>
      <c r="BQ31" s="118"/>
      <c r="BR31" s="118"/>
      <c r="BS31" s="118"/>
      <c r="BT31" s="118"/>
      <c r="BU31" s="118"/>
      <c r="BV31" s="118"/>
      <c r="BW31" s="118"/>
      <c r="BX31" s="118"/>
      <c r="BY31" s="118"/>
      <c r="BZ31" s="118">
        <f>データ!AB7</f>
        <v>162.9</v>
      </c>
      <c r="CA31" s="118"/>
      <c r="CB31" s="118"/>
      <c r="CC31" s="118"/>
      <c r="CD31" s="118"/>
      <c r="CE31" s="118"/>
      <c r="CF31" s="118"/>
      <c r="CG31" s="118"/>
      <c r="CH31" s="118"/>
      <c r="CI31" s="118"/>
      <c r="CJ31" s="118"/>
      <c r="CK31" s="118"/>
      <c r="CL31" s="118"/>
      <c r="CM31" s="118"/>
      <c r="CN31" s="118"/>
      <c r="CO31" s="118"/>
      <c r="CP31" s="118"/>
      <c r="CQ31" s="118"/>
      <c r="CR31" s="118"/>
      <c r="CS31" s="118">
        <f>データ!AC7</f>
        <v>108.6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106.7</v>
      </c>
      <c r="JD31" s="120"/>
      <c r="JE31" s="120"/>
      <c r="JF31" s="120"/>
      <c r="JG31" s="120"/>
      <c r="JH31" s="120"/>
      <c r="JI31" s="120"/>
      <c r="JJ31" s="120"/>
      <c r="JK31" s="120"/>
      <c r="JL31" s="120"/>
      <c r="JM31" s="120"/>
      <c r="JN31" s="120"/>
      <c r="JO31" s="120"/>
      <c r="JP31" s="120"/>
      <c r="JQ31" s="120"/>
      <c r="JR31" s="120"/>
      <c r="JS31" s="120"/>
      <c r="JT31" s="120"/>
      <c r="JU31" s="121"/>
      <c r="JV31" s="119">
        <f>データ!DL7</f>
        <v>104.3</v>
      </c>
      <c r="JW31" s="120"/>
      <c r="JX31" s="120"/>
      <c r="JY31" s="120"/>
      <c r="JZ31" s="120"/>
      <c r="KA31" s="120"/>
      <c r="KB31" s="120"/>
      <c r="KC31" s="120"/>
      <c r="KD31" s="120"/>
      <c r="KE31" s="120"/>
      <c r="KF31" s="120"/>
      <c r="KG31" s="120"/>
      <c r="KH31" s="120"/>
      <c r="KI31" s="120"/>
      <c r="KJ31" s="120"/>
      <c r="KK31" s="120"/>
      <c r="KL31" s="120"/>
      <c r="KM31" s="120"/>
      <c r="KN31" s="121"/>
      <c r="KO31" s="119">
        <f>データ!DM7</f>
        <v>85.7</v>
      </c>
      <c r="KP31" s="120"/>
      <c r="KQ31" s="120"/>
      <c r="KR31" s="120"/>
      <c r="KS31" s="120"/>
      <c r="KT31" s="120"/>
      <c r="KU31" s="120"/>
      <c r="KV31" s="120"/>
      <c r="KW31" s="120"/>
      <c r="KX31" s="120"/>
      <c r="KY31" s="120"/>
      <c r="KZ31" s="120"/>
      <c r="LA31" s="120"/>
      <c r="LB31" s="120"/>
      <c r="LC31" s="120"/>
      <c r="LD31" s="120"/>
      <c r="LE31" s="120"/>
      <c r="LF31" s="120"/>
      <c r="LG31" s="121"/>
      <c r="LH31" s="119">
        <f>データ!DN7</f>
        <v>91.9</v>
      </c>
      <c r="LI31" s="120"/>
      <c r="LJ31" s="120"/>
      <c r="LK31" s="120"/>
      <c r="LL31" s="120"/>
      <c r="LM31" s="120"/>
      <c r="LN31" s="120"/>
      <c r="LO31" s="120"/>
      <c r="LP31" s="120"/>
      <c r="LQ31" s="120"/>
      <c r="LR31" s="120"/>
      <c r="LS31" s="120"/>
      <c r="LT31" s="120"/>
      <c r="LU31" s="120"/>
      <c r="LV31" s="120"/>
      <c r="LW31" s="120"/>
      <c r="LX31" s="120"/>
      <c r="LY31" s="120"/>
      <c r="LZ31" s="121"/>
      <c r="MA31" s="119">
        <f>データ!DO7</f>
        <v>81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161</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159</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9">
        <f>データ!AU7</f>
        <v>0</v>
      </c>
      <c r="V52" s="129"/>
      <c r="W52" s="129"/>
      <c r="X52" s="129"/>
      <c r="Y52" s="129"/>
      <c r="Z52" s="129"/>
      <c r="AA52" s="129"/>
      <c r="AB52" s="129"/>
      <c r="AC52" s="129"/>
      <c r="AD52" s="129"/>
      <c r="AE52" s="129"/>
      <c r="AF52" s="129"/>
      <c r="AG52" s="129"/>
      <c r="AH52" s="129"/>
      <c r="AI52" s="129"/>
      <c r="AJ52" s="129"/>
      <c r="AK52" s="129"/>
      <c r="AL52" s="129"/>
      <c r="AM52" s="129"/>
      <c r="AN52" s="129">
        <f>データ!AV7</f>
        <v>0</v>
      </c>
      <c r="AO52" s="129"/>
      <c r="AP52" s="129"/>
      <c r="AQ52" s="129"/>
      <c r="AR52" s="129"/>
      <c r="AS52" s="129"/>
      <c r="AT52" s="129"/>
      <c r="AU52" s="129"/>
      <c r="AV52" s="129"/>
      <c r="AW52" s="129"/>
      <c r="AX52" s="129"/>
      <c r="AY52" s="129"/>
      <c r="AZ52" s="129"/>
      <c r="BA52" s="129"/>
      <c r="BB52" s="129"/>
      <c r="BC52" s="129"/>
      <c r="BD52" s="129"/>
      <c r="BE52" s="129"/>
      <c r="BF52" s="129"/>
      <c r="BG52" s="129">
        <f>データ!AW7</f>
        <v>0</v>
      </c>
      <c r="BH52" s="129"/>
      <c r="BI52" s="129"/>
      <c r="BJ52" s="129"/>
      <c r="BK52" s="129"/>
      <c r="BL52" s="129"/>
      <c r="BM52" s="129"/>
      <c r="BN52" s="129"/>
      <c r="BO52" s="129"/>
      <c r="BP52" s="129"/>
      <c r="BQ52" s="129"/>
      <c r="BR52" s="129"/>
      <c r="BS52" s="129"/>
      <c r="BT52" s="129"/>
      <c r="BU52" s="129"/>
      <c r="BV52" s="129"/>
      <c r="BW52" s="129"/>
      <c r="BX52" s="129"/>
      <c r="BY52" s="129"/>
      <c r="BZ52" s="129">
        <f>データ!AX7</f>
        <v>0</v>
      </c>
      <c r="CA52" s="129"/>
      <c r="CB52" s="129"/>
      <c r="CC52" s="129"/>
      <c r="CD52" s="129"/>
      <c r="CE52" s="129"/>
      <c r="CF52" s="129"/>
      <c r="CG52" s="129"/>
      <c r="CH52" s="129"/>
      <c r="CI52" s="129"/>
      <c r="CJ52" s="129"/>
      <c r="CK52" s="129"/>
      <c r="CL52" s="129"/>
      <c r="CM52" s="129"/>
      <c r="CN52" s="129"/>
      <c r="CO52" s="129"/>
      <c r="CP52" s="129"/>
      <c r="CQ52" s="129"/>
      <c r="CR52" s="129"/>
      <c r="CS52" s="129">
        <f>データ!AY7</f>
        <v>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49.9</v>
      </c>
      <c r="EM52" s="118"/>
      <c r="EN52" s="118"/>
      <c r="EO52" s="118"/>
      <c r="EP52" s="118"/>
      <c r="EQ52" s="118"/>
      <c r="ER52" s="118"/>
      <c r="ES52" s="118"/>
      <c r="ET52" s="118"/>
      <c r="EU52" s="118"/>
      <c r="EV52" s="118"/>
      <c r="EW52" s="118"/>
      <c r="EX52" s="118"/>
      <c r="EY52" s="118"/>
      <c r="EZ52" s="118"/>
      <c r="FA52" s="118"/>
      <c r="FB52" s="118"/>
      <c r="FC52" s="118"/>
      <c r="FD52" s="118"/>
      <c r="FE52" s="118">
        <f>データ!BG7</f>
        <v>50.1</v>
      </c>
      <c r="FF52" s="118"/>
      <c r="FG52" s="118"/>
      <c r="FH52" s="118"/>
      <c r="FI52" s="118"/>
      <c r="FJ52" s="118"/>
      <c r="FK52" s="118"/>
      <c r="FL52" s="118"/>
      <c r="FM52" s="118"/>
      <c r="FN52" s="118"/>
      <c r="FO52" s="118"/>
      <c r="FP52" s="118"/>
      <c r="FQ52" s="118"/>
      <c r="FR52" s="118"/>
      <c r="FS52" s="118"/>
      <c r="FT52" s="118"/>
      <c r="FU52" s="118"/>
      <c r="FV52" s="118"/>
      <c r="FW52" s="118"/>
      <c r="FX52" s="118">
        <f>データ!BH7</f>
        <v>47.1</v>
      </c>
      <c r="FY52" s="118"/>
      <c r="FZ52" s="118"/>
      <c r="GA52" s="118"/>
      <c r="GB52" s="118"/>
      <c r="GC52" s="118"/>
      <c r="GD52" s="118"/>
      <c r="GE52" s="118"/>
      <c r="GF52" s="118"/>
      <c r="GG52" s="118"/>
      <c r="GH52" s="118"/>
      <c r="GI52" s="118"/>
      <c r="GJ52" s="118"/>
      <c r="GK52" s="118"/>
      <c r="GL52" s="118"/>
      <c r="GM52" s="118"/>
      <c r="GN52" s="118"/>
      <c r="GO52" s="118"/>
      <c r="GP52" s="118"/>
      <c r="GQ52" s="118">
        <f>データ!BI7</f>
        <v>46.9</v>
      </c>
      <c r="GR52" s="118"/>
      <c r="GS52" s="118"/>
      <c r="GT52" s="118"/>
      <c r="GU52" s="118"/>
      <c r="GV52" s="118"/>
      <c r="GW52" s="118"/>
      <c r="GX52" s="118"/>
      <c r="GY52" s="118"/>
      <c r="GZ52" s="118"/>
      <c r="HA52" s="118"/>
      <c r="HB52" s="118"/>
      <c r="HC52" s="118"/>
      <c r="HD52" s="118"/>
      <c r="HE52" s="118"/>
      <c r="HF52" s="118"/>
      <c r="HG52" s="118"/>
      <c r="HH52" s="118"/>
      <c r="HI52" s="118"/>
      <c r="HJ52" s="118">
        <f>データ!BJ7</f>
        <v>7.4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15265</v>
      </c>
      <c r="JD52" s="129"/>
      <c r="JE52" s="129"/>
      <c r="JF52" s="129"/>
      <c r="JG52" s="129"/>
      <c r="JH52" s="129"/>
      <c r="JI52" s="129"/>
      <c r="JJ52" s="129"/>
      <c r="JK52" s="129"/>
      <c r="JL52" s="129"/>
      <c r="JM52" s="129"/>
      <c r="JN52" s="129"/>
      <c r="JO52" s="129"/>
      <c r="JP52" s="129"/>
      <c r="JQ52" s="129"/>
      <c r="JR52" s="129"/>
      <c r="JS52" s="129"/>
      <c r="JT52" s="129"/>
      <c r="JU52" s="129"/>
      <c r="JV52" s="129">
        <f>データ!BR7</f>
        <v>13197</v>
      </c>
      <c r="JW52" s="129"/>
      <c r="JX52" s="129"/>
      <c r="JY52" s="129"/>
      <c r="JZ52" s="129"/>
      <c r="KA52" s="129"/>
      <c r="KB52" s="129"/>
      <c r="KC52" s="129"/>
      <c r="KD52" s="129"/>
      <c r="KE52" s="129"/>
      <c r="KF52" s="129"/>
      <c r="KG52" s="129"/>
      <c r="KH52" s="129"/>
      <c r="KI52" s="129"/>
      <c r="KJ52" s="129"/>
      <c r="KK52" s="129"/>
      <c r="KL52" s="129"/>
      <c r="KM52" s="129"/>
      <c r="KN52" s="129"/>
      <c r="KO52" s="129">
        <f>データ!BS7</f>
        <v>8871</v>
      </c>
      <c r="KP52" s="129"/>
      <c r="KQ52" s="129"/>
      <c r="KR52" s="129"/>
      <c r="KS52" s="129"/>
      <c r="KT52" s="129"/>
      <c r="KU52" s="129"/>
      <c r="KV52" s="129"/>
      <c r="KW52" s="129"/>
      <c r="KX52" s="129"/>
      <c r="KY52" s="129"/>
      <c r="KZ52" s="129"/>
      <c r="LA52" s="129"/>
      <c r="LB52" s="129"/>
      <c r="LC52" s="129"/>
      <c r="LD52" s="129"/>
      <c r="LE52" s="129"/>
      <c r="LF52" s="129"/>
      <c r="LG52" s="129"/>
      <c r="LH52" s="129">
        <f>データ!BT7</f>
        <v>13013</v>
      </c>
      <c r="LI52" s="129"/>
      <c r="LJ52" s="129"/>
      <c r="LK52" s="129"/>
      <c r="LL52" s="129"/>
      <c r="LM52" s="129"/>
      <c r="LN52" s="129"/>
      <c r="LO52" s="129"/>
      <c r="LP52" s="129"/>
      <c r="LQ52" s="129"/>
      <c r="LR52" s="129"/>
      <c r="LS52" s="129"/>
      <c r="LT52" s="129"/>
      <c r="LU52" s="129"/>
      <c r="LV52" s="129"/>
      <c r="LW52" s="129"/>
      <c r="LX52" s="129"/>
      <c r="LY52" s="129"/>
      <c r="LZ52" s="129"/>
      <c r="MA52" s="129">
        <f>データ!BU7</f>
        <v>2697</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9">
        <f>データ!AZ7</f>
        <v>143</v>
      </c>
      <c r="V53" s="129"/>
      <c r="W53" s="129"/>
      <c r="X53" s="129"/>
      <c r="Y53" s="129"/>
      <c r="Z53" s="129"/>
      <c r="AA53" s="129"/>
      <c r="AB53" s="129"/>
      <c r="AC53" s="129"/>
      <c r="AD53" s="129"/>
      <c r="AE53" s="129"/>
      <c r="AF53" s="129"/>
      <c r="AG53" s="129"/>
      <c r="AH53" s="129"/>
      <c r="AI53" s="129"/>
      <c r="AJ53" s="129"/>
      <c r="AK53" s="129"/>
      <c r="AL53" s="129"/>
      <c r="AM53" s="129"/>
      <c r="AN53" s="129">
        <f>データ!BA7</f>
        <v>79</v>
      </c>
      <c r="AO53" s="129"/>
      <c r="AP53" s="129"/>
      <c r="AQ53" s="129"/>
      <c r="AR53" s="129"/>
      <c r="AS53" s="129"/>
      <c r="AT53" s="129"/>
      <c r="AU53" s="129"/>
      <c r="AV53" s="129"/>
      <c r="AW53" s="129"/>
      <c r="AX53" s="129"/>
      <c r="AY53" s="129"/>
      <c r="AZ53" s="129"/>
      <c r="BA53" s="129"/>
      <c r="BB53" s="129"/>
      <c r="BC53" s="129"/>
      <c r="BD53" s="129"/>
      <c r="BE53" s="129"/>
      <c r="BF53" s="129"/>
      <c r="BG53" s="129">
        <f>データ!BB7</f>
        <v>56</v>
      </c>
      <c r="BH53" s="129"/>
      <c r="BI53" s="129"/>
      <c r="BJ53" s="129"/>
      <c r="BK53" s="129"/>
      <c r="BL53" s="129"/>
      <c r="BM53" s="129"/>
      <c r="BN53" s="129"/>
      <c r="BO53" s="129"/>
      <c r="BP53" s="129"/>
      <c r="BQ53" s="129"/>
      <c r="BR53" s="129"/>
      <c r="BS53" s="129"/>
      <c r="BT53" s="129"/>
      <c r="BU53" s="129"/>
      <c r="BV53" s="129"/>
      <c r="BW53" s="129"/>
      <c r="BX53" s="129"/>
      <c r="BY53" s="129"/>
      <c r="BZ53" s="129">
        <f>データ!BC7</f>
        <v>42</v>
      </c>
      <c r="CA53" s="129"/>
      <c r="CB53" s="129"/>
      <c r="CC53" s="129"/>
      <c r="CD53" s="129"/>
      <c r="CE53" s="129"/>
      <c r="CF53" s="129"/>
      <c r="CG53" s="129"/>
      <c r="CH53" s="129"/>
      <c r="CI53" s="129"/>
      <c r="CJ53" s="129"/>
      <c r="CK53" s="129"/>
      <c r="CL53" s="129"/>
      <c r="CM53" s="129"/>
      <c r="CN53" s="129"/>
      <c r="CO53" s="129"/>
      <c r="CP53" s="129"/>
      <c r="CQ53" s="129"/>
      <c r="CR53" s="129"/>
      <c r="CS53" s="129">
        <f>データ!BD7</f>
        <v>44</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19003</v>
      </c>
      <c r="JD53" s="129"/>
      <c r="JE53" s="129"/>
      <c r="JF53" s="129"/>
      <c r="JG53" s="129"/>
      <c r="JH53" s="129"/>
      <c r="JI53" s="129"/>
      <c r="JJ53" s="129"/>
      <c r="JK53" s="129"/>
      <c r="JL53" s="129"/>
      <c r="JM53" s="129"/>
      <c r="JN53" s="129"/>
      <c r="JO53" s="129"/>
      <c r="JP53" s="129"/>
      <c r="JQ53" s="129"/>
      <c r="JR53" s="129"/>
      <c r="JS53" s="129"/>
      <c r="JT53" s="129"/>
      <c r="JU53" s="129"/>
      <c r="JV53" s="129">
        <f>データ!BW7</f>
        <v>19615</v>
      </c>
      <c r="JW53" s="129"/>
      <c r="JX53" s="129"/>
      <c r="JY53" s="129"/>
      <c r="JZ53" s="129"/>
      <c r="KA53" s="129"/>
      <c r="KB53" s="129"/>
      <c r="KC53" s="129"/>
      <c r="KD53" s="129"/>
      <c r="KE53" s="129"/>
      <c r="KF53" s="129"/>
      <c r="KG53" s="129"/>
      <c r="KH53" s="129"/>
      <c r="KI53" s="129"/>
      <c r="KJ53" s="129"/>
      <c r="KK53" s="129"/>
      <c r="KL53" s="129"/>
      <c r="KM53" s="129"/>
      <c r="KN53" s="129"/>
      <c r="KO53" s="129">
        <f>データ!BX7</f>
        <v>21116</v>
      </c>
      <c r="KP53" s="129"/>
      <c r="KQ53" s="129"/>
      <c r="KR53" s="129"/>
      <c r="KS53" s="129"/>
      <c r="KT53" s="129"/>
      <c r="KU53" s="129"/>
      <c r="KV53" s="129"/>
      <c r="KW53" s="129"/>
      <c r="KX53" s="129"/>
      <c r="KY53" s="129"/>
      <c r="KZ53" s="129"/>
      <c r="LA53" s="129"/>
      <c r="LB53" s="129"/>
      <c r="LC53" s="129"/>
      <c r="LD53" s="129"/>
      <c r="LE53" s="129"/>
      <c r="LF53" s="129"/>
      <c r="LG53" s="129"/>
      <c r="LH53" s="129">
        <f>データ!BY7</f>
        <v>20714</v>
      </c>
      <c r="LI53" s="129"/>
      <c r="LJ53" s="129"/>
      <c r="LK53" s="129"/>
      <c r="LL53" s="129"/>
      <c r="LM53" s="129"/>
      <c r="LN53" s="129"/>
      <c r="LO53" s="129"/>
      <c r="LP53" s="129"/>
      <c r="LQ53" s="129"/>
      <c r="LR53" s="129"/>
      <c r="LS53" s="129"/>
      <c r="LT53" s="129"/>
      <c r="LU53" s="129"/>
      <c r="LV53" s="129"/>
      <c r="LW53" s="129"/>
      <c r="LX53" s="129"/>
      <c r="LY53" s="129"/>
      <c r="LZ53" s="129"/>
      <c r="MA53" s="129">
        <f>データ!BZ7</f>
        <v>16622</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160</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f>データ!CM7</f>
        <v>574944</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40">
        <f>データ!$B$11</f>
        <v>41275</v>
      </c>
      <c r="S76" s="141"/>
      <c r="T76" s="141"/>
      <c r="U76" s="141"/>
      <c r="V76" s="141"/>
      <c r="W76" s="141"/>
      <c r="X76" s="141"/>
      <c r="Y76" s="141"/>
      <c r="Z76" s="141"/>
      <c r="AA76" s="141"/>
      <c r="AB76" s="141"/>
      <c r="AC76" s="141"/>
      <c r="AD76" s="141"/>
      <c r="AE76" s="141"/>
      <c r="AF76" s="142"/>
      <c r="AG76" s="140">
        <f>データ!$C$11</f>
        <v>41640</v>
      </c>
      <c r="AH76" s="141"/>
      <c r="AI76" s="141"/>
      <c r="AJ76" s="141"/>
      <c r="AK76" s="141"/>
      <c r="AL76" s="141"/>
      <c r="AM76" s="141"/>
      <c r="AN76" s="141"/>
      <c r="AO76" s="141"/>
      <c r="AP76" s="141"/>
      <c r="AQ76" s="141"/>
      <c r="AR76" s="141"/>
      <c r="AS76" s="141"/>
      <c r="AT76" s="141"/>
      <c r="AU76" s="142"/>
      <c r="AV76" s="140">
        <f>データ!$D$11</f>
        <v>42005</v>
      </c>
      <c r="AW76" s="141"/>
      <c r="AX76" s="141"/>
      <c r="AY76" s="141"/>
      <c r="AZ76" s="141"/>
      <c r="BA76" s="141"/>
      <c r="BB76" s="141"/>
      <c r="BC76" s="141"/>
      <c r="BD76" s="141"/>
      <c r="BE76" s="141"/>
      <c r="BF76" s="141"/>
      <c r="BG76" s="141"/>
      <c r="BH76" s="141"/>
      <c r="BI76" s="141"/>
      <c r="BJ76" s="142"/>
      <c r="BK76" s="140">
        <f>データ!$E$11</f>
        <v>42370</v>
      </c>
      <c r="BL76" s="141"/>
      <c r="BM76" s="141"/>
      <c r="BN76" s="141"/>
      <c r="BO76" s="141"/>
      <c r="BP76" s="141"/>
      <c r="BQ76" s="141"/>
      <c r="BR76" s="141"/>
      <c r="BS76" s="141"/>
      <c r="BT76" s="141"/>
      <c r="BU76" s="141"/>
      <c r="BV76" s="141"/>
      <c r="BW76" s="141"/>
      <c r="BX76" s="141"/>
      <c r="BY76" s="142"/>
      <c r="BZ76" s="140">
        <f>データ!$F$11</f>
        <v>42736</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22000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f>データ!$B$11</f>
        <v>41275</v>
      </c>
      <c r="GM76" s="141"/>
      <c r="GN76" s="141"/>
      <c r="GO76" s="141"/>
      <c r="GP76" s="141"/>
      <c r="GQ76" s="141"/>
      <c r="GR76" s="141"/>
      <c r="GS76" s="141"/>
      <c r="GT76" s="141"/>
      <c r="GU76" s="141"/>
      <c r="GV76" s="141"/>
      <c r="GW76" s="141"/>
      <c r="GX76" s="141"/>
      <c r="GY76" s="141"/>
      <c r="GZ76" s="142"/>
      <c r="HA76" s="140">
        <f>データ!$C$11</f>
        <v>41640</v>
      </c>
      <c r="HB76" s="141"/>
      <c r="HC76" s="141"/>
      <c r="HD76" s="141"/>
      <c r="HE76" s="141"/>
      <c r="HF76" s="141"/>
      <c r="HG76" s="141"/>
      <c r="HH76" s="141"/>
      <c r="HI76" s="141"/>
      <c r="HJ76" s="141"/>
      <c r="HK76" s="141"/>
      <c r="HL76" s="141"/>
      <c r="HM76" s="141"/>
      <c r="HN76" s="141"/>
      <c r="HO76" s="142"/>
      <c r="HP76" s="140">
        <f>データ!$D$11</f>
        <v>42005</v>
      </c>
      <c r="HQ76" s="141"/>
      <c r="HR76" s="141"/>
      <c r="HS76" s="141"/>
      <c r="HT76" s="141"/>
      <c r="HU76" s="141"/>
      <c r="HV76" s="141"/>
      <c r="HW76" s="141"/>
      <c r="HX76" s="141"/>
      <c r="HY76" s="141"/>
      <c r="HZ76" s="141"/>
      <c r="IA76" s="141"/>
      <c r="IB76" s="141"/>
      <c r="IC76" s="141"/>
      <c r="ID76" s="142"/>
      <c r="IE76" s="140">
        <f>データ!$E$11</f>
        <v>42370</v>
      </c>
      <c r="IF76" s="141"/>
      <c r="IG76" s="141"/>
      <c r="IH76" s="141"/>
      <c r="II76" s="141"/>
      <c r="IJ76" s="141"/>
      <c r="IK76" s="141"/>
      <c r="IL76" s="141"/>
      <c r="IM76" s="141"/>
      <c r="IN76" s="141"/>
      <c r="IO76" s="141"/>
      <c r="IP76" s="141"/>
      <c r="IQ76" s="141"/>
      <c r="IR76" s="141"/>
      <c r="IS76" s="142"/>
      <c r="IT76" s="140">
        <f>データ!$F$11</f>
        <v>42736</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f>データ!$B$11</f>
        <v>41275</v>
      </c>
      <c r="KB76" s="141"/>
      <c r="KC76" s="141"/>
      <c r="KD76" s="141"/>
      <c r="KE76" s="141"/>
      <c r="KF76" s="141"/>
      <c r="KG76" s="141"/>
      <c r="KH76" s="141"/>
      <c r="KI76" s="141"/>
      <c r="KJ76" s="141"/>
      <c r="KK76" s="141"/>
      <c r="KL76" s="141"/>
      <c r="KM76" s="141"/>
      <c r="KN76" s="141"/>
      <c r="KO76" s="142"/>
      <c r="KP76" s="140">
        <f>データ!$C$11</f>
        <v>41640</v>
      </c>
      <c r="KQ76" s="141"/>
      <c r="KR76" s="141"/>
      <c r="KS76" s="141"/>
      <c r="KT76" s="141"/>
      <c r="KU76" s="141"/>
      <c r="KV76" s="141"/>
      <c r="KW76" s="141"/>
      <c r="KX76" s="141"/>
      <c r="KY76" s="141"/>
      <c r="KZ76" s="141"/>
      <c r="LA76" s="141"/>
      <c r="LB76" s="141"/>
      <c r="LC76" s="141"/>
      <c r="LD76" s="142"/>
      <c r="LE76" s="140">
        <f>データ!$D$11</f>
        <v>42005</v>
      </c>
      <c r="LF76" s="141"/>
      <c r="LG76" s="141"/>
      <c r="LH76" s="141"/>
      <c r="LI76" s="141"/>
      <c r="LJ76" s="141"/>
      <c r="LK76" s="141"/>
      <c r="LL76" s="141"/>
      <c r="LM76" s="141"/>
      <c r="LN76" s="141"/>
      <c r="LO76" s="141"/>
      <c r="LP76" s="141"/>
      <c r="LQ76" s="141"/>
      <c r="LR76" s="141"/>
      <c r="LS76" s="142"/>
      <c r="LT76" s="140">
        <f>データ!$E$11</f>
        <v>42370</v>
      </c>
      <c r="LU76" s="141"/>
      <c r="LV76" s="141"/>
      <c r="LW76" s="141"/>
      <c r="LX76" s="141"/>
      <c r="LY76" s="141"/>
      <c r="LZ76" s="141"/>
      <c r="MA76" s="141"/>
      <c r="MB76" s="141"/>
      <c r="MC76" s="141"/>
      <c r="MD76" s="141"/>
      <c r="ME76" s="141"/>
      <c r="MF76" s="141"/>
      <c r="MG76" s="141"/>
      <c r="MH76" s="142"/>
      <c r="MI76" s="140">
        <f>データ!$F$11</f>
        <v>42736</v>
      </c>
      <c r="MJ76" s="141"/>
      <c r="MK76" s="141"/>
      <c r="ML76" s="141"/>
      <c r="MM76" s="141"/>
      <c r="MN76" s="141"/>
      <c r="MO76" s="141"/>
      <c r="MP76" s="141"/>
      <c r="MQ76" s="141"/>
      <c r="MR76" s="141"/>
      <c r="MS76" s="141"/>
      <c r="MT76" s="141"/>
      <c r="MU76" s="141"/>
      <c r="MV76" s="141"/>
      <c r="MW76" s="142"/>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3" t="s">
        <v>27</v>
      </c>
      <c r="J77" s="143"/>
      <c r="K77" s="143"/>
      <c r="L77" s="143"/>
      <c r="M77" s="143"/>
      <c r="N77" s="143"/>
      <c r="O77" s="143"/>
      <c r="P77" s="143"/>
      <c r="Q77" s="143"/>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3" t="s">
        <v>27</v>
      </c>
      <c r="JS77" s="143"/>
      <c r="JT77" s="143"/>
      <c r="JU77" s="143"/>
      <c r="JV77" s="143"/>
      <c r="JW77" s="143"/>
      <c r="JX77" s="143"/>
      <c r="JY77" s="143"/>
      <c r="JZ77" s="143"/>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3" t="s">
        <v>29</v>
      </c>
      <c r="J78" s="143"/>
      <c r="K78" s="143"/>
      <c r="L78" s="143"/>
      <c r="M78" s="143"/>
      <c r="N78" s="143"/>
      <c r="O78" s="143"/>
      <c r="P78" s="143"/>
      <c r="Q78" s="143"/>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3" t="s">
        <v>29</v>
      </c>
      <c r="JS78" s="143"/>
      <c r="JT78" s="143"/>
      <c r="JU78" s="143"/>
      <c r="JV78" s="143"/>
      <c r="JW78" s="143"/>
      <c r="JX78" s="143"/>
      <c r="JY78" s="143"/>
      <c r="JZ78" s="143"/>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6"/>
      <c r="NE82" s="127"/>
      <c r="NF82" s="127"/>
      <c r="NG82" s="127"/>
      <c r="NH82" s="127"/>
      <c r="NI82" s="127"/>
      <c r="NJ82" s="127"/>
      <c r="NK82" s="127"/>
      <c r="NL82" s="127"/>
      <c r="NM82" s="127"/>
      <c r="NN82" s="127"/>
      <c r="NO82" s="127"/>
      <c r="NP82" s="127"/>
      <c r="NQ82" s="127"/>
      <c r="NR82" s="12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LD4wj2ggkUREDtVvIDBhIuLmvAgFTfsgLYxouJf/pOXIzgpi2fS+2TghPsa9XlwIQME7pAaby9vNmi0bFTiBEA==" saltValue="o+Gfy3u5pdebmHNwPNk1M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7" t="s">
        <v>68</v>
      </c>
      <c r="I3" s="148"/>
      <c r="J3" s="148"/>
      <c r="K3" s="148"/>
      <c r="L3" s="148"/>
      <c r="M3" s="148"/>
      <c r="N3" s="148"/>
      <c r="O3" s="148"/>
      <c r="P3" s="148"/>
      <c r="Q3" s="148"/>
      <c r="R3" s="148"/>
      <c r="S3" s="148"/>
      <c r="T3" s="148"/>
      <c r="U3" s="148"/>
      <c r="V3" s="148"/>
      <c r="W3" s="148"/>
      <c r="X3" s="148"/>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9"/>
      <c r="I4" s="150"/>
      <c r="J4" s="150"/>
      <c r="K4" s="150"/>
      <c r="L4" s="150"/>
      <c r="M4" s="150"/>
      <c r="N4" s="150"/>
      <c r="O4" s="150"/>
      <c r="P4" s="150"/>
      <c r="Q4" s="150"/>
      <c r="R4" s="150"/>
      <c r="S4" s="150"/>
      <c r="T4" s="150"/>
      <c r="U4" s="150"/>
      <c r="V4" s="150"/>
      <c r="W4" s="150"/>
      <c r="X4" s="150"/>
      <c r="Y4" s="144" t="s">
        <v>73</v>
      </c>
      <c r="Z4" s="145"/>
      <c r="AA4" s="145"/>
      <c r="AB4" s="145"/>
      <c r="AC4" s="145"/>
      <c r="AD4" s="145"/>
      <c r="AE4" s="145"/>
      <c r="AF4" s="145"/>
      <c r="AG4" s="145"/>
      <c r="AH4" s="145"/>
      <c r="AI4" s="146"/>
      <c r="AJ4" s="151" t="s">
        <v>74</v>
      </c>
      <c r="AK4" s="151"/>
      <c r="AL4" s="151"/>
      <c r="AM4" s="151"/>
      <c r="AN4" s="151"/>
      <c r="AO4" s="151"/>
      <c r="AP4" s="151"/>
      <c r="AQ4" s="151"/>
      <c r="AR4" s="151"/>
      <c r="AS4" s="151"/>
      <c r="AT4" s="151"/>
      <c r="AU4" s="152" t="s">
        <v>75</v>
      </c>
      <c r="AV4" s="151"/>
      <c r="AW4" s="151"/>
      <c r="AX4" s="151"/>
      <c r="AY4" s="151"/>
      <c r="AZ4" s="151"/>
      <c r="BA4" s="151"/>
      <c r="BB4" s="151"/>
      <c r="BC4" s="151"/>
      <c r="BD4" s="151"/>
      <c r="BE4" s="151"/>
      <c r="BF4" s="151" t="s">
        <v>76</v>
      </c>
      <c r="BG4" s="151"/>
      <c r="BH4" s="151"/>
      <c r="BI4" s="151"/>
      <c r="BJ4" s="151"/>
      <c r="BK4" s="151"/>
      <c r="BL4" s="151"/>
      <c r="BM4" s="151"/>
      <c r="BN4" s="151"/>
      <c r="BO4" s="151"/>
      <c r="BP4" s="151"/>
      <c r="BQ4" s="152" t="s">
        <v>77</v>
      </c>
      <c r="BR4" s="151"/>
      <c r="BS4" s="151"/>
      <c r="BT4" s="151"/>
      <c r="BU4" s="151"/>
      <c r="BV4" s="151"/>
      <c r="BW4" s="151"/>
      <c r="BX4" s="151"/>
      <c r="BY4" s="151"/>
      <c r="BZ4" s="151"/>
      <c r="CA4" s="151"/>
      <c r="CB4" s="151" t="s">
        <v>78</v>
      </c>
      <c r="CC4" s="151"/>
      <c r="CD4" s="151"/>
      <c r="CE4" s="151"/>
      <c r="CF4" s="151"/>
      <c r="CG4" s="151"/>
      <c r="CH4" s="151"/>
      <c r="CI4" s="151"/>
      <c r="CJ4" s="151"/>
      <c r="CK4" s="151"/>
      <c r="CL4" s="151"/>
      <c r="CM4" s="153" t="s">
        <v>79</v>
      </c>
      <c r="CN4" s="153" t="s">
        <v>80</v>
      </c>
      <c r="CO4" s="144" t="s">
        <v>81</v>
      </c>
      <c r="CP4" s="145"/>
      <c r="CQ4" s="145"/>
      <c r="CR4" s="145"/>
      <c r="CS4" s="145"/>
      <c r="CT4" s="145"/>
      <c r="CU4" s="145"/>
      <c r="CV4" s="145"/>
      <c r="CW4" s="145"/>
      <c r="CX4" s="145"/>
      <c r="CY4" s="146"/>
      <c r="CZ4" s="151" t="s">
        <v>82</v>
      </c>
      <c r="DA4" s="151"/>
      <c r="DB4" s="151"/>
      <c r="DC4" s="151"/>
      <c r="DD4" s="151"/>
      <c r="DE4" s="151"/>
      <c r="DF4" s="151"/>
      <c r="DG4" s="151"/>
      <c r="DH4" s="151"/>
      <c r="DI4" s="151"/>
      <c r="DJ4" s="151"/>
      <c r="DK4" s="144" t="s">
        <v>83</v>
      </c>
      <c r="DL4" s="145"/>
      <c r="DM4" s="145"/>
      <c r="DN4" s="145"/>
      <c r="DO4" s="145"/>
      <c r="DP4" s="145"/>
      <c r="DQ4" s="145"/>
      <c r="DR4" s="145"/>
      <c r="DS4" s="145"/>
      <c r="DT4" s="145"/>
      <c r="DU4" s="146"/>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112</v>
      </c>
      <c r="AM5" s="59" t="s">
        <v>113</v>
      </c>
      <c r="AN5" s="59" t="s">
        <v>114</v>
      </c>
      <c r="AO5" s="59" t="s">
        <v>104</v>
      </c>
      <c r="AP5" s="59" t="s">
        <v>105</v>
      </c>
      <c r="AQ5" s="59" t="s">
        <v>106</v>
      </c>
      <c r="AR5" s="59" t="s">
        <v>107</v>
      </c>
      <c r="AS5" s="59" t="s">
        <v>108</v>
      </c>
      <c r="AT5" s="59" t="s">
        <v>109</v>
      </c>
      <c r="AU5" s="59" t="s">
        <v>115</v>
      </c>
      <c r="AV5" s="59" t="s">
        <v>111</v>
      </c>
      <c r="AW5" s="59" t="s">
        <v>112</v>
      </c>
      <c r="AX5" s="59" t="s">
        <v>116</v>
      </c>
      <c r="AY5" s="59" t="s">
        <v>117</v>
      </c>
      <c r="AZ5" s="59" t="s">
        <v>104</v>
      </c>
      <c r="BA5" s="59" t="s">
        <v>105</v>
      </c>
      <c r="BB5" s="59" t="s">
        <v>106</v>
      </c>
      <c r="BC5" s="59" t="s">
        <v>107</v>
      </c>
      <c r="BD5" s="59" t="s">
        <v>108</v>
      </c>
      <c r="BE5" s="59" t="s">
        <v>109</v>
      </c>
      <c r="BF5" s="59" t="s">
        <v>118</v>
      </c>
      <c r="BG5" s="59" t="s">
        <v>119</v>
      </c>
      <c r="BH5" s="59" t="s">
        <v>120</v>
      </c>
      <c r="BI5" s="59" t="s">
        <v>116</v>
      </c>
      <c r="BJ5" s="59" t="s">
        <v>121</v>
      </c>
      <c r="BK5" s="59" t="s">
        <v>104</v>
      </c>
      <c r="BL5" s="59" t="s">
        <v>105</v>
      </c>
      <c r="BM5" s="59" t="s">
        <v>106</v>
      </c>
      <c r="BN5" s="59" t="s">
        <v>107</v>
      </c>
      <c r="BO5" s="59" t="s">
        <v>108</v>
      </c>
      <c r="BP5" s="59" t="s">
        <v>109</v>
      </c>
      <c r="BQ5" s="59" t="s">
        <v>118</v>
      </c>
      <c r="BR5" s="59" t="s">
        <v>111</v>
      </c>
      <c r="BS5" s="59" t="s">
        <v>122</v>
      </c>
      <c r="BT5" s="59" t="s">
        <v>123</v>
      </c>
      <c r="BU5" s="59" t="s">
        <v>124</v>
      </c>
      <c r="BV5" s="59" t="s">
        <v>104</v>
      </c>
      <c r="BW5" s="59" t="s">
        <v>105</v>
      </c>
      <c r="BX5" s="59" t="s">
        <v>106</v>
      </c>
      <c r="BY5" s="59" t="s">
        <v>107</v>
      </c>
      <c r="BZ5" s="59" t="s">
        <v>108</v>
      </c>
      <c r="CA5" s="59" t="s">
        <v>109</v>
      </c>
      <c r="CB5" s="59" t="s">
        <v>125</v>
      </c>
      <c r="CC5" s="59" t="s">
        <v>126</v>
      </c>
      <c r="CD5" s="59" t="s">
        <v>127</v>
      </c>
      <c r="CE5" s="59" t="s">
        <v>128</v>
      </c>
      <c r="CF5" s="59" t="s">
        <v>129</v>
      </c>
      <c r="CG5" s="59" t="s">
        <v>104</v>
      </c>
      <c r="CH5" s="59" t="s">
        <v>105</v>
      </c>
      <c r="CI5" s="59" t="s">
        <v>106</v>
      </c>
      <c r="CJ5" s="59" t="s">
        <v>107</v>
      </c>
      <c r="CK5" s="59" t="s">
        <v>108</v>
      </c>
      <c r="CL5" s="59" t="s">
        <v>109</v>
      </c>
      <c r="CM5" s="154"/>
      <c r="CN5" s="154"/>
      <c r="CO5" s="59" t="s">
        <v>115</v>
      </c>
      <c r="CP5" s="59" t="s">
        <v>111</v>
      </c>
      <c r="CQ5" s="59" t="s">
        <v>130</v>
      </c>
      <c r="CR5" s="59" t="s">
        <v>102</v>
      </c>
      <c r="CS5" s="59" t="s">
        <v>114</v>
      </c>
      <c r="CT5" s="59" t="s">
        <v>104</v>
      </c>
      <c r="CU5" s="59" t="s">
        <v>105</v>
      </c>
      <c r="CV5" s="59" t="s">
        <v>106</v>
      </c>
      <c r="CW5" s="59" t="s">
        <v>107</v>
      </c>
      <c r="CX5" s="59" t="s">
        <v>108</v>
      </c>
      <c r="CY5" s="59" t="s">
        <v>109</v>
      </c>
      <c r="CZ5" s="59" t="s">
        <v>131</v>
      </c>
      <c r="DA5" s="59" t="s">
        <v>111</v>
      </c>
      <c r="DB5" s="59" t="s">
        <v>132</v>
      </c>
      <c r="DC5" s="59" t="s">
        <v>113</v>
      </c>
      <c r="DD5" s="59" t="s">
        <v>114</v>
      </c>
      <c r="DE5" s="59" t="s">
        <v>104</v>
      </c>
      <c r="DF5" s="59" t="s">
        <v>105</v>
      </c>
      <c r="DG5" s="59" t="s">
        <v>106</v>
      </c>
      <c r="DH5" s="59" t="s">
        <v>107</v>
      </c>
      <c r="DI5" s="59" t="s">
        <v>108</v>
      </c>
      <c r="DJ5" s="59" t="s">
        <v>44</v>
      </c>
      <c r="DK5" s="59" t="s">
        <v>133</v>
      </c>
      <c r="DL5" s="59" t="s">
        <v>111</v>
      </c>
      <c r="DM5" s="59" t="s">
        <v>112</v>
      </c>
      <c r="DN5" s="59" t="s">
        <v>116</v>
      </c>
      <c r="DO5" s="59" t="s">
        <v>134</v>
      </c>
      <c r="DP5" s="59" t="s">
        <v>104</v>
      </c>
      <c r="DQ5" s="59" t="s">
        <v>105</v>
      </c>
      <c r="DR5" s="59" t="s">
        <v>106</v>
      </c>
      <c r="DS5" s="59" t="s">
        <v>107</v>
      </c>
      <c r="DT5" s="59" t="s">
        <v>108</v>
      </c>
      <c r="DU5" s="59" t="s">
        <v>109</v>
      </c>
    </row>
    <row r="6" spans="1:125" s="66" customFormat="1" x14ac:dyDescent="0.15">
      <c r="A6" s="49" t="s">
        <v>135</v>
      </c>
      <c r="B6" s="60">
        <f>B8</f>
        <v>2017</v>
      </c>
      <c r="C6" s="60">
        <f t="shared" ref="C6:X6" si="1">C8</f>
        <v>232025</v>
      </c>
      <c r="D6" s="60">
        <f t="shared" si="1"/>
        <v>47</v>
      </c>
      <c r="E6" s="60">
        <f t="shared" si="1"/>
        <v>14</v>
      </c>
      <c r="F6" s="60">
        <f t="shared" si="1"/>
        <v>0</v>
      </c>
      <c r="G6" s="60">
        <f t="shared" si="1"/>
        <v>1</v>
      </c>
      <c r="H6" s="60" t="str">
        <f>SUBSTITUTE(H8,"　","")</f>
        <v>愛知県岡崎市</v>
      </c>
      <c r="I6" s="60" t="str">
        <f t="shared" si="1"/>
        <v>篭田公園地下駐車場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37</v>
      </c>
      <c r="S6" s="62" t="str">
        <f t="shared" si="1"/>
        <v>公共施設</v>
      </c>
      <c r="T6" s="62" t="str">
        <f t="shared" si="1"/>
        <v>無</v>
      </c>
      <c r="U6" s="63">
        <f t="shared" si="1"/>
        <v>7780</v>
      </c>
      <c r="V6" s="63">
        <f t="shared" si="1"/>
        <v>210</v>
      </c>
      <c r="W6" s="63">
        <f t="shared" si="1"/>
        <v>200</v>
      </c>
      <c r="X6" s="62" t="str">
        <f t="shared" si="1"/>
        <v>利用料金制</v>
      </c>
      <c r="Y6" s="64">
        <f>IF(Y8="-",NA(),Y8)</f>
        <v>156.69999999999999</v>
      </c>
      <c r="Z6" s="64">
        <f t="shared" ref="Z6:AH6" si="2">IF(Z8="-",NA(),Z8)</f>
        <v>146.1</v>
      </c>
      <c r="AA6" s="64">
        <f t="shared" si="2"/>
        <v>137.19999999999999</v>
      </c>
      <c r="AB6" s="64">
        <f t="shared" si="2"/>
        <v>162.9</v>
      </c>
      <c r="AC6" s="64">
        <f t="shared" si="2"/>
        <v>108.6</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49.9</v>
      </c>
      <c r="BG6" s="64">
        <f t="shared" ref="BG6:BO6" si="5">IF(BG8="-",NA(),BG8)</f>
        <v>50.1</v>
      </c>
      <c r="BH6" s="64">
        <f t="shared" si="5"/>
        <v>47.1</v>
      </c>
      <c r="BI6" s="64">
        <f t="shared" si="5"/>
        <v>46.9</v>
      </c>
      <c r="BJ6" s="64">
        <f t="shared" si="5"/>
        <v>7.4</v>
      </c>
      <c r="BK6" s="64">
        <f t="shared" si="5"/>
        <v>15.3</v>
      </c>
      <c r="BL6" s="64">
        <f t="shared" si="5"/>
        <v>11.2</v>
      </c>
      <c r="BM6" s="64">
        <f t="shared" si="5"/>
        <v>8</v>
      </c>
      <c r="BN6" s="64">
        <f t="shared" si="5"/>
        <v>13.7</v>
      </c>
      <c r="BO6" s="64">
        <f t="shared" si="5"/>
        <v>7.5</v>
      </c>
      <c r="BP6" s="61" t="str">
        <f>IF(BP8="-","",IF(BP8="-","【-】","【"&amp;SUBSTITUTE(TEXT(BP8,"#,##0.0"),"-","△")&amp;"】"))</f>
        <v>【26.4】</v>
      </c>
      <c r="BQ6" s="65">
        <f>IF(BQ8="-",NA(),BQ8)</f>
        <v>15265</v>
      </c>
      <c r="BR6" s="65">
        <f t="shared" ref="BR6:BZ6" si="6">IF(BR8="-",NA(),BR8)</f>
        <v>13197</v>
      </c>
      <c r="BS6" s="65">
        <f t="shared" si="6"/>
        <v>8871</v>
      </c>
      <c r="BT6" s="65">
        <f t="shared" si="6"/>
        <v>13013</v>
      </c>
      <c r="BU6" s="65">
        <f t="shared" si="6"/>
        <v>2697</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136</v>
      </c>
      <c r="CM6" s="63">
        <f t="shared" ref="CM6:CN6" si="7">CM8</f>
        <v>574944</v>
      </c>
      <c r="CN6" s="63">
        <f t="shared" si="7"/>
        <v>22000</v>
      </c>
      <c r="CO6" s="64"/>
      <c r="CP6" s="64"/>
      <c r="CQ6" s="64"/>
      <c r="CR6" s="64"/>
      <c r="CS6" s="64"/>
      <c r="CT6" s="64"/>
      <c r="CU6" s="64"/>
      <c r="CV6" s="64"/>
      <c r="CW6" s="64"/>
      <c r="CX6" s="64"/>
      <c r="CY6" s="61" t="s">
        <v>136</v>
      </c>
      <c r="CZ6" s="64">
        <f>IF(CZ8="-",NA(),CZ8)</f>
        <v>0</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f>IF(DK8="-",NA(),DK8)</f>
        <v>106.7</v>
      </c>
      <c r="DL6" s="64">
        <f t="shared" ref="DL6:DT6" si="9">IF(DL8="-",NA(),DL8)</f>
        <v>104.3</v>
      </c>
      <c r="DM6" s="64">
        <f t="shared" si="9"/>
        <v>85.7</v>
      </c>
      <c r="DN6" s="64">
        <f t="shared" si="9"/>
        <v>91.9</v>
      </c>
      <c r="DO6" s="64">
        <f t="shared" si="9"/>
        <v>81</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137</v>
      </c>
      <c r="B7" s="60">
        <f t="shared" ref="B7:X7" si="10">B8</f>
        <v>2017</v>
      </c>
      <c r="C7" s="60">
        <f t="shared" si="10"/>
        <v>232025</v>
      </c>
      <c r="D7" s="60">
        <f t="shared" si="10"/>
        <v>47</v>
      </c>
      <c r="E7" s="60">
        <f t="shared" si="10"/>
        <v>14</v>
      </c>
      <c r="F7" s="60">
        <f t="shared" si="10"/>
        <v>0</v>
      </c>
      <c r="G7" s="60">
        <f t="shared" si="10"/>
        <v>1</v>
      </c>
      <c r="H7" s="60" t="str">
        <f t="shared" si="10"/>
        <v>愛知県　岡崎市</v>
      </c>
      <c r="I7" s="60" t="str">
        <f t="shared" si="10"/>
        <v>篭田公園地下駐車場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37</v>
      </c>
      <c r="S7" s="62" t="str">
        <f t="shared" si="10"/>
        <v>公共施設</v>
      </c>
      <c r="T7" s="62" t="str">
        <f t="shared" si="10"/>
        <v>無</v>
      </c>
      <c r="U7" s="63">
        <f t="shared" si="10"/>
        <v>7780</v>
      </c>
      <c r="V7" s="63">
        <f t="shared" si="10"/>
        <v>210</v>
      </c>
      <c r="W7" s="63">
        <f t="shared" si="10"/>
        <v>200</v>
      </c>
      <c r="X7" s="62" t="str">
        <f t="shared" si="10"/>
        <v>利用料金制</v>
      </c>
      <c r="Y7" s="64">
        <f>Y8</f>
        <v>156.69999999999999</v>
      </c>
      <c r="Z7" s="64">
        <f t="shared" ref="Z7:AH7" si="11">Z8</f>
        <v>146.1</v>
      </c>
      <c r="AA7" s="64">
        <f t="shared" si="11"/>
        <v>137.19999999999999</v>
      </c>
      <c r="AB7" s="64">
        <f t="shared" si="11"/>
        <v>162.9</v>
      </c>
      <c r="AC7" s="64">
        <f t="shared" si="11"/>
        <v>108.6</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49.9</v>
      </c>
      <c r="BG7" s="64">
        <f t="shared" ref="BG7:BO7" si="14">BG8</f>
        <v>50.1</v>
      </c>
      <c r="BH7" s="64">
        <f t="shared" si="14"/>
        <v>47.1</v>
      </c>
      <c r="BI7" s="64">
        <f t="shared" si="14"/>
        <v>46.9</v>
      </c>
      <c r="BJ7" s="64">
        <f t="shared" si="14"/>
        <v>7.4</v>
      </c>
      <c r="BK7" s="64">
        <f t="shared" si="14"/>
        <v>15.3</v>
      </c>
      <c r="BL7" s="64">
        <f t="shared" si="14"/>
        <v>11.2</v>
      </c>
      <c r="BM7" s="64">
        <f t="shared" si="14"/>
        <v>8</v>
      </c>
      <c r="BN7" s="64">
        <f t="shared" si="14"/>
        <v>13.7</v>
      </c>
      <c r="BO7" s="64">
        <f t="shared" si="14"/>
        <v>7.5</v>
      </c>
      <c r="BP7" s="61"/>
      <c r="BQ7" s="65">
        <f>BQ8</f>
        <v>15265</v>
      </c>
      <c r="BR7" s="65">
        <f t="shared" ref="BR7:BZ7" si="15">BR8</f>
        <v>13197</v>
      </c>
      <c r="BS7" s="65">
        <f t="shared" si="15"/>
        <v>8871</v>
      </c>
      <c r="BT7" s="65">
        <f t="shared" si="15"/>
        <v>13013</v>
      </c>
      <c r="BU7" s="65">
        <f t="shared" si="15"/>
        <v>2697</v>
      </c>
      <c r="BV7" s="65">
        <f t="shared" si="15"/>
        <v>19003</v>
      </c>
      <c r="BW7" s="65">
        <f t="shared" si="15"/>
        <v>19615</v>
      </c>
      <c r="BX7" s="65">
        <f t="shared" si="15"/>
        <v>21116</v>
      </c>
      <c r="BY7" s="65">
        <f t="shared" si="15"/>
        <v>20714</v>
      </c>
      <c r="BZ7" s="65">
        <f t="shared" si="15"/>
        <v>16622</v>
      </c>
      <c r="CA7" s="63"/>
      <c r="CB7" s="64" t="s">
        <v>138</v>
      </c>
      <c r="CC7" s="64" t="s">
        <v>138</v>
      </c>
      <c r="CD7" s="64" t="s">
        <v>138</v>
      </c>
      <c r="CE7" s="64" t="s">
        <v>138</v>
      </c>
      <c r="CF7" s="64" t="s">
        <v>138</v>
      </c>
      <c r="CG7" s="64" t="s">
        <v>138</v>
      </c>
      <c r="CH7" s="64" t="s">
        <v>138</v>
      </c>
      <c r="CI7" s="64" t="s">
        <v>138</v>
      </c>
      <c r="CJ7" s="64" t="s">
        <v>138</v>
      </c>
      <c r="CK7" s="64" t="s">
        <v>139</v>
      </c>
      <c r="CL7" s="61"/>
      <c r="CM7" s="63">
        <f>CM8</f>
        <v>574944</v>
      </c>
      <c r="CN7" s="63">
        <f>CN8</f>
        <v>22000</v>
      </c>
      <c r="CO7" s="64" t="s">
        <v>138</v>
      </c>
      <c r="CP7" s="64" t="s">
        <v>138</v>
      </c>
      <c r="CQ7" s="64" t="s">
        <v>138</v>
      </c>
      <c r="CR7" s="64" t="s">
        <v>138</v>
      </c>
      <c r="CS7" s="64" t="s">
        <v>138</v>
      </c>
      <c r="CT7" s="64" t="s">
        <v>138</v>
      </c>
      <c r="CU7" s="64" t="s">
        <v>138</v>
      </c>
      <c r="CV7" s="64" t="s">
        <v>138</v>
      </c>
      <c r="CW7" s="64" t="s">
        <v>138</v>
      </c>
      <c r="CX7" s="64" t="s">
        <v>140</v>
      </c>
      <c r="CY7" s="61"/>
      <c r="CZ7" s="64">
        <f>CZ8</f>
        <v>0</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f>DK8</f>
        <v>106.7</v>
      </c>
      <c r="DL7" s="64">
        <f t="shared" ref="DL7:DT7" si="17">DL8</f>
        <v>104.3</v>
      </c>
      <c r="DM7" s="64">
        <f t="shared" si="17"/>
        <v>85.7</v>
      </c>
      <c r="DN7" s="64">
        <f t="shared" si="17"/>
        <v>91.9</v>
      </c>
      <c r="DO7" s="64">
        <f t="shared" si="17"/>
        <v>81</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232025</v>
      </c>
      <c r="D8" s="67">
        <v>47</v>
      </c>
      <c r="E8" s="67">
        <v>14</v>
      </c>
      <c r="F8" s="67">
        <v>0</v>
      </c>
      <c r="G8" s="67">
        <v>1</v>
      </c>
      <c r="H8" s="67" t="s">
        <v>141</v>
      </c>
      <c r="I8" s="67" t="s">
        <v>142</v>
      </c>
      <c r="J8" s="67" t="s">
        <v>143</v>
      </c>
      <c r="K8" s="67" t="s">
        <v>144</v>
      </c>
      <c r="L8" s="67" t="s">
        <v>145</v>
      </c>
      <c r="M8" s="67" t="s">
        <v>146</v>
      </c>
      <c r="N8" s="67" t="s">
        <v>147</v>
      </c>
      <c r="O8" s="68" t="s">
        <v>148</v>
      </c>
      <c r="P8" s="69" t="s">
        <v>149</v>
      </c>
      <c r="Q8" s="69" t="s">
        <v>150</v>
      </c>
      <c r="R8" s="70">
        <v>37</v>
      </c>
      <c r="S8" s="69" t="s">
        <v>151</v>
      </c>
      <c r="T8" s="69" t="s">
        <v>152</v>
      </c>
      <c r="U8" s="70">
        <v>7780</v>
      </c>
      <c r="V8" s="70">
        <v>210</v>
      </c>
      <c r="W8" s="70">
        <v>200</v>
      </c>
      <c r="X8" s="69" t="s">
        <v>153</v>
      </c>
      <c r="Y8" s="71">
        <v>156.69999999999999</v>
      </c>
      <c r="Z8" s="71">
        <v>146.1</v>
      </c>
      <c r="AA8" s="71">
        <v>137.19999999999999</v>
      </c>
      <c r="AB8" s="71">
        <v>162.9</v>
      </c>
      <c r="AC8" s="71">
        <v>108.6</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49.9</v>
      </c>
      <c r="BG8" s="71">
        <v>50.1</v>
      </c>
      <c r="BH8" s="71">
        <v>47.1</v>
      </c>
      <c r="BI8" s="71">
        <v>46.9</v>
      </c>
      <c r="BJ8" s="71">
        <v>7.4</v>
      </c>
      <c r="BK8" s="71">
        <v>15.3</v>
      </c>
      <c r="BL8" s="71">
        <v>11.2</v>
      </c>
      <c r="BM8" s="71">
        <v>8</v>
      </c>
      <c r="BN8" s="71">
        <v>13.7</v>
      </c>
      <c r="BO8" s="71">
        <v>7.5</v>
      </c>
      <c r="BP8" s="68">
        <v>26.4</v>
      </c>
      <c r="BQ8" s="72">
        <v>15265</v>
      </c>
      <c r="BR8" s="72">
        <v>13197</v>
      </c>
      <c r="BS8" s="72">
        <v>8871</v>
      </c>
      <c r="BT8" s="73">
        <v>13013</v>
      </c>
      <c r="BU8" s="73">
        <v>2697</v>
      </c>
      <c r="BV8" s="72">
        <v>19003</v>
      </c>
      <c r="BW8" s="72">
        <v>19615</v>
      </c>
      <c r="BX8" s="72">
        <v>21116</v>
      </c>
      <c r="BY8" s="72">
        <v>20714</v>
      </c>
      <c r="BZ8" s="72">
        <v>16622</v>
      </c>
      <c r="CA8" s="70">
        <v>15069</v>
      </c>
      <c r="CB8" s="71" t="s">
        <v>145</v>
      </c>
      <c r="CC8" s="71" t="s">
        <v>145</v>
      </c>
      <c r="CD8" s="71" t="s">
        <v>145</v>
      </c>
      <c r="CE8" s="71" t="s">
        <v>145</v>
      </c>
      <c r="CF8" s="71" t="s">
        <v>145</v>
      </c>
      <c r="CG8" s="71" t="s">
        <v>145</v>
      </c>
      <c r="CH8" s="71" t="s">
        <v>145</v>
      </c>
      <c r="CI8" s="71" t="s">
        <v>145</v>
      </c>
      <c r="CJ8" s="71" t="s">
        <v>145</v>
      </c>
      <c r="CK8" s="71" t="s">
        <v>145</v>
      </c>
      <c r="CL8" s="68" t="s">
        <v>145</v>
      </c>
      <c r="CM8" s="70">
        <v>574944</v>
      </c>
      <c r="CN8" s="70">
        <v>22000</v>
      </c>
      <c r="CO8" s="71" t="s">
        <v>145</v>
      </c>
      <c r="CP8" s="71" t="s">
        <v>145</v>
      </c>
      <c r="CQ8" s="71" t="s">
        <v>145</v>
      </c>
      <c r="CR8" s="71" t="s">
        <v>145</v>
      </c>
      <c r="CS8" s="71" t="s">
        <v>145</v>
      </c>
      <c r="CT8" s="71" t="s">
        <v>145</v>
      </c>
      <c r="CU8" s="71" t="s">
        <v>145</v>
      </c>
      <c r="CV8" s="71" t="s">
        <v>145</v>
      </c>
      <c r="CW8" s="71" t="s">
        <v>145</v>
      </c>
      <c r="CX8" s="71" t="s">
        <v>145</v>
      </c>
      <c r="CY8" s="68" t="s">
        <v>145</v>
      </c>
      <c r="CZ8" s="71">
        <v>0</v>
      </c>
      <c r="DA8" s="71">
        <v>0</v>
      </c>
      <c r="DB8" s="71">
        <v>0</v>
      </c>
      <c r="DC8" s="71">
        <v>0</v>
      </c>
      <c r="DD8" s="71">
        <v>0</v>
      </c>
      <c r="DE8" s="71">
        <v>192.7</v>
      </c>
      <c r="DF8" s="71">
        <v>141.9</v>
      </c>
      <c r="DG8" s="71">
        <v>181.6</v>
      </c>
      <c r="DH8" s="71">
        <v>148.9</v>
      </c>
      <c r="DI8" s="71">
        <v>135.30000000000001</v>
      </c>
      <c r="DJ8" s="68">
        <v>120.3</v>
      </c>
      <c r="DK8" s="71">
        <v>106.7</v>
      </c>
      <c r="DL8" s="71">
        <v>104.3</v>
      </c>
      <c r="DM8" s="71">
        <v>85.7</v>
      </c>
      <c r="DN8" s="71">
        <v>91.9</v>
      </c>
      <c r="DO8" s="71">
        <v>81</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154</v>
      </c>
      <c r="C10" s="78" t="s">
        <v>155</v>
      </c>
      <c r="D10" s="78" t="s">
        <v>156</v>
      </c>
      <c r="E10" s="78" t="s">
        <v>157</v>
      </c>
      <c r="F10" s="78" t="s">
        <v>158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祖父江　和俊</cp:lastModifiedBy>
  <cp:lastPrinted>2019-02-06T09:54:06Z</cp:lastPrinted>
  <dcterms:created xsi:type="dcterms:W3CDTF">2018-12-07T10:31:09Z</dcterms:created>
  <dcterms:modified xsi:type="dcterms:W3CDTF">2019-02-06T09:56:40Z</dcterms:modified>
  <cp:category/>
</cp:coreProperties>
</file>