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H30\○経理グループ\1.庶務\照会\20190206【市町村課】公営企業に係る「経営比較分析表」の分析等の確認について\回答\"/>
    </mc:Choice>
  </mc:AlternateContent>
  <workbookProtection workbookAlgorithmName="SHA-512" workbookHashValue="3lD4DSeYLKIce0WRshwg98zvvmkpsHPYoi1RsX/uaNShd+CWqLUS5tEoLfkVgOxJUgZ87eFVsUxHBwut2cv8uQ==" workbookSaltValue="AqWvK58N/XWe+/jhN0Lp7w==" workbookSpinCount="100000" lockStructure="1"/>
  <bookViews>
    <workbookView xWindow="0" yWindow="0" windowWidth="20490" windowHeight="753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G86" i="4"/>
  <c r="E86" i="4"/>
  <c r="BB10" i="4"/>
  <c r="AT10" i="4"/>
  <c r="W10" i="4"/>
  <c r="I10" i="4"/>
  <c r="BB8" i="4"/>
  <c r="AL8" i="4"/>
  <c r="W8" i="4"/>
  <c r="P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<sst xmlns="http://schemas.openxmlformats.org/spreadsheetml/2006/main" count="235" uniqueCount="123">
  <si>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</si>
  <si>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</si>
  <si>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</si>
  <si>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</si>
  <si>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</si>
  <si>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</si>
  <si>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</si>
  <si>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</si>
  <si>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</si>
  <si>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</si>
  <si>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</si>
  <si>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</si>
  <si>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</si>
  <si>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</si>
  <si>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</si>
  <si>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</si>
  <si>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</si>
  <si>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</si>
  <si>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</si>
  <si>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</si>
  <si>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</si>
  <si>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</si>
  <si>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</si>
  <si>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</si>
  <si>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</si>
  <si>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</si>
  <si>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</si>
  <si>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</si>
  <si>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</si>
  <si>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</si>
  <si>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</si>
  <si>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</si>
  <si>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</si>
  <si>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</si>
  <si>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</si>
  <si>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</si>
  <si>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</si>
  <si>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</si>
  <si>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</si>
  <si>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</si>
  <si>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</si>
  <si>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</si>
  <si>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</si>
  <si>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</si>
  <si>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</si>
  <si>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</si>
  <si>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</si>
  <si>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</si>
  <si>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</si>
  <si>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</si>
  <si>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</si>
  <si>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</si>
  <si>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</si>
  <si>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</si>
  <si>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</si>
  <si>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</si>
  <si>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</si>
  <si>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</si>
  <si>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</si>
  <si>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</si>
  <si>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</si>
  <si>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</si>
  <si>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</si>
  <si>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</si>
  <si>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</si>
  <si>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</si>
  <si>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</si>
  <si>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</si>
  <si>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</si>
  <si>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</si>
  <si>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</si>
  <si>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</si>
  <si>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</si>
  <si>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</si>
  <si>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</si>
  <si>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</si>
  <si>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</si>
  <si>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</si>
  <si>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</si>
  <si>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</si>
  <si>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</si>
  <si>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</si>
  <si>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</si>
  <si>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</si>
  <si>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</si>
  <si>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</si>
  <si>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</si>
  <si>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</si>
  <si>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</si>
  <si>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</si>
  <si>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</si>
  <si>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</si>
  <si>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</si>
  <si>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</si>
  <si>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</si>
  <si>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</si>
  <si>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</si>
  <si>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</si>
  <si>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</si>
  <si>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</si>
  <si>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</si>
  <si>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</si>
  <si>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</si>
  <si>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</si>
  <si>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</si>
  <si>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</si>
  <si>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</si>
  <si>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</si>
  <si>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</si>
  <si>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</si>
  <si>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</si>
  <si>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</si>
  <si>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</si>
  <si>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</si>
  <si>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</si>
  <si>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</si>
  <si>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</si>
  <si>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</si>
  <si>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</si>
  <si>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</si>
  <si>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おいては、類似団体平均値を上回っている状況であるものの、②管渠老朽化率については類似団体平均値を10ポイント近く上回っており、③管渠改善率については平成29年度は類似団体平均値を0.1ポイントも下回った状況である。　　　　　　　　　　　　　　　　　　　　　　これらについては、下水道事業の着手が類似団体よりも早かったことにより老朽化した資産の割合が高いことと、下水道の整備区域を多く抱えていることにより施設の改築更新より拡張事業を優先したことによるものである。　　　　　　　　　　　　　　　　　　しかしながら、今後も管渠の老朽化率は大幅に増加していくものと考えられる一方、管渠の改善率も類似団体平均値を大きく下回る傾向を鑑みると、施設の改築更新に軸足を移していく必要があると考えている。</t>
    <rPh sb="1" eb="3">
      <t>ユウケイ</t>
    </rPh>
    <rPh sb="3" eb="5">
      <t>コテイ</t>
    </rPh>
    <rPh sb="5" eb="7">
      <t>シサン</t>
    </rPh>
    <rPh sb="7" eb="9">
      <t>ゲンカ</t>
    </rPh>
    <rPh sb="9" eb="11">
      <t>ショウキャク</t>
    </rPh>
    <rPh sb="11" eb="12">
      <t>リツ</t>
    </rPh>
    <rPh sb="18" eb="20">
      <t>ルイジ</t>
    </rPh>
    <rPh sb="20" eb="22">
      <t>ダンタイ</t>
    </rPh>
    <rPh sb="22" eb="25">
      <t>ヘイキンチ</t>
    </rPh>
    <rPh sb="26" eb="28">
      <t>ウワマワ</t>
    </rPh>
    <rPh sb="32" eb="34">
      <t>ジョウキョウ</t>
    </rPh>
    <rPh sb="42" eb="43">
      <t>カン</t>
    </rPh>
    <rPh sb="43" eb="44">
      <t>キョ</t>
    </rPh>
    <rPh sb="44" eb="47">
      <t>ロウキュウカ</t>
    </rPh>
    <rPh sb="47" eb="48">
      <t>リツ</t>
    </rPh>
    <rPh sb="53" eb="55">
      <t>ルイジ</t>
    </rPh>
    <rPh sb="55" eb="57">
      <t>ダンタイ</t>
    </rPh>
    <rPh sb="57" eb="60">
      <t>ヘイキンチ</t>
    </rPh>
    <rPh sb="67" eb="68">
      <t>チカ</t>
    </rPh>
    <rPh sb="69" eb="71">
      <t>ウワマワ</t>
    </rPh>
    <rPh sb="77" eb="78">
      <t>カン</t>
    </rPh>
    <rPh sb="78" eb="79">
      <t>キョ</t>
    </rPh>
    <rPh sb="79" eb="81">
      <t>カイゼン</t>
    </rPh>
    <rPh sb="81" eb="82">
      <t>リツ</t>
    </rPh>
    <rPh sb="87" eb="89">
      <t>ヘイセイ</t>
    </rPh>
    <rPh sb="91" eb="93">
      <t>ネンド</t>
    </rPh>
    <rPh sb="94" eb="96">
      <t>ルイジ</t>
    </rPh>
    <rPh sb="96" eb="98">
      <t>ダンタイ</t>
    </rPh>
    <rPh sb="98" eb="101">
      <t>ヘイキンチ</t>
    </rPh>
    <rPh sb="110" eb="112">
      <t>シタマワ</t>
    </rPh>
    <rPh sb="114" eb="116">
      <t>ジョウキョウ</t>
    </rPh>
    <rPh sb="151" eb="154">
      <t>ゲスイドウ</t>
    </rPh>
    <rPh sb="154" eb="156">
      <t>ジギョウ</t>
    </rPh>
    <rPh sb="157" eb="159">
      <t>チャクシュ</t>
    </rPh>
    <rPh sb="160" eb="162">
      <t>ルイジ</t>
    </rPh>
    <rPh sb="162" eb="164">
      <t>ダンタイ</t>
    </rPh>
    <rPh sb="167" eb="168">
      <t>ハヤ</t>
    </rPh>
    <rPh sb="176" eb="179">
      <t>ロウキュウカ</t>
    </rPh>
    <rPh sb="181" eb="183">
      <t>シサン</t>
    </rPh>
    <rPh sb="184" eb="186">
      <t>ワリアイ</t>
    </rPh>
    <rPh sb="187" eb="188">
      <t>タカ</t>
    </rPh>
    <rPh sb="193" eb="196">
      <t>ゲスイドウ</t>
    </rPh>
    <rPh sb="197" eb="199">
      <t>セイビ</t>
    </rPh>
    <rPh sb="199" eb="201">
      <t>クイキ</t>
    </rPh>
    <rPh sb="202" eb="203">
      <t>オオ</t>
    </rPh>
    <rPh sb="204" eb="205">
      <t>カカ</t>
    </rPh>
    <rPh sb="214" eb="216">
      <t>シセツ</t>
    </rPh>
    <rPh sb="217" eb="219">
      <t>カイチク</t>
    </rPh>
    <rPh sb="219" eb="221">
      <t>コウシン</t>
    </rPh>
    <rPh sb="223" eb="225">
      <t>カクチョウ</t>
    </rPh>
    <rPh sb="225" eb="227">
      <t>ジギョウ</t>
    </rPh>
    <rPh sb="228" eb="230">
      <t>ユウセン</t>
    </rPh>
    <rPh sb="268" eb="270">
      <t>コンゴ</t>
    </rPh>
    <rPh sb="271" eb="272">
      <t>カン</t>
    </rPh>
    <rPh sb="272" eb="273">
      <t>キョ</t>
    </rPh>
    <rPh sb="274" eb="277">
      <t>ロウキュウカ</t>
    </rPh>
    <rPh sb="277" eb="278">
      <t>リツ</t>
    </rPh>
    <rPh sb="279" eb="281">
      <t>オオハバ</t>
    </rPh>
    <rPh sb="282" eb="283">
      <t>ゾウ</t>
    </rPh>
    <rPh sb="283" eb="284">
      <t>カ</t>
    </rPh>
    <rPh sb="291" eb="292">
      <t>カンガ</t>
    </rPh>
    <rPh sb="296" eb="298">
      <t>イッポウ</t>
    </rPh>
    <rPh sb="299" eb="300">
      <t>カン</t>
    </rPh>
    <rPh sb="300" eb="301">
      <t>キョ</t>
    </rPh>
    <rPh sb="302" eb="304">
      <t>カイゼン</t>
    </rPh>
    <rPh sb="304" eb="305">
      <t>リツ</t>
    </rPh>
    <rPh sb="306" eb="308">
      <t>ルイジ</t>
    </rPh>
    <rPh sb="308" eb="310">
      <t>ダンタイ</t>
    </rPh>
    <rPh sb="310" eb="313">
      <t>ヘイキンチ</t>
    </rPh>
    <rPh sb="314" eb="315">
      <t>オオ</t>
    </rPh>
    <rPh sb="317" eb="319">
      <t>シタマワ</t>
    </rPh>
    <rPh sb="320" eb="322">
      <t>ケイコウ</t>
    </rPh>
    <rPh sb="323" eb="324">
      <t>カンガ</t>
    </rPh>
    <rPh sb="328" eb="330">
      <t>シセツ</t>
    </rPh>
    <rPh sb="331" eb="333">
      <t>カイチク</t>
    </rPh>
    <rPh sb="333" eb="335">
      <t>コウシン</t>
    </rPh>
    <rPh sb="336" eb="338">
      <t>ジクアシ</t>
    </rPh>
    <rPh sb="339" eb="340">
      <t>ウツ</t>
    </rPh>
    <rPh sb="344" eb="346">
      <t>ヒツヨウ</t>
    </rPh>
    <rPh sb="350" eb="351">
      <t>カンガ</t>
    </rPh>
    <phoneticPr fontId="4"/>
  </si>
  <si>
    <t xml:space="preserve">①経常収支比率は100％を超えているものの、類似団体平均値よりは低い値となっている。また、⑤経費回収率については、類似団体平均値を大幅に下回っている状況である。このことは、一般会計からの基準外繰入金（汚水処理に係る資本費）に依存をしている状態であることが伺える。　　　　　　　　　　　　　　　　　　　　　　　　　　　　⑥汚水処理原価は、類似団体平均値よりも高い状況にある。また、⑧水洗化率については接続促進活動を行っているものの、類似団体平均値よりも大きく下回っている。
これらの改善策として、有収水量を増加させるため、平成29年度より組織体制を見直し、未接続世帯への接続促進活動を強化すると共に、平成29年10月には下水道使用料の改定を実施した。
④企業債残高対事業規模比率については、企業債の発行を償還元金よりも小さくして投資額の抑制を図ったことや下水道使用料の改定による収益増加によって、前年度より改善はしたものの、類似団体平均値を大きく上回っている。
⑦施設利用率については類似団体平均値を下回っている。これは、地場産業の衰退により排水量がピーク時より減少しているためである。従って、今後は施設の処理能力の見直しを行いダウンサイジングを図っていくと共に、県の流域下水道への統合（広域化）を図っていく必要がある。
</t>
    <rPh sb="13" eb="14">
      <t>コ</t>
    </rPh>
    <rPh sb="22" eb="24">
      <t>ルイジ</t>
    </rPh>
    <rPh sb="24" eb="26">
      <t>ダンタイ</t>
    </rPh>
    <rPh sb="26" eb="29">
      <t>ヘイキンチ</t>
    </rPh>
    <rPh sb="32" eb="33">
      <t>ヒク</t>
    </rPh>
    <rPh sb="34" eb="35">
      <t>アタイ</t>
    </rPh>
    <rPh sb="57" eb="59">
      <t>ルイジ</t>
    </rPh>
    <rPh sb="59" eb="61">
      <t>ダンタイ</t>
    </rPh>
    <rPh sb="61" eb="63">
      <t>ヘイキン</t>
    </rPh>
    <rPh sb="63" eb="64">
      <t>チ</t>
    </rPh>
    <rPh sb="65" eb="67">
      <t>オオハバ</t>
    </rPh>
    <rPh sb="68" eb="70">
      <t>シタマワ</t>
    </rPh>
    <rPh sb="74" eb="76">
      <t>ジョウキョウ</t>
    </rPh>
    <rPh sb="127" eb="128">
      <t>ウカガ</t>
    </rPh>
    <rPh sb="168" eb="170">
      <t>ルイジ</t>
    </rPh>
    <rPh sb="170" eb="172">
      <t>ダンタイ</t>
    </rPh>
    <rPh sb="172" eb="175">
      <t>ヘイキンチ</t>
    </rPh>
    <rPh sb="178" eb="179">
      <t>タカ</t>
    </rPh>
    <rPh sb="180" eb="182">
      <t>ジョウキョウ</t>
    </rPh>
    <rPh sb="206" eb="207">
      <t>オコナ</t>
    </rPh>
    <rPh sb="215" eb="217">
      <t>ルイジ</t>
    </rPh>
    <rPh sb="217" eb="219">
      <t>ダンタイ</t>
    </rPh>
    <rPh sb="219" eb="222">
      <t>ヘイキンチ</t>
    </rPh>
    <rPh sb="265" eb="266">
      <t>ド</t>
    </rPh>
    <rPh sb="286" eb="288">
      <t>ソクシン</t>
    </rPh>
    <rPh sb="296" eb="297">
      <t>トモ</t>
    </rPh>
    <rPh sb="309" eb="312">
      <t>ゲスイドウ</t>
    </rPh>
    <rPh sb="312" eb="314">
      <t>シヨウ</t>
    </rPh>
    <rPh sb="314" eb="315">
      <t>リョウ</t>
    </rPh>
    <rPh sb="316" eb="318">
      <t>カイテイ</t>
    </rPh>
    <rPh sb="319" eb="321">
      <t>ジッシ</t>
    </rPh>
    <rPh sb="344" eb="346">
      <t>キギョウ</t>
    </rPh>
    <rPh sb="346" eb="347">
      <t>サイ</t>
    </rPh>
    <rPh sb="348" eb="350">
      <t>ハッコウ</t>
    </rPh>
    <rPh sb="351" eb="353">
      <t>ショウカン</t>
    </rPh>
    <rPh sb="353" eb="355">
      <t>ガンキン</t>
    </rPh>
    <rPh sb="358" eb="359">
      <t>チイ</t>
    </rPh>
    <rPh sb="363" eb="365">
      <t>トウシ</t>
    </rPh>
    <rPh sb="365" eb="366">
      <t>ガク</t>
    </rPh>
    <rPh sb="367" eb="369">
      <t>ヨクセイ</t>
    </rPh>
    <rPh sb="370" eb="371">
      <t>ハカ</t>
    </rPh>
    <rPh sb="376" eb="379">
      <t>ゲスイドウ</t>
    </rPh>
    <rPh sb="379" eb="381">
      <t>シヨウ</t>
    </rPh>
    <rPh sb="381" eb="382">
      <t>リョウ</t>
    </rPh>
    <rPh sb="383" eb="385">
      <t>カイテイ</t>
    </rPh>
    <rPh sb="388" eb="390">
      <t>シュウエキ</t>
    </rPh>
    <rPh sb="390" eb="391">
      <t>ゾウ</t>
    </rPh>
    <rPh sb="391" eb="392">
      <t>カ</t>
    </rPh>
    <rPh sb="397" eb="400">
      <t>ゼンネンド</t>
    </rPh>
    <rPh sb="402" eb="404">
      <t>カイゼン</t>
    </rPh>
    <rPh sb="411" eb="413">
      <t>ルイジ</t>
    </rPh>
    <rPh sb="413" eb="415">
      <t>ダンタイ</t>
    </rPh>
    <rPh sb="415" eb="418">
      <t>ヘイキンチ</t>
    </rPh>
    <rPh sb="419" eb="420">
      <t>オオ</t>
    </rPh>
    <rPh sb="422" eb="424">
      <t>ウワマワ</t>
    </rPh>
    <rPh sb="441" eb="443">
      <t>ルイジ</t>
    </rPh>
    <rPh sb="443" eb="445">
      <t>ダンタイ</t>
    </rPh>
    <rPh sb="445" eb="448">
      <t>ヘイキンチ</t>
    </rPh>
    <rPh sb="492" eb="493">
      <t>シタガ</t>
    </rPh>
    <rPh sb="496" eb="498">
      <t>コンゴ</t>
    </rPh>
    <rPh sb="499" eb="501">
      <t>シセツ</t>
    </rPh>
    <rPh sb="511" eb="512">
      <t>オコナ</t>
    </rPh>
    <rPh sb="522" eb="523">
      <t>ハカ</t>
    </rPh>
    <rPh sb="528" eb="529">
      <t>トモ</t>
    </rPh>
    <rPh sb="548" eb="549">
      <t>ハカ</t>
    </rPh>
    <rPh sb="553" eb="555">
      <t>ヒツヨウ</t>
    </rPh>
    <phoneticPr fontId="4"/>
  </si>
  <si>
    <t>単独公共下水道区域と流域下水道区域の２つの区域において、単独公共下水道区域では施設の改築更新を、流域下水道区域では拡張事業を主に行ってきた。　　　　　　　　　　　　　　　　　　　　　　そのため、経常収支比率、経費回収率共に類似団体平均値を下回っていることから、平成29年10月より下水道使用料で平均約14%の値上げを実施した。また、下水道への接続促進を図り収入の増加を目指していくものである。平成30年度末には、設備投資を十分に行っていくための財源の確保や更なる経営改善を図るための経営戦略を策定していくものである。</t>
    <rPh sb="2" eb="4">
      <t>コウキョウ</t>
    </rPh>
    <rPh sb="4" eb="7">
      <t>ゲスイドウ</t>
    </rPh>
    <rPh sb="30" eb="32">
      <t>コウキョウ</t>
    </rPh>
    <rPh sb="32" eb="35">
      <t>ゲスイドウ</t>
    </rPh>
    <rPh sb="57" eb="59">
      <t>カクチョウ</t>
    </rPh>
    <rPh sb="59" eb="61">
      <t>ジギョウ</t>
    </rPh>
    <rPh sb="62" eb="63">
      <t>オモ</t>
    </rPh>
    <rPh sb="64" eb="65">
      <t>オコナ</t>
    </rPh>
    <rPh sb="111" eb="113">
      <t>ルイジ</t>
    </rPh>
    <rPh sb="113" eb="115">
      <t>ダンタイ</t>
    </rPh>
    <rPh sb="115" eb="118">
      <t>ヘイキンチ</t>
    </rPh>
    <rPh sb="130" eb="132">
      <t>ヘイセイ</t>
    </rPh>
    <rPh sb="134" eb="135">
      <t>ネン</t>
    </rPh>
    <rPh sb="137" eb="138">
      <t>ガツ</t>
    </rPh>
    <rPh sb="147" eb="149">
      <t>ヘイキン</t>
    </rPh>
    <rPh sb="154" eb="156">
      <t>ネア</t>
    </rPh>
    <rPh sb="158" eb="160">
      <t>ジッシ</t>
    </rPh>
    <rPh sb="166" eb="169">
      <t>ゲスイドウ</t>
    </rPh>
    <rPh sb="171" eb="173">
      <t>セツゾク</t>
    </rPh>
    <rPh sb="173" eb="175">
      <t>ソクシン</t>
    </rPh>
    <rPh sb="176" eb="177">
      <t>ハカ</t>
    </rPh>
    <rPh sb="178" eb="180">
      <t>シュウニュウ</t>
    </rPh>
    <rPh sb="181" eb="182">
      <t>ゾウ</t>
    </rPh>
    <rPh sb="182" eb="183">
      <t>カ</t>
    </rPh>
    <rPh sb="184" eb="186">
      <t>メザ</t>
    </rPh>
    <rPh sb="200" eb="202">
      <t>ネンド</t>
    </rPh>
    <rPh sb="202" eb="203">
      <t>マツ</t>
    </rPh>
    <rPh sb="206" eb="208">
      <t>セツビ</t>
    </rPh>
    <rPh sb="208" eb="210">
      <t>トウシ</t>
    </rPh>
    <rPh sb="211" eb="213">
      <t>ジュウブン</t>
    </rPh>
    <rPh sb="214" eb="215">
      <t>オコナ</t>
    </rPh>
    <rPh sb="222" eb="224">
      <t>ザイゲン</t>
    </rPh>
    <rPh sb="225" eb="227">
      <t>カクホ</t>
    </rPh>
    <rPh sb="228" eb="229">
      <t>サラ</t>
    </rPh>
    <rPh sb="231" eb="233">
      <t>ケイエイ</t>
    </rPh>
    <rPh sb="233" eb="235">
      <t>カイゼン</t>
    </rPh>
    <rPh sb="236" eb="237">
      <t>ハカ</t>
    </rPh>
    <rPh sb="241" eb="243">
      <t>ケイエイ</t>
    </rPh>
    <rPh sb="243" eb="245">
      <t>センリャク</t>
    </rPh>
    <rPh sb="246" eb="24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</si>
</sst>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0.06</c:v>
                </c:pt>
                <c:pt idx="1">
                  <c:v>7.0000000000000007E-2</c:v>
                </c:pt>
                <c:pt idx="2">
                  <c:v>0.11</c:v>
                </c:pt>
                <c:pt idx="3">
                  <c:v>0.11</c:v>
                </c:pt>
                <c:pt idx="4">
                  <c:v>0.06</c:v>
                </c:pt>
              </c:numCache>
            </c:numRef>
          </c:val>
          <c:extLst xmlns:c16r2="http://schemas.microsoft.com/office/drawing/2015/06/chart">
            <c:ext xmlns:c16="http://schemas.microsoft.com/office/drawing/2014/chart" uri="{C3380CC4-5D6E-409C-BE32-E72D297353CC}">
              <c16:uniqueId val="{00000000-5DBA-4C5C-BF1C-F73BAD088870}"/>
            </c:ext>
          </c:extLst>
        </c:ser>
        <c:dLbls>
          <c:showLegendKey val="0"/>
          <c:showVal val="0"/>
          <c:showCatName val="0"/>
          <c:showSerName val="0"/>
          <c:showPercent val="0"/>
          <c:showBubbleSize val="0"/>
        </c:dLbls>
        <c:gapWidth val="150"/>
        <c:axId val="345922168"/>
        <c:axId val="3459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5DBA-4C5C-BF1C-F73BAD088870}"/>
            </c:ext>
          </c:extLst>
        </c:ser>
        <c:dLbls>
          <c:showLegendKey val="0"/>
          <c:showVal val="0"/>
          <c:showCatName val="0"/>
          <c:showSerName val="0"/>
          <c:showPercent val="0"/>
          <c:showBubbleSize val="0"/>
        </c:dLbls>
        <c:marker val="1"/>
        <c:smooth val="0"/>
        <c:axId val="345922168"/>
        <c:axId val="345922560"/>
      </c:lineChart>
      <c:dateAx>
        <c:axId val="345922168"/>
        <c:scaling>
          <c:orientation val="minMax"/>
        </c:scaling>
        <c:delete val="1"/>
        <c:axPos val="b"/>
        <c:numFmt formatCode="ge" sourceLinked="1"/>
        <c:majorTickMark val="none"/>
        <c:minorTickMark val="none"/>
        <c:tickLblPos val="none"/>
        <c:crossAx val="345922560"/>
        <c:crosses val="autoZero"/>
        <c:auto val="1"/>
        <c:lblOffset val="100"/>
        <c:baseTimeUnit val="years"/>
      </c:dateAx>
      <c:valAx>
        <c:axId val="345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46.21</c:v>
                </c:pt>
                <c:pt idx="1">
                  <c:v>49.36</c:v>
                </c:pt>
                <c:pt idx="2">
                  <c:v>48.35</c:v>
                </c:pt>
                <c:pt idx="3">
                  <c:v>46.96</c:v>
                </c:pt>
                <c:pt idx="4">
                  <c:v>43.63</c:v>
                </c:pt>
              </c:numCache>
            </c:numRef>
          </c:val>
          <c:extLst xmlns:c16r2="http://schemas.microsoft.com/office/drawing/2015/06/chart">
            <c:ext xmlns:c16="http://schemas.microsoft.com/office/drawing/2014/chart" uri="{C3380CC4-5D6E-409C-BE32-E72D297353CC}">
              <c16:uniqueId val="{00000000-ADD4-456B-A4B5-3E5464B01F15}"/>
            </c:ext>
          </c:extLst>
        </c:ser>
        <c:dLbls>
          <c:showLegendKey val="0"/>
          <c:showVal val="0"/>
          <c:showCatName val="0"/>
          <c:showSerName val="0"/>
          <c:showPercent val="0"/>
          <c:showBubbleSize val="0"/>
        </c:dLbls>
        <c:gapWidth val="150"/>
        <c:axId val="344619144"/>
        <c:axId val="34456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ADD4-456B-A4B5-3E5464B01F15}"/>
            </c:ext>
          </c:extLst>
        </c:ser>
        <c:dLbls>
          <c:showLegendKey val="0"/>
          <c:showVal val="0"/>
          <c:showCatName val="0"/>
          <c:showSerName val="0"/>
          <c:showPercent val="0"/>
          <c:showBubbleSize val="0"/>
        </c:dLbls>
        <c:marker val="1"/>
        <c:smooth val="0"/>
        <c:axId val="344619144"/>
        <c:axId val="344565752"/>
      </c:lineChart>
      <c:dateAx>
        <c:axId val="344619144"/>
        <c:scaling>
          <c:orientation val="minMax"/>
        </c:scaling>
        <c:delete val="1"/>
        <c:axPos val="b"/>
        <c:numFmt formatCode="ge" sourceLinked="1"/>
        <c:majorTickMark val="none"/>
        <c:minorTickMark val="none"/>
        <c:tickLblPos val="none"/>
        <c:crossAx val="344565752"/>
        <c:crosses val="autoZero"/>
        <c:auto val="1"/>
        <c:lblOffset val="100"/>
        <c:baseTimeUnit val="years"/>
      </c:dateAx>
      <c:valAx>
        <c:axId val="34456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71.040000000000006</c:v>
                </c:pt>
                <c:pt idx="1">
                  <c:v>70.34</c:v>
                </c:pt>
                <c:pt idx="2">
                  <c:v>70.77</c:v>
                </c:pt>
                <c:pt idx="3">
                  <c:v>71.72</c:v>
                </c:pt>
                <c:pt idx="4">
                  <c:v>72.290000000000006</c:v>
                </c:pt>
              </c:numCache>
            </c:numRef>
          </c:val>
          <c:extLst xmlns:c16r2="http://schemas.microsoft.com/office/drawing/2015/06/chart">
            <c:ext xmlns:c16="http://schemas.microsoft.com/office/drawing/2014/chart" uri="{C3380CC4-5D6E-409C-BE32-E72D297353CC}">
              <c16:uniqueId val="{00000000-D70E-48EC-A73E-32CF986D7690}"/>
            </c:ext>
          </c:extLst>
        </c:ser>
        <c:dLbls>
          <c:showLegendKey val="0"/>
          <c:showVal val="0"/>
          <c:showCatName val="0"/>
          <c:showSerName val="0"/>
          <c:showPercent val="0"/>
          <c:showBubbleSize val="0"/>
        </c:dLbls>
        <c:gapWidth val="150"/>
        <c:axId val="345019088"/>
        <c:axId val="34501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D70E-48EC-A73E-32CF986D7690}"/>
            </c:ext>
          </c:extLst>
        </c:ser>
        <c:dLbls>
          <c:showLegendKey val="0"/>
          <c:showVal val="0"/>
          <c:showCatName val="0"/>
          <c:showSerName val="0"/>
          <c:showPercent val="0"/>
          <c:showBubbleSize val="0"/>
        </c:dLbls>
        <c:marker val="1"/>
        <c:smooth val="0"/>
        <c:axId val="345019088"/>
        <c:axId val="345019480"/>
      </c:lineChart>
      <c:dateAx>
        <c:axId val="345019088"/>
        <c:scaling>
          <c:orientation val="minMax"/>
        </c:scaling>
        <c:delete val="1"/>
        <c:axPos val="b"/>
        <c:numFmt formatCode="ge" sourceLinked="1"/>
        <c:majorTickMark val="none"/>
        <c:minorTickMark val="none"/>
        <c:tickLblPos val="none"/>
        <c:crossAx val="345019480"/>
        <c:crosses val="autoZero"/>
        <c:auto val="1"/>
        <c:lblOffset val="100"/>
        <c:baseTimeUnit val="years"/>
      </c:dateAx>
      <c:valAx>
        <c:axId val="34501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1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100.99</c:v>
                </c:pt>
                <c:pt idx="1">
                  <c:v>102.91</c:v>
                </c:pt>
                <c:pt idx="2">
                  <c:v>100.99</c:v>
                </c:pt>
                <c:pt idx="3">
                  <c:v>101.41</c:v>
                </c:pt>
                <c:pt idx="4">
                  <c:v>100.5</c:v>
                </c:pt>
              </c:numCache>
            </c:numRef>
          </c:val>
          <c:extLst xmlns:c16r2="http://schemas.microsoft.com/office/drawing/2015/06/chart">
            <c:ext xmlns:c16="http://schemas.microsoft.com/office/drawing/2014/chart" uri="{C3380CC4-5D6E-409C-BE32-E72D297353CC}">
              <c16:uniqueId val="{00000000-9827-4AD1-9C24-14E497F2618F}"/>
            </c:ext>
          </c:extLst>
        </c:ser>
        <c:dLbls>
          <c:showLegendKey val="0"/>
          <c:showVal val="0"/>
          <c:showCatName val="0"/>
          <c:showSerName val="0"/>
          <c:showPercent val="0"/>
          <c:showBubbleSize val="0"/>
        </c:dLbls>
        <c:gapWidth val="150"/>
        <c:axId val="345923736"/>
        <c:axId val="3459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9827-4AD1-9C24-14E497F2618F}"/>
            </c:ext>
          </c:extLst>
        </c:ser>
        <c:dLbls>
          <c:showLegendKey val="0"/>
          <c:showVal val="0"/>
          <c:showCatName val="0"/>
          <c:showSerName val="0"/>
          <c:showPercent val="0"/>
          <c:showBubbleSize val="0"/>
        </c:dLbls>
        <c:marker val="1"/>
        <c:smooth val="0"/>
        <c:axId val="345923736"/>
        <c:axId val="345924128"/>
      </c:lineChart>
      <c:dateAx>
        <c:axId val="345923736"/>
        <c:scaling>
          <c:orientation val="minMax"/>
        </c:scaling>
        <c:delete val="1"/>
        <c:axPos val="b"/>
        <c:numFmt formatCode="ge" sourceLinked="1"/>
        <c:majorTickMark val="none"/>
        <c:minorTickMark val="none"/>
        <c:tickLblPos val="none"/>
        <c:crossAx val="345924128"/>
        <c:crosses val="autoZero"/>
        <c:auto val="1"/>
        <c:lblOffset val="100"/>
        <c:baseTimeUnit val="years"/>
      </c:dateAx>
      <c:valAx>
        <c:axId val="3459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23.37</c:v>
                </c:pt>
                <c:pt idx="1">
                  <c:v>30.96</c:v>
                </c:pt>
                <c:pt idx="2">
                  <c:v>31.54</c:v>
                </c:pt>
                <c:pt idx="3">
                  <c:v>32.61</c:v>
                </c:pt>
                <c:pt idx="4">
                  <c:v>33.950000000000003</c:v>
                </c:pt>
              </c:numCache>
            </c:numRef>
          </c:val>
          <c:extLst xmlns:c16r2="http://schemas.microsoft.com/office/drawing/2015/06/chart">
            <c:ext xmlns:c16="http://schemas.microsoft.com/office/drawing/2014/chart" uri="{C3380CC4-5D6E-409C-BE32-E72D297353CC}">
              <c16:uniqueId val="{00000000-E305-4CE7-8D39-DDB83FBAD149}"/>
            </c:ext>
          </c:extLst>
        </c:ser>
        <c:dLbls>
          <c:showLegendKey val="0"/>
          <c:showVal val="0"/>
          <c:showCatName val="0"/>
          <c:showSerName val="0"/>
          <c:showPercent val="0"/>
          <c:showBubbleSize val="0"/>
        </c:dLbls>
        <c:gapWidth val="150"/>
        <c:axId val="344562616"/>
        <c:axId val="3445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E305-4CE7-8D39-DDB83FBAD149}"/>
            </c:ext>
          </c:extLst>
        </c:ser>
        <c:dLbls>
          <c:showLegendKey val="0"/>
          <c:showVal val="0"/>
          <c:showCatName val="0"/>
          <c:showSerName val="0"/>
          <c:showPercent val="0"/>
          <c:showBubbleSize val="0"/>
        </c:dLbls>
        <c:marker val="1"/>
        <c:smooth val="0"/>
        <c:axId val="344562616"/>
        <c:axId val="344563008"/>
      </c:lineChart>
      <c:dateAx>
        <c:axId val="344562616"/>
        <c:scaling>
          <c:orientation val="minMax"/>
        </c:scaling>
        <c:delete val="1"/>
        <c:axPos val="b"/>
        <c:numFmt formatCode="ge" sourceLinked="1"/>
        <c:majorTickMark val="none"/>
        <c:minorTickMark val="none"/>
        <c:tickLblPos val="none"/>
        <c:crossAx val="344563008"/>
        <c:crosses val="autoZero"/>
        <c:auto val="1"/>
        <c:lblOffset val="100"/>
        <c:baseTimeUnit val="years"/>
      </c:dateAx>
      <c:valAx>
        <c:axId val="3445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13.15</c:v>
                </c:pt>
                <c:pt idx="1">
                  <c:v>13.07</c:v>
                </c:pt>
                <c:pt idx="2">
                  <c:v>13.41</c:v>
                </c:pt>
                <c:pt idx="3">
                  <c:v>13.67</c:v>
                </c:pt>
                <c:pt idx="4">
                  <c:v>14.31</c:v>
                </c:pt>
              </c:numCache>
            </c:numRef>
          </c:val>
          <c:extLst xmlns:c16r2="http://schemas.microsoft.com/office/drawing/2015/06/chart">
            <c:ext xmlns:c16="http://schemas.microsoft.com/office/drawing/2014/chart" uri="{C3380CC4-5D6E-409C-BE32-E72D297353CC}">
              <c16:uniqueId val="{00000000-353E-4137-AA33-B3C291776A25}"/>
            </c:ext>
          </c:extLst>
        </c:ser>
        <c:dLbls>
          <c:showLegendKey val="0"/>
          <c:showVal val="0"/>
          <c:showCatName val="0"/>
          <c:showSerName val="0"/>
          <c:showPercent val="0"/>
          <c:showBubbleSize val="0"/>
        </c:dLbls>
        <c:gapWidth val="150"/>
        <c:axId val="344564184"/>
        <c:axId val="3445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353E-4137-AA33-B3C291776A25}"/>
            </c:ext>
          </c:extLst>
        </c:ser>
        <c:dLbls>
          <c:showLegendKey val="0"/>
          <c:showVal val="0"/>
          <c:showCatName val="0"/>
          <c:showSerName val="0"/>
          <c:showPercent val="0"/>
          <c:showBubbleSize val="0"/>
        </c:dLbls>
        <c:marker val="1"/>
        <c:smooth val="0"/>
        <c:axId val="344564184"/>
        <c:axId val="344564576"/>
      </c:lineChart>
      <c:dateAx>
        <c:axId val="344564184"/>
        <c:scaling>
          <c:orientation val="minMax"/>
        </c:scaling>
        <c:delete val="1"/>
        <c:axPos val="b"/>
        <c:numFmt formatCode="ge" sourceLinked="1"/>
        <c:majorTickMark val="none"/>
        <c:minorTickMark val="none"/>
        <c:tickLblPos val="none"/>
        <c:crossAx val="344564576"/>
        <c:crosses val="autoZero"/>
        <c:auto val="1"/>
        <c:lblOffset val="100"/>
        <c:baseTimeUnit val="years"/>
      </c:dateAx>
      <c:valAx>
        <c:axId val="3445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56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4C-4E76-A8F8-F36DA2C7D7EA}"/>
            </c:ext>
          </c:extLst>
        </c:ser>
        <c:dLbls>
          <c:showLegendKey val="0"/>
          <c:showVal val="0"/>
          <c:showCatName val="0"/>
          <c:showSerName val="0"/>
          <c:showPercent val="0"/>
          <c:showBubbleSize val="0"/>
        </c:dLbls>
        <c:gapWidth val="150"/>
        <c:axId val="344617576"/>
        <c:axId val="3446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094C-4E76-A8F8-F36DA2C7D7EA}"/>
            </c:ext>
          </c:extLst>
        </c:ser>
        <c:dLbls>
          <c:showLegendKey val="0"/>
          <c:showVal val="0"/>
          <c:showCatName val="0"/>
          <c:showSerName val="0"/>
          <c:showPercent val="0"/>
          <c:showBubbleSize val="0"/>
        </c:dLbls>
        <c:marker val="1"/>
        <c:smooth val="0"/>
        <c:axId val="344617576"/>
        <c:axId val="344617968"/>
      </c:lineChart>
      <c:dateAx>
        <c:axId val="344617576"/>
        <c:scaling>
          <c:orientation val="minMax"/>
        </c:scaling>
        <c:delete val="1"/>
        <c:axPos val="b"/>
        <c:numFmt formatCode="ge" sourceLinked="1"/>
        <c:majorTickMark val="none"/>
        <c:minorTickMark val="none"/>
        <c:tickLblPos val="none"/>
        <c:crossAx val="344617968"/>
        <c:crosses val="autoZero"/>
        <c:auto val="1"/>
        <c:lblOffset val="100"/>
        <c:baseTimeUnit val="years"/>
      </c:dateAx>
      <c:valAx>
        <c:axId val="3446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280.12</c:v>
                </c:pt>
                <c:pt idx="1">
                  <c:v>117.82</c:v>
                </c:pt>
                <c:pt idx="2">
                  <c:v>115.08</c:v>
                </c:pt>
                <c:pt idx="3">
                  <c:v>111.42</c:v>
                </c:pt>
                <c:pt idx="4">
                  <c:v>104.88</c:v>
                </c:pt>
              </c:numCache>
            </c:numRef>
          </c:val>
          <c:extLst xmlns:c16r2="http://schemas.microsoft.com/office/drawing/2015/06/chart">
            <c:ext xmlns:c16="http://schemas.microsoft.com/office/drawing/2014/chart" uri="{C3380CC4-5D6E-409C-BE32-E72D297353CC}">
              <c16:uniqueId val="{00000000-1196-4307-B59D-5EDB6EA35160}"/>
            </c:ext>
          </c:extLst>
        </c:ser>
        <c:dLbls>
          <c:showLegendKey val="0"/>
          <c:showVal val="0"/>
          <c:showCatName val="0"/>
          <c:showSerName val="0"/>
          <c:showPercent val="0"/>
          <c:showBubbleSize val="0"/>
        </c:dLbls>
        <c:gapWidth val="150"/>
        <c:axId val="344619536"/>
        <c:axId val="34461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1196-4307-B59D-5EDB6EA35160}"/>
            </c:ext>
          </c:extLst>
        </c:ser>
        <c:dLbls>
          <c:showLegendKey val="0"/>
          <c:showVal val="0"/>
          <c:showCatName val="0"/>
          <c:showSerName val="0"/>
          <c:showPercent val="0"/>
          <c:showBubbleSize val="0"/>
        </c:dLbls>
        <c:marker val="1"/>
        <c:smooth val="0"/>
        <c:axId val="344619536"/>
        <c:axId val="344619928"/>
      </c:lineChart>
      <c:dateAx>
        <c:axId val="344619536"/>
        <c:scaling>
          <c:orientation val="minMax"/>
        </c:scaling>
        <c:delete val="1"/>
        <c:axPos val="b"/>
        <c:numFmt formatCode="ge" sourceLinked="1"/>
        <c:majorTickMark val="none"/>
        <c:minorTickMark val="none"/>
        <c:tickLblPos val="none"/>
        <c:crossAx val="344619928"/>
        <c:crosses val="autoZero"/>
        <c:auto val="1"/>
        <c:lblOffset val="100"/>
        <c:baseTimeUnit val="years"/>
      </c:dateAx>
      <c:valAx>
        <c:axId val="34461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1663.29</c:v>
                </c:pt>
                <c:pt idx="1">
                  <c:v>1160.21</c:v>
                </c:pt>
                <c:pt idx="2">
                  <c:v>3310.94</c:v>
                </c:pt>
                <c:pt idx="3">
                  <c:v>3300.25</c:v>
                </c:pt>
                <c:pt idx="4">
                  <c:v>3167.62</c:v>
                </c:pt>
              </c:numCache>
            </c:numRef>
          </c:val>
          <c:extLst xmlns:c16r2="http://schemas.microsoft.com/office/drawing/2015/06/chart">
            <c:ext xmlns:c16="http://schemas.microsoft.com/office/drawing/2014/chart" uri="{C3380CC4-5D6E-409C-BE32-E72D297353CC}">
              <c16:uniqueId val="{00000000-6DBA-44B4-BFC4-DB34DCE37D4D}"/>
            </c:ext>
          </c:extLst>
        </c:ser>
        <c:dLbls>
          <c:showLegendKey val="0"/>
          <c:showVal val="0"/>
          <c:showCatName val="0"/>
          <c:showSerName val="0"/>
          <c:showPercent val="0"/>
          <c:showBubbleSize val="0"/>
        </c:dLbls>
        <c:gapWidth val="150"/>
        <c:axId val="344617184"/>
        <c:axId val="3446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6DBA-44B4-BFC4-DB34DCE37D4D}"/>
            </c:ext>
          </c:extLst>
        </c:ser>
        <c:dLbls>
          <c:showLegendKey val="0"/>
          <c:showVal val="0"/>
          <c:showCatName val="0"/>
          <c:showSerName val="0"/>
          <c:showPercent val="0"/>
          <c:showBubbleSize val="0"/>
        </c:dLbls>
        <c:marker val="1"/>
        <c:smooth val="0"/>
        <c:axId val="344617184"/>
        <c:axId val="344616792"/>
      </c:lineChart>
      <c:dateAx>
        <c:axId val="344617184"/>
        <c:scaling>
          <c:orientation val="minMax"/>
        </c:scaling>
        <c:delete val="1"/>
        <c:axPos val="b"/>
        <c:numFmt formatCode="ge" sourceLinked="1"/>
        <c:majorTickMark val="none"/>
        <c:minorTickMark val="none"/>
        <c:tickLblPos val="none"/>
        <c:crossAx val="344616792"/>
        <c:crosses val="autoZero"/>
        <c:auto val="1"/>
        <c:lblOffset val="100"/>
        <c:baseTimeUnit val="years"/>
      </c:dateAx>
      <c:valAx>
        <c:axId val="3446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6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57.12</c:v>
                </c:pt>
                <c:pt idx="1">
                  <c:v>70.56</c:v>
                </c:pt>
                <c:pt idx="2">
                  <c:v>58.47</c:v>
                </c:pt>
                <c:pt idx="3">
                  <c:v>59.43</c:v>
                </c:pt>
                <c:pt idx="4">
                  <c:v>62.21</c:v>
                </c:pt>
              </c:numCache>
            </c:numRef>
          </c:val>
          <c:extLst xmlns:c16r2="http://schemas.microsoft.com/office/drawing/2015/06/chart">
            <c:ext xmlns:c16="http://schemas.microsoft.com/office/drawing/2014/chart" uri="{C3380CC4-5D6E-409C-BE32-E72D297353CC}">
              <c16:uniqueId val="{00000000-B593-4BBE-BE5A-A81F1DDD3C09}"/>
            </c:ext>
          </c:extLst>
        </c:ser>
        <c:dLbls>
          <c:showLegendKey val="0"/>
          <c:showVal val="0"/>
          <c:showCatName val="0"/>
          <c:showSerName val="0"/>
          <c:showPercent val="0"/>
          <c:showBubbleSize val="0"/>
        </c:dLbls>
        <c:gapWidth val="150"/>
        <c:axId val="344740928"/>
        <c:axId val="3447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B593-4BBE-BE5A-A81F1DDD3C09}"/>
            </c:ext>
          </c:extLst>
        </c:ser>
        <c:dLbls>
          <c:showLegendKey val="0"/>
          <c:showVal val="0"/>
          <c:showCatName val="0"/>
          <c:showSerName val="0"/>
          <c:showPercent val="0"/>
          <c:showBubbleSize val="0"/>
        </c:dLbls>
        <c:marker val="1"/>
        <c:smooth val="0"/>
        <c:axId val="344740928"/>
        <c:axId val="344741320"/>
      </c:lineChart>
      <c:dateAx>
        <c:axId val="344740928"/>
        <c:scaling>
          <c:orientation val="minMax"/>
        </c:scaling>
        <c:delete val="1"/>
        <c:axPos val="b"/>
        <c:numFmt formatCode="ge" sourceLinked="1"/>
        <c:majorTickMark val="none"/>
        <c:minorTickMark val="none"/>
        <c:tickLblPos val="none"/>
        <c:crossAx val="344741320"/>
        <c:crosses val="autoZero"/>
        <c:auto val="1"/>
        <c:lblOffset val="100"/>
        <c:baseTimeUnit val="years"/>
      </c:dateAx>
      <c:valAx>
        <c:axId val="3447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158.41999999999999</c:v>
                </c:pt>
                <c:pt idx="1">
                  <c:v>128.12</c:v>
                </c:pt>
                <c:pt idx="2">
                  <c:v>154.41999999999999</c:v>
                </c:pt>
                <c:pt idx="3">
                  <c:v>151.80000000000001</c:v>
                </c:pt>
                <c:pt idx="4">
                  <c:v>150</c:v>
                </c:pt>
              </c:numCache>
            </c:numRef>
          </c:val>
          <c:extLst xmlns:c16r2="http://schemas.microsoft.com/office/drawing/2015/06/chart">
            <c:ext xmlns:c16="http://schemas.microsoft.com/office/drawing/2014/chart" uri="{C3380CC4-5D6E-409C-BE32-E72D297353CC}">
              <c16:uniqueId val="{00000000-A16D-4175-B670-2E8DDA90A9B2}"/>
            </c:ext>
          </c:extLst>
        </c:ser>
        <c:dLbls>
          <c:showLegendKey val="0"/>
          <c:showVal val="0"/>
          <c:showCatName val="0"/>
          <c:showSerName val="0"/>
          <c:showPercent val="0"/>
          <c:showBubbleSize val="0"/>
        </c:dLbls>
        <c:gapWidth val="150"/>
        <c:axId val="344742496"/>
        <c:axId val="34474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A16D-4175-B670-2E8DDA90A9B2}"/>
            </c:ext>
          </c:extLst>
        </c:ser>
        <c:dLbls>
          <c:showLegendKey val="0"/>
          <c:showVal val="0"/>
          <c:showCatName val="0"/>
          <c:showSerName val="0"/>
          <c:showPercent val="0"/>
          <c:showBubbleSize val="0"/>
        </c:dLbls>
        <c:marker val="1"/>
        <c:smooth val="0"/>
        <c:axId val="344742496"/>
        <c:axId val="344742888"/>
      </c:lineChart>
      <c:dateAx>
        <c:axId val="344742496"/>
        <c:scaling>
          <c:orientation val="minMax"/>
        </c:scaling>
        <c:delete val="1"/>
        <c:axPos val="b"/>
        <c:numFmt formatCode="ge" sourceLinked="1"/>
        <c:majorTickMark val="none"/>
        <c:minorTickMark val="none"/>
        <c:tickLblPos val="none"/>
        <c:crossAx val="344742888"/>
        <c:crosses val="autoZero"/>
        <c:auto val="1"/>
        <c:lblOffset val="100"/>
        <c:baseTimeUnit val="years"/>
      </c:dateAx>
      <c:valAx>
        <c:axId val="3447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一宮市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386161</v>
      </c>
      <c r="AM8" s="50"/>
      <c r="AN8" s="50"/>
      <c r="AO8" s="50"/>
      <c r="AP8" s="50"/>
      <c r="AQ8" s="50"/>
      <c r="AR8" s="50"/>
      <c r="AS8" s="50"/>
      <c r="AT8" s="45">
        <f>データ!T6</f>
        <v>113.82</v>
      </c>
      <c r="AU8" s="45"/>
      <c r="AV8" s="45"/>
      <c r="AW8" s="45"/>
      <c r="AX8" s="45"/>
      <c r="AY8" s="45"/>
      <c r="AZ8" s="45"/>
      <c r="BA8" s="45"/>
      <c r="BB8" s="45">
        <f>データ!U6</f>
        <v>3392.73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43.48</v>
      </c>
      <c r="J10" s="45"/>
      <c r="K10" s="45"/>
      <c r="L10" s="45"/>
      <c r="M10" s="45"/>
      <c r="N10" s="45"/>
      <c r="O10" s="45"/>
      <c r="P10" s="45">
        <f>データ!P6</f>
        <v>67.48</v>
      </c>
      <c r="Q10" s="45"/>
      <c r="R10" s="45"/>
      <c r="S10" s="45"/>
      <c r="T10" s="45"/>
      <c r="U10" s="45"/>
      <c r="V10" s="45"/>
      <c r="W10" s="45">
        <f>データ!Q6</f>
        <v>77.08</v>
      </c>
      <c r="X10" s="45"/>
      <c r="Y10" s="45"/>
      <c r="Z10" s="45"/>
      <c r="AA10" s="45"/>
      <c r="AB10" s="45"/>
      <c r="AC10" s="45"/>
      <c r="AD10" s="50">
        <f>データ!R6</f>
        <v>1982</v>
      </c>
      <c r="AE10" s="50"/>
      <c r="AF10" s="50"/>
      <c r="AG10" s="50"/>
      <c r="AH10" s="50"/>
      <c r="AI10" s="50"/>
      <c r="AJ10" s="50"/>
      <c r="AK10" s="2"/>
      <c r="AL10" s="50">
        <f>データ!V6</f>
        <v>260310</v>
      </c>
      <c r="AM10" s="50"/>
      <c r="AN10" s="50"/>
      <c r="AO10" s="50"/>
      <c r="AP10" s="50"/>
      <c r="AQ10" s="50"/>
      <c r="AR10" s="50"/>
      <c r="AS10" s="50"/>
      <c r="AT10" s="45">
        <f>データ!W6</f>
        <v>42.32</v>
      </c>
      <c r="AU10" s="45"/>
      <c r="AV10" s="45"/>
      <c r="AW10" s="45"/>
      <c r="AX10" s="45"/>
      <c r="AY10" s="45"/>
      <c r="AZ10" s="45"/>
      <c r="BA10" s="45"/>
      <c r="BB10" s="45">
        <f>データ!X6</f>
        <v>6150.99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coJUvjjOm1vvu0NfzJqoNnPk6+3nsb+T+s6AJn0Z3+Gs2vR1JlMaUZzdyKmUbXyRZuhpjjO4kvbckWCmS1AFA==" saltValue="CXMColKl751ZbIIzXTdn/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232033</v>
      </c>
      <c r="D6" s="33">
        <f t="shared" si="3"/>
        <v>46</v>
      </c>
      <c r="E6" s="33">
        <f t="shared" si="3"/>
        <v>17</v>
      </c>
      <c r="F6" s="33">
        <f t="shared" si="3"/>
        <v>1</v>
      </c>
      <c r="G6" s="33">
        <f t="shared" si="3"/>
        <v>0</v>
      </c>
      <c r="H6" s="33" t="str">
        <f t="shared" si="3"/>
        <v>愛知県　一宮市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43.48</v>
      </c>
      <c r="P6" s="34">
        <f t="shared" si="3"/>
        <v>67.48</v>
      </c>
      <c r="Q6" s="34">
        <f t="shared" si="3"/>
        <v>77.08</v>
      </c>
      <c r="R6" s="34">
        <f t="shared" si="3"/>
        <v>1982</v>
      </c>
      <c r="S6" s="34">
        <f t="shared" si="3"/>
        <v>386161</v>
      </c>
      <c r="T6" s="34">
        <f t="shared" si="3"/>
        <v>113.82</v>
      </c>
      <c r="U6" s="34">
        <f t="shared" si="3"/>
        <v>3392.73</v>
      </c>
      <c r="V6" s="34">
        <f t="shared" si="3"/>
        <v>260310</v>
      </c>
      <c r="W6" s="34">
        <f t="shared" si="3"/>
        <v>42.32</v>
      </c>
      <c r="X6" s="34">
        <f t="shared" si="3"/>
        <v>6150.99</v>
      </c>
      <c r="Y6" s="35">
        <f>IF(Y7="",NA(),Y7)</f>
        <v>100.99</v>
      </c>
      <c r="Z6" s="35">
        <f t="shared" ref="Z6:AH6" si="4">IF(Z7="",NA(),Z7)</f>
        <v>102.91</v>
      </c>
      <c r="AA6" s="35">
        <f t="shared" si="4"/>
        <v>100.99</v>
      </c>
      <c r="AB6" s="35">
        <f t="shared" si="4"/>
        <v>101.41</v>
      </c>
      <c r="AC6" s="35">
        <f t="shared" si="4"/>
        <v>100.5</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280.12</v>
      </c>
      <c r="AV6" s="35">
        <f t="shared" ref="AV6:BD6" si="6">IF(AV7="",NA(),AV7)</f>
        <v>117.82</v>
      </c>
      <c r="AW6" s="35">
        <f t="shared" si="6"/>
        <v>115.08</v>
      </c>
      <c r="AX6" s="35">
        <f t="shared" si="6"/>
        <v>111.42</v>
      </c>
      <c r="AY6" s="35">
        <f t="shared" si="6"/>
        <v>104.88</v>
      </c>
      <c r="AZ6" s="35">
        <f t="shared" si="6"/>
        <v>205.35</v>
      </c>
      <c r="BA6" s="35">
        <f t="shared" si="6"/>
        <v>52.63</v>
      </c>
      <c r="BB6" s="35">
        <f t="shared" si="6"/>
        <v>54.09</v>
      </c>
      <c r="BC6" s="35">
        <f t="shared" si="6"/>
        <v>54.03</v>
      </c>
      <c r="BD6" s="35">
        <f t="shared" si="6"/>
        <v>65.83</v>
      </c>
      <c r="BE6" s="34" t="str">
        <f>IF(BE7="","",IF(BE7="-","【-】","【"&amp;SUBSTITUTE(TEXT(BE7,"#,##0.00"),"-","△")&amp;"】"))</f>
        <v>【66.41】</v>
      </c>
      <c r="BF6" s="35">
        <f>IF(BF7="",NA(),BF7)</f>
        <v>1663.29</v>
      </c>
      <c r="BG6" s="35">
        <f t="shared" ref="BG6:BO6" si="7">IF(BG7="",NA(),BG7)</f>
        <v>1160.21</v>
      </c>
      <c r="BH6" s="35">
        <f t="shared" si="7"/>
        <v>3310.94</v>
      </c>
      <c r="BI6" s="35">
        <f t="shared" si="7"/>
        <v>3300.25</v>
      </c>
      <c r="BJ6" s="35">
        <f t="shared" si="7"/>
        <v>3167.62</v>
      </c>
      <c r="BK6" s="35">
        <f t="shared" si="7"/>
        <v>893.45</v>
      </c>
      <c r="BL6" s="35">
        <f t="shared" si="7"/>
        <v>843.57</v>
      </c>
      <c r="BM6" s="35">
        <f t="shared" si="7"/>
        <v>845.86</v>
      </c>
      <c r="BN6" s="35">
        <f t="shared" si="7"/>
        <v>802.49</v>
      </c>
      <c r="BO6" s="35">
        <f t="shared" si="7"/>
        <v>805.14</v>
      </c>
      <c r="BP6" s="34" t="str">
        <f>IF(BP7="","",IF(BP7="-","【-】","【"&amp;SUBSTITUTE(TEXT(BP7,"#,##0.00"),"-","△")&amp;"】"))</f>
        <v>【707.33】</v>
      </c>
      <c r="BQ6" s="35">
        <f>IF(BQ7="",NA(),BQ7)</f>
        <v>57.12</v>
      </c>
      <c r="BR6" s="35">
        <f t="shared" ref="BR6:BZ6" si="8">IF(BR7="",NA(),BR7)</f>
        <v>70.56</v>
      </c>
      <c r="BS6" s="35">
        <f t="shared" si="8"/>
        <v>58.47</v>
      </c>
      <c r="BT6" s="35">
        <f t="shared" si="8"/>
        <v>59.43</v>
      </c>
      <c r="BU6" s="35">
        <f t="shared" si="8"/>
        <v>62.21</v>
      </c>
      <c r="BV6" s="35">
        <f t="shared" si="8"/>
        <v>95.24</v>
      </c>
      <c r="BW6" s="35">
        <f t="shared" si="8"/>
        <v>99.86</v>
      </c>
      <c r="BX6" s="35">
        <f t="shared" si="8"/>
        <v>101.88</v>
      </c>
      <c r="BY6" s="35">
        <f t="shared" si="8"/>
        <v>103.18</v>
      </c>
      <c r="BZ6" s="35">
        <f t="shared" si="8"/>
        <v>100.22</v>
      </c>
      <c r="CA6" s="34" t="str">
        <f>IF(CA7="","",IF(CA7="-","【-】","【"&amp;SUBSTITUTE(TEXT(CA7,"#,##0.00"),"-","△")&amp;"】"))</f>
        <v>【101.26】</v>
      </c>
      <c r="CB6" s="35">
        <f>IF(CB7="",NA(),CB7)</f>
        <v>158.41999999999999</v>
      </c>
      <c r="CC6" s="35">
        <f t="shared" ref="CC6:CK6" si="9">IF(CC7="",NA(),CC7)</f>
        <v>128.12</v>
      </c>
      <c r="CD6" s="35">
        <f t="shared" si="9"/>
        <v>154.41999999999999</v>
      </c>
      <c r="CE6" s="35">
        <f t="shared" si="9"/>
        <v>151.80000000000001</v>
      </c>
      <c r="CF6" s="35">
        <f t="shared" si="9"/>
        <v>150</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46.21</v>
      </c>
      <c r="CN6" s="35">
        <f t="shared" ref="CN6:CV6" si="10">IF(CN7="",NA(),CN7)</f>
        <v>49.36</v>
      </c>
      <c r="CO6" s="35">
        <f t="shared" si="10"/>
        <v>48.35</v>
      </c>
      <c r="CP6" s="35">
        <f t="shared" si="10"/>
        <v>46.96</v>
      </c>
      <c r="CQ6" s="35">
        <f t="shared" si="10"/>
        <v>43.63</v>
      </c>
      <c r="CR6" s="35">
        <f t="shared" si="10"/>
        <v>61.1</v>
      </c>
      <c r="CS6" s="35">
        <f t="shared" si="10"/>
        <v>61.03</v>
      </c>
      <c r="CT6" s="35">
        <f t="shared" si="10"/>
        <v>62.5</v>
      </c>
      <c r="CU6" s="35">
        <f t="shared" si="10"/>
        <v>63.26</v>
      </c>
      <c r="CV6" s="35">
        <f t="shared" si="10"/>
        <v>61.54</v>
      </c>
      <c r="CW6" s="34" t="str">
        <f>IF(CW7="","",IF(CW7="-","【-】","【"&amp;SUBSTITUTE(TEXT(CW7,"#,##0.00"),"-","△")&amp;"】"))</f>
        <v>【60.13】</v>
      </c>
      <c r="CX6" s="35">
        <f>IF(CX7="",NA(),CX7)</f>
        <v>71.040000000000006</v>
      </c>
      <c r="CY6" s="35">
        <f t="shared" ref="CY6:DG6" si="11">IF(CY7="",NA(),CY7)</f>
        <v>70.34</v>
      </c>
      <c r="CZ6" s="35">
        <f t="shared" si="11"/>
        <v>70.77</v>
      </c>
      <c r="DA6" s="35">
        <f t="shared" si="11"/>
        <v>71.72</v>
      </c>
      <c r="DB6" s="35">
        <f t="shared" si="11"/>
        <v>72.290000000000006</v>
      </c>
      <c r="DC6" s="35">
        <f t="shared" si="11"/>
        <v>93.47</v>
      </c>
      <c r="DD6" s="35">
        <f t="shared" si="11"/>
        <v>93.83</v>
      </c>
      <c r="DE6" s="35">
        <f t="shared" si="11"/>
        <v>93.88</v>
      </c>
      <c r="DF6" s="35">
        <f t="shared" si="11"/>
        <v>94.07</v>
      </c>
      <c r="DG6" s="35">
        <f t="shared" si="11"/>
        <v>94.13</v>
      </c>
      <c r="DH6" s="34" t="str">
        <f>IF(DH7="","",IF(DH7="-","【-】","【"&amp;SUBSTITUTE(TEXT(DH7,"#,##0.00"),"-","△")&amp;"】"))</f>
        <v>【95.06】</v>
      </c>
      <c r="DI6" s="35">
        <f>IF(DI7="",NA(),DI7)</f>
        <v>23.37</v>
      </c>
      <c r="DJ6" s="35">
        <f t="shared" ref="DJ6:DR6" si="12">IF(DJ7="",NA(),DJ7)</f>
        <v>30.96</v>
      </c>
      <c r="DK6" s="35">
        <f t="shared" si="12"/>
        <v>31.54</v>
      </c>
      <c r="DL6" s="35">
        <f t="shared" si="12"/>
        <v>32.61</v>
      </c>
      <c r="DM6" s="35">
        <f t="shared" si="12"/>
        <v>33.950000000000003</v>
      </c>
      <c r="DN6" s="35">
        <f t="shared" si="12"/>
        <v>16.57</v>
      </c>
      <c r="DO6" s="35">
        <f t="shared" si="12"/>
        <v>28.06</v>
      </c>
      <c r="DP6" s="35">
        <f t="shared" si="12"/>
        <v>29.48</v>
      </c>
      <c r="DQ6" s="35">
        <f t="shared" si="12"/>
        <v>28.95</v>
      </c>
      <c r="DR6" s="35">
        <f t="shared" si="12"/>
        <v>30.11</v>
      </c>
      <c r="DS6" s="34" t="str">
        <f>IF(DS7="","",IF(DS7="-","【-】","【"&amp;SUBSTITUTE(TEXT(DS7,"#,##0.00"),"-","△")&amp;"】"))</f>
        <v>【38.13】</v>
      </c>
      <c r="DT6" s="35">
        <f>IF(DT7="",NA(),DT7)</f>
        <v>13.15</v>
      </c>
      <c r="DU6" s="35">
        <f t="shared" ref="DU6:EC6" si="13">IF(DU7="",NA(),DU7)</f>
        <v>13.07</v>
      </c>
      <c r="DV6" s="35">
        <f t="shared" si="13"/>
        <v>13.41</v>
      </c>
      <c r="DW6" s="35">
        <f t="shared" si="13"/>
        <v>13.67</v>
      </c>
      <c r="DX6" s="35">
        <f t="shared" si="13"/>
        <v>14.31</v>
      </c>
      <c r="DY6" s="35">
        <f t="shared" si="13"/>
        <v>3.11</v>
      </c>
      <c r="DZ6" s="35">
        <f t="shared" si="13"/>
        <v>3.32</v>
      </c>
      <c r="EA6" s="35">
        <f t="shared" si="13"/>
        <v>3.89</v>
      </c>
      <c r="EB6" s="35">
        <f t="shared" si="13"/>
        <v>4.07</v>
      </c>
      <c r="EC6" s="35">
        <f t="shared" si="13"/>
        <v>4.54</v>
      </c>
      <c r="ED6" s="34" t="str">
        <f>IF(ED7="","",IF(ED7="-","【-】","【"&amp;SUBSTITUTE(TEXT(ED7,"#,##0.00"),"-","△")&amp;"】"))</f>
        <v>【5.37】</v>
      </c>
      <c r="EE6" s="35">
        <f>IF(EE7="",NA(),EE7)</f>
        <v>0.06</v>
      </c>
      <c r="EF6" s="35">
        <f t="shared" ref="EF6:EN6" si="14">IF(EF7="",NA(),EF7)</f>
        <v>7.0000000000000007E-2</v>
      </c>
      <c r="EG6" s="35">
        <f t="shared" si="14"/>
        <v>0.11</v>
      </c>
      <c r="EH6" s="35">
        <f t="shared" si="14"/>
        <v>0.11</v>
      </c>
      <c r="EI6" s="35">
        <f t="shared" si="14"/>
        <v>0.06</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232033</v>
      </c>
      <c r="D7" s="37">
        <v>46</v>
      </c>
      <c r="E7" s="37">
        <v>17</v>
      </c>
      <c r="F7" s="37">
        <v>1</v>
      </c>
      <c r="G7" s="37">
        <v>0</v>
      </c>
      <c r="H7" s="37" t="s">
        <v>108</v>
      </c>
      <c r="I7" s="37" t="s">
        <v>109</v>
      </c>
      <c r="J7" s="37" t="s">
        <v>110</v>
      </c>
      <c r="K7" s="37" t="s">
        <v>111</v>
      </c>
      <c r="L7" s="37" t="s">
        <v>112</v>
      </c>
      <c r="M7" s="37" t="s">
        <v>113</v>
      </c>
      <c r="N7" s="38" t="s">
        <v>114</v>
      </c>
      <c r="O7" s="38">
        <v>43.48</v>
      </c>
      <c r="P7" s="38">
        <v>67.48</v>
      </c>
      <c r="Q7" s="38">
        <v>77.08</v>
      </c>
      <c r="R7" s="38">
        <v>1982</v>
      </c>
      <c r="S7" s="38">
        <v>386161</v>
      </c>
      <c r="T7" s="38">
        <v>113.82</v>
      </c>
      <c r="U7" s="38">
        <v>3392.73</v>
      </c>
      <c r="V7" s="38">
        <v>260310</v>
      </c>
      <c r="W7" s="38">
        <v>42.32</v>
      </c>
      <c r="X7" s="38">
        <v>6150.99</v>
      </c>
      <c r="Y7" s="38">
        <v>100.99</v>
      </c>
      <c r="Z7" s="38">
        <v>102.91</v>
      </c>
      <c r="AA7" s="38">
        <v>100.99</v>
      </c>
      <c r="AB7" s="38">
        <v>101.41</v>
      </c>
      <c r="AC7" s="38">
        <v>100.5</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280.12</v>
      </c>
      <c r="AV7" s="38">
        <v>117.82</v>
      </c>
      <c r="AW7" s="38">
        <v>115.08</v>
      </c>
      <c r="AX7" s="38">
        <v>111.42</v>
      </c>
      <c r="AY7" s="38">
        <v>104.88</v>
      </c>
      <c r="AZ7" s="38">
        <v>205.35</v>
      </c>
      <c r="BA7" s="38">
        <v>52.63</v>
      </c>
      <c r="BB7" s="38">
        <v>54.09</v>
      </c>
      <c r="BC7" s="38">
        <v>54.03</v>
      </c>
      <c r="BD7" s="38">
        <v>65.83</v>
      </c>
      <c r="BE7" s="38">
        <v>66.41</v>
      </c>
      <c r="BF7" s="38">
        <v>1663.29</v>
      </c>
      <c r="BG7" s="38">
        <v>1160.21</v>
      </c>
      <c r="BH7" s="38">
        <v>3310.94</v>
      </c>
      <c r="BI7" s="38">
        <v>3300.25</v>
      </c>
      <c r="BJ7" s="38">
        <v>3167.62</v>
      </c>
      <c r="BK7" s="38">
        <v>893.45</v>
      </c>
      <c r="BL7" s="38">
        <v>843.57</v>
      </c>
      <c r="BM7" s="38">
        <v>845.86</v>
      </c>
      <c r="BN7" s="38">
        <v>802.49</v>
      </c>
      <c r="BO7" s="38">
        <v>805.14</v>
      </c>
      <c r="BP7" s="38">
        <v>707.33</v>
      </c>
      <c r="BQ7" s="38">
        <v>57.12</v>
      </c>
      <c r="BR7" s="38">
        <v>70.56</v>
      </c>
      <c r="BS7" s="38">
        <v>58.47</v>
      </c>
      <c r="BT7" s="38">
        <v>59.43</v>
      </c>
      <c r="BU7" s="38">
        <v>62.21</v>
      </c>
      <c r="BV7" s="38">
        <v>95.24</v>
      </c>
      <c r="BW7" s="38">
        <v>99.86</v>
      </c>
      <c r="BX7" s="38">
        <v>101.88</v>
      </c>
      <c r="BY7" s="38">
        <v>103.18</v>
      </c>
      <c r="BZ7" s="38">
        <v>100.22</v>
      </c>
      <c r="CA7" s="38">
        <v>101.26</v>
      </c>
      <c r="CB7" s="38">
        <v>158.41999999999999</v>
      </c>
      <c r="CC7" s="38">
        <v>128.12</v>
      </c>
      <c r="CD7" s="38">
        <v>154.41999999999999</v>
      </c>
      <c r="CE7" s="38">
        <v>151.80000000000001</v>
      </c>
      <c r="CF7" s="38">
        <v>150</v>
      </c>
      <c r="CG7" s="38">
        <v>150.75</v>
      </c>
      <c r="CH7" s="38">
        <v>147.29</v>
      </c>
      <c r="CI7" s="38">
        <v>143.15</v>
      </c>
      <c r="CJ7" s="38">
        <v>141.11000000000001</v>
      </c>
      <c r="CK7" s="38">
        <v>144.79</v>
      </c>
      <c r="CL7" s="38">
        <v>136.38999999999999</v>
      </c>
      <c r="CM7" s="38">
        <v>46.21</v>
      </c>
      <c r="CN7" s="38">
        <v>49.36</v>
      </c>
      <c r="CO7" s="38">
        <v>48.35</v>
      </c>
      <c r="CP7" s="38">
        <v>46.96</v>
      </c>
      <c r="CQ7" s="38">
        <v>43.63</v>
      </c>
      <c r="CR7" s="38">
        <v>61.1</v>
      </c>
      <c r="CS7" s="38">
        <v>61.03</v>
      </c>
      <c r="CT7" s="38">
        <v>62.5</v>
      </c>
      <c r="CU7" s="38">
        <v>63.26</v>
      </c>
      <c r="CV7" s="38">
        <v>61.54</v>
      </c>
      <c r="CW7" s="38">
        <v>60.13</v>
      </c>
      <c r="CX7" s="38">
        <v>71.040000000000006</v>
      </c>
      <c r="CY7" s="38">
        <v>70.34</v>
      </c>
      <c r="CZ7" s="38">
        <v>70.77</v>
      </c>
      <c r="DA7" s="38">
        <v>71.72</v>
      </c>
      <c r="DB7" s="38">
        <v>72.290000000000006</v>
      </c>
      <c r="DC7" s="38">
        <v>93.47</v>
      </c>
      <c r="DD7" s="38">
        <v>93.83</v>
      </c>
      <c r="DE7" s="38">
        <v>93.88</v>
      </c>
      <c r="DF7" s="38">
        <v>94.07</v>
      </c>
      <c r="DG7" s="38">
        <v>94.13</v>
      </c>
      <c r="DH7" s="38">
        <v>95.06</v>
      </c>
      <c r="DI7" s="38">
        <v>23.37</v>
      </c>
      <c r="DJ7" s="38">
        <v>30.96</v>
      </c>
      <c r="DK7" s="38">
        <v>31.54</v>
      </c>
      <c r="DL7" s="38">
        <v>32.61</v>
      </c>
      <c r="DM7" s="38">
        <v>33.950000000000003</v>
      </c>
      <c r="DN7" s="38">
        <v>16.57</v>
      </c>
      <c r="DO7" s="38">
        <v>28.06</v>
      </c>
      <c r="DP7" s="38">
        <v>29.48</v>
      </c>
      <c r="DQ7" s="38">
        <v>28.95</v>
      </c>
      <c r="DR7" s="38">
        <v>30.11</v>
      </c>
      <c r="DS7" s="38">
        <v>38.130000000000003</v>
      </c>
      <c r="DT7" s="38">
        <v>13.15</v>
      </c>
      <c r="DU7" s="38">
        <v>13.07</v>
      </c>
      <c r="DV7" s="38">
        <v>13.41</v>
      </c>
      <c r="DW7" s="38">
        <v>13.67</v>
      </c>
      <c r="DX7" s="38">
        <v>14.31</v>
      </c>
      <c r="DY7" s="38">
        <v>3.11</v>
      </c>
      <c r="DZ7" s="38">
        <v>3.32</v>
      </c>
      <c r="EA7" s="38">
        <v>3.89</v>
      </c>
      <c r="EB7" s="38">
        <v>4.07</v>
      </c>
      <c r="EC7" s="38">
        <v>4.54</v>
      </c>
      <c r="ED7" s="38">
        <v>5.37</v>
      </c>
      <c r="EE7" s="38">
        <v>0.06</v>
      </c>
      <c r="EF7" s="38">
        <v>7.0000000000000007E-2</v>
      </c>
      <c r="EG7" s="38">
        <v>0.11</v>
      </c>
      <c r="EH7" s="38">
        <v>0.11</v>
      </c>
      <c r="EI7" s="38">
        <v>0.06</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2019-01-24T07:43:32Z</cp:lastPrinted>
  <dcterms:created xsi:type="dcterms:W3CDTF">2018-12-03T08:49:22Z</dcterms:created>
  <dcterms:modified xsi:type="dcterms:W3CDTF">2019-02-06T06:53:44Z</dcterms:modified>
  <cp:category/>
</cp:coreProperties>
</file>