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H30\H30駐車場\地下駐\決算関係（繰入金を含む）\Ｈ２９決算\経営比較分析表依頼\【経営比較分析表】2017_232033_47_140\"/>
    </mc:Choice>
  </mc:AlternateContent>
  <workbookProtection workbookAlgorithmName="SHA-512" workbookHashValue="R4USW4L6LgOjd82a3LIzuApzii+ZFb19p3QbUC7mdi0w7RW2YT/Tphzf9k4bkKLIdENRFjJhS1/GkbQgLgcY/Q==" workbookSaltValue="R9J5EWg2k1w5S1ExNtWUD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LT76" i="4"/>
  <c r="GQ51" i="4"/>
  <c r="LH30" i="4"/>
  <c r="IE76" i="4"/>
  <c r="BZ51" i="4"/>
  <c r="GQ30" i="4"/>
  <c r="BZ30" i="4"/>
  <c r="BG30" i="4"/>
  <c r="FX51" i="4"/>
  <c r="KO30" i="4"/>
  <c r="HP76" i="4"/>
  <c r="BG51" i="4"/>
  <c r="AV76" i="4"/>
  <c r="KO51" i="4"/>
  <c r="FX30" i="4"/>
  <c r="LE76" i="4"/>
  <c r="JV30" i="4"/>
  <c r="HA76" i="4"/>
  <c r="AN51" i="4"/>
  <c r="FE30" i="4"/>
  <c r="KP76" i="4"/>
  <c r="FE51" i="4"/>
  <c r="AN30" i="4"/>
  <c r="JV51" i="4"/>
  <c r="AG76" i="4"/>
  <c r="KA76" i="4"/>
  <c r="EL51" i="4"/>
  <c r="JC30" i="4"/>
  <c r="U30" i="4"/>
  <c r="R76" i="4"/>
  <c r="GL76" i="4"/>
  <c r="U51" i="4"/>
  <c r="EL30" i="4"/>
  <c r="JC51" i="4"/>
</calcChain>
</file>

<file path=xl/sharedStrings.xml><?xml version="1.0" encoding="utf-8"?>
<sst xmlns="http://schemas.openxmlformats.org/spreadsheetml/2006/main" count="287" uniqueCount="141">
  <si>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</si>
  <si>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</si>
  <si>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</si>
  <si>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</si>
  <si>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</si>
  <si>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</si>
  <si>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</si>
  <si>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</si>
  <si>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</si>
  <si>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</si>
  <si>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</si>
  <si>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</si>
  <si>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</si>
  <si>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</si>
  <si>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</si>
  <si>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</si>
  <si>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</si>
  <si>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</si>
  <si>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</si>
  <si>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</si>
  <si>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</si>
  <si>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</si>
  <si>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</si>
  <si>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</si>
  <si>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</si>
  <si>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</si>
  <si>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</si>
  <si>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</si>
  <si>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</si>
  <si>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</si>
  <si>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</si>
  <si>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</si>
  <si>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</si>
  <si>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</si>
  <si>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</si>
  <si>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</si>
  <si>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</si>
  <si>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</si>
  <si>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</si>
  <si>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</si>
  <si>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</si>
  <si>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</si>
  <si>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</si>
  <si>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</si>
  <si>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</si>
  <si>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</si>
  <si>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</si>
  <si>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</si>
  <si>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</si>
  <si>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</si>
  <si>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</si>
  <si>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</si>
  <si>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</si>
  <si>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</si>
  <si>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</si>
  <si>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</si>
  <si>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</si>
  <si>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</si>
  <si>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</si>
  <si>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</si>
  <si>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</si>
  <si>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</si>
  <si>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</si>
  <si>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</si>
  <si>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</si>
  <si>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</si>
  <si>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</si>
  <si>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</si>
  <si>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</si>
  <si>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</si>
  <si>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</si>
  <si>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</si>
  <si>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</si>
  <si>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</si>
  <si>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</si>
  <si>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</si>
  <si>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</si>
  <si>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</si>
  <si>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</si>
  <si>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</si>
  <si>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</si>
  <si>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</si>
  <si>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</si>
  <si>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</si>
  <si>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</si>
  <si>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</si>
  <si>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</si>
  <si>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</si>
  <si>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</si>
  <si>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</si>
  <si>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</si>
  <si>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</si>
  <si>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</si>
  <si>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</si>
  <si>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</si>
  <si>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</si>
  <si>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</si>
  <si>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</si>
  <si>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</si>
  <si>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</si>
  <si>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</si>
  <si>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</si>
  <si>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</si>
  <si>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</si>
  <si>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</si>
  <si>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</si>
  <si>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</si>
  <si>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</si>
  <si>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</si>
  <si>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</si>
  <si>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</si>
  <si>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</si>
  <si>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</si>
  <si>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</si>
  <si>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</si>
  <si>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</si>
  <si>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</si>
  <si>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</si>
  <si>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</si>
  <si>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一宮市</t>
  </si>
  <si>
    <t>一宮市銀座通公共駐車場</t>
  </si>
  <si>
    <t>法非適用</t>
  </si>
  <si>
    <t>駐車場整備事業</t>
  </si>
  <si>
    <t>-</t>
  </si>
  <si>
    <t>Ａ２Ｂ１</t>
  </si>
  <si>
    <t>非設置</t>
  </si>
  <si>
    <t>該当数値なし</t>
  </si>
  <si>
    <t>都市計画駐車場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</si>
  <si>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</si>
  <si>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</si>
  <si>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</si>
  <si>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</si>
  <si>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</si>
  <si>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</si>
  <si>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</si>
  <si>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</si>
  <si>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</si>
  <si>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午前10時から午後3時までをピークにほぼ毎日満車になる時間帯がある等、⑪稼働率については全国平均及び類似施設平均値と比較しても高く安定した稼動を維持しているが、１台あたりの駐車時間が長くなってきていることや、近隣駐車場の増加もあり上昇傾向になっていない。
駅から近く利便性が高いことからも、今後一般利用者の利用増加を図る意味で、近隣店舗が利用している定期駐車台数について運用を検討する必要がある。</t>
    <rPh sb="0" eb="2">
      <t>ゴゼン</t>
    </rPh>
    <rPh sb="4" eb="5">
      <t>ジ</t>
    </rPh>
    <rPh sb="7" eb="9">
      <t>ゴゴ</t>
    </rPh>
    <rPh sb="10" eb="11">
      <t>ジ</t>
    </rPh>
    <rPh sb="20" eb="22">
      <t>マイニチ</t>
    </rPh>
    <rPh sb="22" eb="24">
      <t>マンシャ</t>
    </rPh>
    <rPh sb="27" eb="30">
      <t>ジカンタイ</t>
    </rPh>
    <rPh sb="33" eb="34">
      <t>トウ</t>
    </rPh>
    <rPh sb="36" eb="38">
      <t>カドウ</t>
    </rPh>
    <rPh sb="38" eb="39">
      <t>リツ</t>
    </rPh>
    <rPh sb="44" eb="46">
      <t>ゼンコク</t>
    </rPh>
    <rPh sb="46" eb="48">
      <t>ヘイキン</t>
    </rPh>
    <rPh sb="48" eb="49">
      <t>オヨ</t>
    </rPh>
    <rPh sb="50" eb="52">
      <t>ルイジ</t>
    </rPh>
    <rPh sb="52" eb="54">
      <t>シセツ</t>
    </rPh>
    <rPh sb="54" eb="56">
      <t>ヘイキン</t>
    </rPh>
    <rPh sb="56" eb="57">
      <t>アタイ</t>
    </rPh>
    <rPh sb="58" eb="60">
      <t>ヒカク</t>
    </rPh>
    <rPh sb="63" eb="64">
      <t>タカ</t>
    </rPh>
    <rPh sb="65" eb="67">
      <t>アンテイ</t>
    </rPh>
    <rPh sb="69" eb="71">
      <t>カドウ</t>
    </rPh>
    <rPh sb="72" eb="74">
      <t>イジ</t>
    </rPh>
    <rPh sb="81" eb="82">
      <t>ダイ</t>
    </rPh>
    <rPh sb="86" eb="88">
      <t>チュウシャ</t>
    </rPh>
    <rPh sb="88" eb="90">
      <t>ジカン</t>
    </rPh>
    <rPh sb="91" eb="92">
      <t>ナガ</t>
    </rPh>
    <rPh sb="104" eb="106">
      <t>キンリン</t>
    </rPh>
    <rPh sb="106" eb="108">
      <t>チュウシャ</t>
    </rPh>
    <rPh sb="108" eb="109">
      <t>ジョウ</t>
    </rPh>
    <rPh sb="110" eb="112">
      <t>ゾウカ</t>
    </rPh>
    <rPh sb="115" eb="117">
      <t>ジョウショウ</t>
    </rPh>
    <rPh sb="117" eb="119">
      <t>ケイコウ</t>
    </rPh>
    <rPh sb="128" eb="129">
      <t>エキ</t>
    </rPh>
    <rPh sb="131" eb="132">
      <t>チカ</t>
    </rPh>
    <rPh sb="133" eb="136">
      <t>リベンセイ</t>
    </rPh>
    <rPh sb="137" eb="138">
      <t>タカ</t>
    </rPh>
    <rPh sb="145" eb="147">
      <t>コンゴ</t>
    </rPh>
    <rPh sb="147" eb="149">
      <t>イッパン</t>
    </rPh>
    <rPh sb="149" eb="152">
      <t>リヨウシャ</t>
    </rPh>
    <rPh sb="153" eb="155">
      <t>リヨウ</t>
    </rPh>
    <rPh sb="155" eb="157">
      <t>ゾウカ</t>
    </rPh>
    <rPh sb="158" eb="159">
      <t>ハカ</t>
    </rPh>
    <rPh sb="160" eb="162">
      <t>イミ</t>
    </rPh>
    <rPh sb="164" eb="166">
      <t>キンリン</t>
    </rPh>
    <rPh sb="166" eb="168">
      <t>テンポ</t>
    </rPh>
    <rPh sb="169" eb="171">
      <t>リヨウ</t>
    </rPh>
    <rPh sb="175" eb="177">
      <t>テイキ</t>
    </rPh>
    <rPh sb="177" eb="179">
      <t>チュウシャ</t>
    </rPh>
    <rPh sb="179" eb="181">
      <t>ダイスウ</t>
    </rPh>
    <rPh sb="185" eb="187">
      <t>ウンヨウ</t>
    </rPh>
    <rPh sb="188" eb="190">
      <t>ケントウ</t>
    </rPh>
    <rPh sb="192" eb="194">
      <t>ヒツヨウ</t>
    </rPh>
    <phoneticPr fontId="15"/>
  </si>
  <si>
    <t>①収益的収支比率④売上高GOP比率について、平成28年度と比較して修繕費を低く抑えることができたことや建物構造物の調査委託費がなかったため、平成29年度は類似施設平均値を上回ることができた。
⑪稼働率についても平均値を上回っており、好調であることから、今後営業収益を財源に長寿命化を視野に入れつつ駐車場のあり方を検討する。
なお、平成30・31年度において営業収益を財源に耐震診断を実施することから委託費が嵩み再び平均値を下回る可能性が高い。</t>
    <rPh sb="1" eb="4">
      <t>シュウエキテキ</t>
    </rPh>
    <rPh sb="4" eb="6">
      <t>シュウシ</t>
    </rPh>
    <rPh sb="6" eb="8">
      <t>ヒリツ</t>
    </rPh>
    <rPh sb="9" eb="11">
      <t>ウリアゲ</t>
    </rPh>
    <rPh sb="11" eb="12">
      <t>ダカ</t>
    </rPh>
    <rPh sb="15" eb="17">
      <t>ヒリツ</t>
    </rPh>
    <rPh sb="22" eb="24">
      <t>ヘイセイ</t>
    </rPh>
    <rPh sb="26" eb="28">
      <t>ネンド</t>
    </rPh>
    <rPh sb="29" eb="31">
      <t>ヒカク</t>
    </rPh>
    <rPh sb="33" eb="36">
      <t>シュウゼンヒ</t>
    </rPh>
    <rPh sb="37" eb="38">
      <t>ヒク</t>
    </rPh>
    <rPh sb="39" eb="40">
      <t>オサ</t>
    </rPh>
    <rPh sb="51" eb="53">
      <t>タテモノ</t>
    </rPh>
    <rPh sb="53" eb="56">
      <t>コウゾウブツ</t>
    </rPh>
    <rPh sb="57" eb="59">
      <t>チョウサ</t>
    </rPh>
    <rPh sb="59" eb="61">
      <t>イタク</t>
    </rPh>
    <rPh sb="61" eb="62">
      <t>ヒ</t>
    </rPh>
    <rPh sb="70" eb="72">
      <t>ヘイセイ</t>
    </rPh>
    <rPh sb="74" eb="76">
      <t>ネンド</t>
    </rPh>
    <rPh sb="77" eb="79">
      <t>ルイジ</t>
    </rPh>
    <rPh sb="79" eb="81">
      <t>シセツ</t>
    </rPh>
    <rPh sb="81" eb="84">
      <t>ヘイキンチ</t>
    </rPh>
    <rPh sb="85" eb="87">
      <t>ウワマワ</t>
    </rPh>
    <rPh sb="97" eb="99">
      <t>カドウ</t>
    </rPh>
    <rPh sb="99" eb="100">
      <t>リツ</t>
    </rPh>
    <rPh sb="105" eb="108">
      <t>ヘイキンチ</t>
    </rPh>
    <rPh sb="109" eb="111">
      <t>ウワマワ</t>
    </rPh>
    <rPh sb="116" eb="118">
      <t>コウチョウ</t>
    </rPh>
    <rPh sb="126" eb="128">
      <t>コンゴ</t>
    </rPh>
    <rPh sb="128" eb="130">
      <t>エイギョウ</t>
    </rPh>
    <rPh sb="130" eb="132">
      <t>シュウエキ</t>
    </rPh>
    <rPh sb="133" eb="135">
      <t>ザイゲン</t>
    </rPh>
    <rPh sb="148" eb="150">
      <t>チュウシャ</t>
    </rPh>
    <rPh sb="150" eb="151">
      <t>ジョウ</t>
    </rPh>
    <rPh sb="154" eb="155">
      <t>カタ</t>
    </rPh>
    <rPh sb="156" eb="158">
      <t>ケントウ</t>
    </rPh>
    <rPh sb="165" eb="167">
      <t>ヘイセイ</t>
    </rPh>
    <rPh sb="172" eb="174">
      <t>ネンド</t>
    </rPh>
    <rPh sb="178" eb="180">
      <t>エイギョウ</t>
    </rPh>
    <rPh sb="180" eb="182">
      <t>シュウエキ</t>
    </rPh>
    <rPh sb="183" eb="185">
      <t>ザイゲン</t>
    </rPh>
    <rPh sb="186" eb="188">
      <t>タイシン</t>
    </rPh>
    <rPh sb="188" eb="190">
      <t>シンダン</t>
    </rPh>
    <rPh sb="191" eb="193">
      <t>ジッシ</t>
    </rPh>
    <rPh sb="199" eb="201">
      <t>イタク</t>
    </rPh>
    <rPh sb="201" eb="202">
      <t>ヒ</t>
    </rPh>
    <rPh sb="203" eb="204">
      <t>カサ</t>
    </rPh>
    <rPh sb="205" eb="206">
      <t>フタタ</t>
    </rPh>
    <rPh sb="207" eb="210">
      <t>ヘイキンチ</t>
    </rPh>
    <rPh sb="211" eb="213">
      <t>シタマワ</t>
    </rPh>
    <rPh sb="214" eb="217">
      <t>カノウセイ</t>
    </rPh>
    <rPh sb="218" eb="219">
      <t>タカ</t>
    </rPh>
    <phoneticPr fontId="5"/>
  </si>
  <si>
    <t>供用後40年が経過し、建物構造物の老朽化が著しい。
平成28年度の調査において構造物としての問題はなかったものの、耐震性能が不明であるため、平成30年度の第１次耐震診断結果をうけ平成31年度においてより詳細な第２次耐震診断を営業収益を財源に調査していき、資産価値を判断していく。
なお、地方公営企業法を適用していない及び企業債の借り入れがないため⑥有形固定資産減価償却費⑨累積欠損金比率及び⑩企業債残高対料金収入については「該当数値なし」となっている。</t>
    <rPh sb="0" eb="2">
      <t>キョウヨウ</t>
    </rPh>
    <rPh sb="2" eb="3">
      <t>ゴ</t>
    </rPh>
    <rPh sb="5" eb="6">
      <t>ネン</t>
    </rPh>
    <rPh sb="7" eb="9">
      <t>ケイカ</t>
    </rPh>
    <rPh sb="11" eb="13">
      <t>タテモノ</t>
    </rPh>
    <rPh sb="13" eb="16">
      <t>コウゾウブツ</t>
    </rPh>
    <rPh sb="17" eb="20">
      <t>ロウキュウカ</t>
    </rPh>
    <rPh sb="21" eb="22">
      <t>イチジル</t>
    </rPh>
    <rPh sb="26" eb="28">
      <t>ヘイセイ</t>
    </rPh>
    <rPh sb="30" eb="32">
      <t>ネンド</t>
    </rPh>
    <rPh sb="33" eb="35">
      <t>チョウサ</t>
    </rPh>
    <rPh sb="39" eb="42">
      <t>コウゾウブツ</t>
    </rPh>
    <rPh sb="46" eb="48">
      <t>モンダイ</t>
    </rPh>
    <rPh sb="70" eb="72">
      <t>ヘイセイ</t>
    </rPh>
    <rPh sb="77" eb="78">
      <t>ダイ</t>
    </rPh>
    <rPh sb="84" eb="86">
      <t>ケッカ</t>
    </rPh>
    <rPh sb="89" eb="91">
      <t>ヘイセイ</t>
    </rPh>
    <rPh sb="93" eb="95">
      <t>ネンド</t>
    </rPh>
    <rPh sb="101" eb="103">
      <t>ショウサイ</t>
    </rPh>
    <rPh sb="104" eb="105">
      <t>ダイ</t>
    </rPh>
    <rPh sb="106" eb="107">
      <t>ジ</t>
    </rPh>
    <rPh sb="107" eb="109">
      <t>タイシン</t>
    </rPh>
    <rPh sb="109" eb="111">
      <t>シンダン</t>
    </rPh>
    <rPh sb="127" eb="129">
      <t>シサン</t>
    </rPh>
    <rPh sb="129" eb="131">
      <t>カチ</t>
    </rPh>
    <rPh sb="132" eb="134">
      <t>ハンダン</t>
    </rPh>
    <rPh sb="214" eb="216">
      <t>スウチ</t>
    </rPh>
    <phoneticPr fontId="15"/>
  </si>
  <si>
    <t>⑪稼働率は好調で、収益がある程度確保されているものの、構造物としての老朽化が著しい。
構造物としての問題は無いものの、営業収益を財源に耐震性能を調査して長寿命化・民営化を含めて今後の経営のあり方を検討していく必要がある。また、市営での営業を継続するには、一体利用している一宮駅東地下駐車場と合わせて、更なる営業収益を上げる（一般利用者の利用増）ために近隣駐車場の動向に注視しつつ、料金体制等の見直しも必要である。
なお、経営戦略については平成31年度に策定予定である。</t>
    <rPh sb="1" eb="3">
      <t>カドウ</t>
    </rPh>
    <rPh sb="3" eb="4">
      <t>リツ</t>
    </rPh>
    <rPh sb="5" eb="7">
      <t>コウチョウ</t>
    </rPh>
    <rPh sb="9" eb="11">
      <t>シュウエキ</t>
    </rPh>
    <rPh sb="14" eb="16">
      <t>テイド</t>
    </rPh>
    <rPh sb="16" eb="18">
      <t>カクホ</t>
    </rPh>
    <rPh sb="27" eb="30">
      <t>コウゾウブツ</t>
    </rPh>
    <rPh sb="34" eb="37">
      <t>ロウキュウカ</t>
    </rPh>
    <rPh sb="38" eb="39">
      <t>イチジル</t>
    </rPh>
    <rPh sb="43" eb="46">
      <t>コウゾウブツ</t>
    </rPh>
    <rPh sb="50" eb="52">
      <t>モンダイ</t>
    </rPh>
    <rPh sb="53" eb="54">
      <t>ナ</t>
    </rPh>
    <rPh sb="59" eb="61">
      <t>エイギョウ</t>
    </rPh>
    <rPh sb="61" eb="63">
      <t>シュウエキ</t>
    </rPh>
    <rPh sb="64" eb="66">
      <t>ザイゲン</t>
    </rPh>
    <rPh sb="67" eb="69">
      <t>タイシン</t>
    </rPh>
    <rPh sb="69" eb="71">
      <t>セイノウ</t>
    </rPh>
    <rPh sb="72" eb="74">
      <t>チョウサ</t>
    </rPh>
    <rPh sb="76" eb="77">
      <t>チョウ</t>
    </rPh>
    <rPh sb="77" eb="80">
      <t>ジュミョウカ</t>
    </rPh>
    <rPh sb="81" eb="84">
      <t>ミンエイカ</t>
    </rPh>
    <rPh sb="85" eb="86">
      <t>フク</t>
    </rPh>
    <rPh sb="88" eb="90">
      <t>コンゴ</t>
    </rPh>
    <rPh sb="91" eb="93">
      <t>ケイエイ</t>
    </rPh>
    <rPh sb="96" eb="97">
      <t>カタ</t>
    </rPh>
    <rPh sb="98" eb="100">
      <t>ケントウ</t>
    </rPh>
    <rPh sb="104" eb="106">
      <t>ヒツヨウ</t>
    </rPh>
    <rPh sb="113" eb="115">
      <t>シエイ</t>
    </rPh>
    <rPh sb="117" eb="119">
      <t>エイギョウ</t>
    </rPh>
    <rPh sb="120" eb="122">
      <t>ケイゾク</t>
    </rPh>
    <rPh sb="127" eb="129">
      <t>イッタイ</t>
    </rPh>
    <rPh sb="129" eb="131">
      <t>リヨウ</t>
    </rPh>
    <rPh sb="135" eb="137">
      <t>イチノミヤ</t>
    </rPh>
    <rPh sb="137" eb="138">
      <t>エキ</t>
    </rPh>
    <rPh sb="138" eb="139">
      <t>ヒガシ</t>
    </rPh>
    <rPh sb="139" eb="141">
      <t>チカ</t>
    </rPh>
    <rPh sb="141" eb="144">
      <t>チュウシャジョウ</t>
    </rPh>
    <rPh sb="145" eb="146">
      <t>ア</t>
    </rPh>
    <rPh sb="150" eb="151">
      <t>サラ</t>
    </rPh>
    <rPh sb="153" eb="155">
      <t>エイギョウ</t>
    </rPh>
    <rPh sb="155" eb="157">
      <t>シュウエキ</t>
    </rPh>
    <rPh sb="158" eb="159">
      <t>ア</t>
    </rPh>
    <rPh sb="162" eb="164">
      <t>イッパン</t>
    </rPh>
    <rPh sb="164" eb="167">
      <t>リヨウシャ</t>
    </rPh>
    <rPh sb="168" eb="170">
      <t>リヨウ</t>
    </rPh>
    <rPh sb="170" eb="171">
      <t>ゾウ</t>
    </rPh>
    <rPh sb="175" eb="177">
      <t>キンリン</t>
    </rPh>
    <rPh sb="177" eb="179">
      <t>チュウシャ</t>
    </rPh>
    <rPh sb="179" eb="180">
      <t>ジョウ</t>
    </rPh>
    <rPh sb="181" eb="183">
      <t>ドウコウ</t>
    </rPh>
    <rPh sb="184" eb="186">
      <t>チュウシ</t>
    </rPh>
    <rPh sb="190" eb="192">
      <t>リョウキン</t>
    </rPh>
    <rPh sb="192" eb="194">
      <t>タイセイ</t>
    </rPh>
    <rPh sb="194" eb="195">
      <t>トウ</t>
    </rPh>
    <rPh sb="196" eb="198">
      <t>ミナオ</t>
    </rPh>
    <rPh sb="200" eb="202">
      <t>ヒツヨウ</t>
    </rPh>
    <rPh sb="210" eb="212">
      <t>ケイエイ</t>
    </rPh>
    <rPh sb="212" eb="214">
      <t>センリャク</t>
    </rPh>
    <rPh sb="219" eb="221">
      <t>ヘイセイ</t>
    </rPh>
    <rPh sb="223" eb="225">
      <t>ネンド</t>
    </rPh>
    <rPh sb="226" eb="228">
      <t>サクテイ</t>
    </rPh>
    <rPh sb="228" eb="230">
      <t>ヨテイ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</si>
</sst>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247.1</c:v>
                </c:pt>
                <c:pt idx="1">
                  <c:v>189.7</c:v>
                </c:pt>
                <c:pt idx="2">
                  <c:v>191.8</c:v>
                </c:pt>
                <c:pt idx="3">
                  <c:v>153.6</c:v>
                </c:pt>
                <c:pt idx="4">
                  <c:v>240.4</c:v>
                </c:pt>
              </c:numCache>
            </c:numRef>
          </c:val>
          <c:extLst xmlns:c16r2="http://schemas.microsoft.com/office/drawing/2015/06/chart">
            <c:ext xmlns:c16="http://schemas.microsoft.com/office/drawing/2014/chart" uri="{C3380CC4-5D6E-409C-BE32-E72D297353CC}">
              <c16:uniqueId val="{00000000-17B0-455D-84CF-7DCCEECD5F23}"/>
            </c:ext>
          </c:extLst>
        </c:ser>
        <c:dLbls>
          <c:showLegendKey val="0"/>
          <c:showVal val="0"/>
          <c:showCatName val="0"/>
          <c:showSerName val="0"/>
          <c:showPercent val="0"/>
          <c:showBubbleSize val="0"/>
        </c:dLbls>
        <c:gapWidth val="150"/>
        <c:axId val="212235384"/>
        <c:axId val="21246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17B0-455D-84CF-7DCCEECD5F23}"/>
            </c:ext>
          </c:extLst>
        </c:ser>
        <c:dLbls>
          <c:showLegendKey val="0"/>
          <c:showVal val="0"/>
          <c:showCatName val="0"/>
          <c:showSerName val="0"/>
          <c:showPercent val="0"/>
          <c:showBubbleSize val="0"/>
        </c:dLbls>
        <c:marker val="1"/>
        <c:smooth val="0"/>
        <c:axId val="212235384"/>
        <c:axId val="212460240"/>
      </c:lineChart>
      <c:dateAx>
        <c:axId val="212235384"/>
        <c:scaling>
          <c:orientation val="minMax"/>
        </c:scaling>
        <c:delete val="1"/>
        <c:axPos val="b"/>
        <c:numFmt formatCode="ge" sourceLinked="1"/>
        <c:majorTickMark val="none"/>
        <c:minorTickMark val="none"/>
        <c:tickLblPos val="none"/>
        <c:crossAx val="212460240"/>
        <c:crosses val="autoZero"/>
        <c:auto val="1"/>
        <c:lblOffset val="100"/>
        <c:baseTimeUnit val="years"/>
      </c:dateAx>
      <c:valAx>
        <c:axId val="21246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235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17-4251-A3D6-6026923BF72C}"/>
            </c:ext>
          </c:extLst>
        </c:ser>
        <c:dLbls>
          <c:showLegendKey val="0"/>
          <c:showVal val="0"/>
          <c:showCatName val="0"/>
          <c:showSerName val="0"/>
          <c:showPercent val="0"/>
          <c:showBubbleSize val="0"/>
        </c:dLbls>
        <c:gapWidth val="150"/>
        <c:axId val="212233856"/>
        <c:axId val="21223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0C17-4251-A3D6-6026923BF72C}"/>
            </c:ext>
          </c:extLst>
        </c:ser>
        <c:dLbls>
          <c:showLegendKey val="0"/>
          <c:showVal val="0"/>
          <c:showCatName val="0"/>
          <c:showSerName val="0"/>
          <c:showPercent val="0"/>
          <c:showBubbleSize val="0"/>
        </c:dLbls>
        <c:marker val="1"/>
        <c:smooth val="0"/>
        <c:axId val="212233856"/>
        <c:axId val="212234240"/>
      </c:lineChart>
      <c:dateAx>
        <c:axId val="212233856"/>
        <c:scaling>
          <c:orientation val="minMax"/>
        </c:scaling>
        <c:delete val="1"/>
        <c:axPos val="b"/>
        <c:numFmt formatCode="ge" sourceLinked="1"/>
        <c:majorTickMark val="none"/>
        <c:minorTickMark val="none"/>
        <c:tickLblPos val="none"/>
        <c:crossAx val="212234240"/>
        <c:crosses val="autoZero"/>
        <c:auto val="1"/>
        <c:lblOffset val="100"/>
        <c:baseTimeUnit val="years"/>
      </c:dateAx>
      <c:valAx>
        <c:axId val="21223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23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CB5-4D4F-8580-82908831ECAD}"/>
            </c:ext>
          </c:extLst>
        </c:ser>
        <c:dLbls>
          <c:showLegendKey val="0"/>
          <c:showVal val="0"/>
          <c:showCatName val="0"/>
          <c:showSerName val="0"/>
          <c:showPercent val="0"/>
          <c:showBubbleSize val="0"/>
        </c:dLbls>
        <c:gapWidth val="150"/>
        <c:axId val="347886104"/>
        <c:axId val="34788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CB5-4D4F-8580-82908831ECAD}"/>
            </c:ext>
          </c:extLst>
        </c:ser>
        <c:dLbls>
          <c:showLegendKey val="0"/>
          <c:showVal val="0"/>
          <c:showCatName val="0"/>
          <c:showSerName val="0"/>
          <c:showPercent val="0"/>
          <c:showBubbleSize val="0"/>
        </c:dLbls>
        <c:marker val="1"/>
        <c:smooth val="0"/>
        <c:axId val="347886104"/>
        <c:axId val="347888536"/>
      </c:lineChart>
      <c:dateAx>
        <c:axId val="347886104"/>
        <c:scaling>
          <c:orientation val="minMax"/>
        </c:scaling>
        <c:delete val="1"/>
        <c:axPos val="b"/>
        <c:numFmt formatCode="ge" sourceLinked="1"/>
        <c:majorTickMark val="none"/>
        <c:minorTickMark val="none"/>
        <c:tickLblPos val="none"/>
        <c:crossAx val="347888536"/>
        <c:crosses val="autoZero"/>
        <c:auto val="1"/>
        <c:lblOffset val="100"/>
        <c:baseTimeUnit val="years"/>
      </c:dateAx>
      <c:valAx>
        <c:axId val="347888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886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4B9-4743-861C-7AEC5F995A0B}"/>
            </c:ext>
          </c:extLst>
        </c:ser>
        <c:dLbls>
          <c:showLegendKey val="0"/>
          <c:showVal val="0"/>
          <c:showCatName val="0"/>
          <c:showSerName val="0"/>
          <c:showPercent val="0"/>
          <c:showBubbleSize val="0"/>
        </c:dLbls>
        <c:gapWidth val="150"/>
        <c:axId val="347855008"/>
        <c:axId val="34794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4B9-4743-861C-7AEC5F995A0B}"/>
            </c:ext>
          </c:extLst>
        </c:ser>
        <c:dLbls>
          <c:showLegendKey val="0"/>
          <c:showVal val="0"/>
          <c:showCatName val="0"/>
          <c:showSerName val="0"/>
          <c:showPercent val="0"/>
          <c:showBubbleSize val="0"/>
        </c:dLbls>
        <c:marker val="1"/>
        <c:smooth val="0"/>
        <c:axId val="347855008"/>
        <c:axId val="347944360"/>
      </c:lineChart>
      <c:dateAx>
        <c:axId val="347855008"/>
        <c:scaling>
          <c:orientation val="minMax"/>
        </c:scaling>
        <c:delete val="1"/>
        <c:axPos val="b"/>
        <c:numFmt formatCode="ge" sourceLinked="1"/>
        <c:majorTickMark val="none"/>
        <c:minorTickMark val="none"/>
        <c:tickLblPos val="none"/>
        <c:crossAx val="347944360"/>
        <c:crosses val="autoZero"/>
        <c:auto val="1"/>
        <c:lblOffset val="100"/>
        <c:baseTimeUnit val="years"/>
      </c:dateAx>
      <c:valAx>
        <c:axId val="347944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85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DA-4A2E-91BB-938ABE4C527F}"/>
            </c:ext>
          </c:extLst>
        </c:ser>
        <c:dLbls>
          <c:showLegendKey val="0"/>
          <c:showVal val="0"/>
          <c:showCatName val="0"/>
          <c:showSerName val="0"/>
          <c:showPercent val="0"/>
          <c:showBubbleSize val="0"/>
        </c:dLbls>
        <c:gapWidth val="150"/>
        <c:axId val="347999552"/>
        <c:axId val="21103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45DA-4A2E-91BB-938ABE4C527F}"/>
            </c:ext>
          </c:extLst>
        </c:ser>
        <c:dLbls>
          <c:showLegendKey val="0"/>
          <c:showVal val="0"/>
          <c:showCatName val="0"/>
          <c:showSerName val="0"/>
          <c:showPercent val="0"/>
          <c:showBubbleSize val="0"/>
        </c:dLbls>
        <c:marker val="1"/>
        <c:smooth val="0"/>
        <c:axId val="347999552"/>
        <c:axId val="211035704"/>
      </c:lineChart>
      <c:dateAx>
        <c:axId val="347999552"/>
        <c:scaling>
          <c:orientation val="minMax"/>
        </c:scaling>
        <c:delete val="1"/>
        <c:axPos val="b"/>
        <c:numFmt formatCode="ge" sourceLinked="1"/>
        <c:majorTickMark val="none"/>
        <c:minorTickMark val="none"/>
        <c:tickLblPos val="none"/>
        <c:crossAx val="211035704"/>
        <c:crosses val="autoZero"/>
        <c:auto val="1"/>
        <c:lblOffset val="100"/>
        <c:baseTimeUnit val="years"/>
      </c:dateAx>
      <c:valAx>
        <c:axId val="211035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99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0A-40EC-9F4E-7F039FB319EF}"/>
            </c:ext>
          </c:extLst>
        </c:ser>
        <c:dLbls>
          <c:showLegendKey val="0"/>
          <c:showVal val="0"/>
          <c:showCatName val="0"/>
          <c:showSerName val="0"/>
          <c:showPercent val="0"/>
          <c:showBubbleSize val="0"/>
        </c:dLbls>
        <c:gapWidth val="150"/>
        <c:axId val="211034920"/>
        <c:axId val="21103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430A-40EC-9F4E-7F039FB319EF}"/>
            </c:ext>
          </c:extLst>
        </c:ser>
        <c:dLbls>
          <c:showLegendKey val="0"/>
          <c:showVal val="0"/>
          <c:showCatName val="0"/>
          <c:showSerName val="0"/>
          <c:showPercent val="0"/>
          <c:showBubbleSize val="0"/>
        </c:dLbls>
        <c:marker val="1"/>
        <c:smooth val="0"/>
        <c:axId val="211034920"/>
        <c:axId val="211036880"/>
      </c:lineChart>
      <c:dateAx>
        <c:axId val="211034920"/>
        <c:scaling>
          <c:orientation val="minMax"/>
        </c:scaling>
        <c:delete val="1"/>
        <c:axPos val="b"/>
        <c:numFmt formatCode="ge" sourceLinked="1"/>
        <c:majorTickMark val="none"/>
        <c:minorTickMark val="none"/>
        <c:tickLblPos val="none"/>
        <c:crossAx val="211036880"/>
        <c:crosses val="autoZero"/>
        <c:auto val="1"/>
        <c:lblOffset val="100"/>
        <c:baseTimeUnit val="years"/>
      </c:dateAx>
      <c:valAx>
        <c:axId val="211036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034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280.8</c:v>
                </c:pt>
                <c:pt idx="1">
                  <c:v>296.2</c:v>
                </c:pt>
                <c:pt idx="2">
                  <c:v>296.2</c:v>
                </c:pt>
                <c:pt idx="3">
                  <c:v>288.5</c:v>
                </c:pt>
                <c:pt idx="4">
                  <c:v>287.5</c:v>
                </c:pt>
              </c:numCache>
            </c:numRef>
          </c:val>
          <c:extLst xmlns:c16r2="http://schemas.microsoft.com/office/drawing/2015/06/chart">
            <c:ext xmlns:c16="http://schemas.microsoft.com/office/drawing/2014/chart" uri="{C3380CC4-5D6E-409C-BE32-E72D297353CC}">
              <c16:uniqueId val="{00000000-7675-44CB-B710-A07EDE767879}"/>
            </c:ext>
          </c:extLst>
        </c:ser>
        <c:dLbls>
          <c:showLegendKey val="0"/>
          <c:showVal val="0"/>
          <c:showCatName val="0"/>
          <c:showSerName val="0"/>
          <c:showPercent val="0"/>
          <c:showBubbleSize val="0"/>
        </c:dLbls>
        <c:gapWidth val="150"/>
        <c:axId val="211037664"/>
        <c:axId val="21103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7675-44CB-B710-A07EDE767879}"/>
            </c:ext>
          </c:extLst>
        </c:ser>
        <c:dLbls>
          <c:showLegendKey val="0"/>
          <c:showVal val="0"/>
          <c:showCatName val="0"/>
          <c:showSerName val="0"/>
          <c:showPercent val="0"/>
          <c:showBubbleSize val="0"/>
        </c:dLbls>
        <c:marker val="1"/>
        <c:smooth val="0"/>
        <c:axId val="211037664"/>
        <c:axId val="211038056"/>
      </c:lineChart>
      <c:dateAx>
        <c:axId val="211037664"/>
        <c:scaling>
          <c:orientation val="minMax"/>
        </c:scaling>
        <c:delete val="1"/>
        <c:axPos val="b"/>
        <c:numFmt formatCode="ge" sourceLinked="1"/>
        <c:majorTickMark val="none"/>
        <c:minorTickMark val="none"/>
        <c:tickLblPos val="none"/>
        <c:crossAx val="211038056"/>
        <c:crosses val="autoZero"/>
        <c:auto val="1"/>
        <c:lblOffset val="100"/>
        <c:baseTimeUnit val="years"/>
      </c:dateAx>
      <c:valAx>
        <c:axId val="211038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0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59.8</c:v>
                </c:pt>
                <c:pt idx="1">
                  <c:v>51.2</c:v>
                </c:pt>
                <c:pt idx="2">
                  <c:v>52.4</c:v>
                </c:pt>
                <c:pt idx="3">
                  <c:v>37.799999999999997</c:v>
                </c:pt>
                <c:pt idx="4">
                  <c:v>62.4</c:v>
                </c:pt>
              </c:numCache>
            </c:numRef>
          </c:val>
          <c:extLst xmlns:c16r2="http://schemas.microsoft.com/office/drawing/2015/06/chart">
            <c:ext xmlns:c16="http://schemas.microsoft.com/office/drawing/2014/chart" uri="{C3380CC4-5D6E-409C-BE32-E72D297353CC}">
              <c16:uniqueId val="{00000000-918D-4E38-9942-9575FAA2B90D}"/>
            </c:ext>
          </c:extLst>
        </c:ser>
        <c:dLbls>
          <c:showLegendKey val="0"/>
          <c:showVal val="0"/>
          <c:showCatName val="0"/>
          <c:showSerName val="0"/>
          <c:showPercent val="0"/>
          <c:showBubbleSize val="0"/>
        </c:dLbls>
        <c:gapWidth val="150"/>
        <c:axId val="211038840"/>
        <c:axId val="21103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918D-4E38-9942-9575FAA2B90D}"/>
            </c:ext>
          </c:extLst>
        </c:ser>
        <c:dLbls>
          <c:showLegendKey val="0"/>
          <c:showVal val="0"/>
          <c:showCatName val="0"/>
          <c:showSerName val="0"/>
          <c:showPercent val="0"/>
          <c:showBubbleSize val="0"/>
        </c:dLbls>
        <c:marker val="1"/>
        <c:smooth val="0"/>
        <c:axId val="211038840"/>
        <c:axId val="211039232"/>
      </c:lineChart>
      <c:dateAx>
        <c:axId val="211038840"/>
        <c:scaling>
          <c:orientation val="minMax"/>
        </c:scaling>
        <c:delete val="1"/>
        <c:axPos val="b"/>
        <c:numFmt formatCode="ge" sourceLinked="1"/>
        <c:majorTickMark val="none"/>
        <c:minorTickMark val="none"/>
        <c:tickLblPos val="none"/>
        <c:crossAx val="211039232"/>
        <c:crosses val="autoZero"/>
        <c:auto val="1"/>
        <c:lblOffset val="100"/>
        <c:baseTimeUnit val="years"/>
      </c:dateAx>
      <c:valAx>
        <c:axId val="21103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038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23439</c:v>
                </c:pt>
                <c:pt idx="1">
                  <c:v>19903</c:v>
                </c:pt>
                <c:pt idx="2">
                  <c:v>21281</c:v>
                </c:pt>
                <c:pt idx="3">
                  <c:v>15465</c:v>
                </c:pt>
                <c:pt idx="4">
                  <c:v>26473</c:v>
                </c:pt>
              </c:numCache>
            </c:numRef>
          </c:val>
          <c:extLst xmlns:c16r2="http://schemas.microsoft.com/office/drawing/2015/06/chart">
            <c:ext xmlns:c16="http://schemas.microsoft.com/office/drawing/2014/chart" uri="{C3380CC4-5D6E-409C-BE32-E72D297353CC}">
              <c16:uniqueId val="{00000000-054B-478B-9194-2520658F027E}"/>
            </c:ext>
          </c:extLst>
        </c:ser>
        <c:dLbls>
          <c:showLegendKey val="0"/>
          <c:showVal val="0"/>
          <c:showCatName val="0"/>
          <c:showSerName val="0"/>
          <c:showPercent val="0"/>
          <c:showBubbleSize val="0"/>
        </c:dLbls>
        <c:gapWidth val="150"/>
        <c:axId val="211040016"/>
        <c:axId val="21104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054B-478B-9194-2520658F027E}"/>
            </c:ext>
          </c:extLst>
        </c:ser>
        <c:dLbls>
          <c:showLegendKey val="0"/>
          <c:showVal val="0"/>
          <c:showCatName val="0"/>
          <c:showSerName val="0"/>
          <c:showPercent val="0"/>
          <c:showBubbleSize val="0"/>
        </c:dLbls>
        <c:marker val="1"/>
        <c:smooth val="0"/>
        <c:axId val="211040016"/>
        <c:axId val="211040408"/>
      </c:lineChart>
      <c:dateAx>
        <c:axId val="211040016"/>
        <c:scaling>
          <c:orientation val="minMax"/>
        </c:scaling>
        <c:delete val="1"/>
        <c:axPos val="b"/>
        <c:numFmt formatCode="ge" sourceLinked="1"/>
        <c:majorTickMark val="none"/>
        <c:minorTickMark val="none"/>
        <c:tickLblPos val="none"/>
        <c:crossAx val="211040408"/>
        <c:crosses val="autoZero"/>
        <c:auto val="1"/>
        <c:lblOffset val="100"/>
        <c:baseTimeUnit val="years"/>
      </c:dateAx>
      <c:valAx>
        <c:axId val="211040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04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row>
    <row r="3" spans="1:382"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row>
    <row r="4" spans="1:382"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42" t="str">
        <f>データ!H6&amp;"　"&amp;データ!I6</f>
        <v>愛知県一宮市　一宮市銀座通公共駐車場</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7"/>
      <c r="AQ7" s="135" t="s">
        <v>2</v>
      </c>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7"/>
      <c r="CF7" s="135" t="s">
        <v>3</v>
      </c>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7"/>
      <c r="DU7" s="143" t="s">
        <v>4</v>
      </c>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38" t="s">
        <v>5</v>
      </c>
      <c r="FK7" s="138"/>
      <c r="FL7" s="138"/>
      <c r="FM7" s="138"/>
      <c r="FN7" s="138"/>
      <c r="FO7" s="138"/>
      <c r="FP7" s="138"/>
      <c r="FQ7" s="138"/>
      <c r="FR7" s="138"/>
      <c r="FS7" s="138"/>
      <c r="FT7" s="138"/>
      <c r="FU7" s="138"/>
      <c r="FV7" s="138"/>
      <c r="FW7" s="138"/>
      <c r="FX7" s="138"/>
      <c r="FY7" s="138"/>
      <c r="FZ7" s="138"/>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4"/>
      <c r="GZ7" s="4"/>
      <c r="HA7" s="4"/>
      <c r="HB7" s="4"/>
      <c r="HC7" s="4"/>
      <c r="HD7" s="4"/>
      <c r="HE7" s="4"/>
      <c r="HF7" s="4"/>
      <c r="HG7" s="4"/>
      <c r="HH7" s="4"/>
      <c r="HI7" s="4"/>
      <c r="HJ7" s="4"/>
      <c r="HK7" s="4"/>
      <c r="HL7" s="4"/>
      <c r="HM7" s="4"/>
      <c r="HN7" s="4"/>
      <c r="HO7" s="4"/>
      <c r="HP7" s="4"/>
      <c r="HQ7" s="4"/>
      <c r="HR7" s="4"/>
      <c r="HS7" s="4"/>
      <c r="HT7" s="4"/>
      <c r="HU7" s="4"/>
      <c r="HV7" s="4"/>
      <c r="HW7" s="4"/>
      <c r="HX7" s="138" t="s">
        <v>6</v>
      </c>
      <c r="HY7" s="138"/>
      <c r="HZ7" s="138"/>
      <c r="IA7" s="138"/>
      <c r="IB7" s="138"/>
      <c r="IC7" s="138"/>
      <c r="ID7" s="138"/>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t="s">
        <v>7</v>
      </c>
      <c r="JR7" s="138"/>
      <c r="JS7" s="138"/>
      <c r="JT7" s="138"/>
      <c r="JU7" s="138"/>
      <c r="JV7" s="138"/>
      <c r="JW7" s="138"/>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t="s">
        <v>8</v>
      </c>
      <c r="LK7" s="138"/>
      <c r="LL7" s="138"/>
      <c r="LM7" s="138"/>
      <c r="LN7" s="138"/>
      <c r="LO7" s="138"/>
      <c r="LP7" s="138"/>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3"/>
      <c r="ND7" s="6" t="s">
        <v>9</v>
      </c>
      <c r="NE7" s="7"/>
      <c r="NF7" s="7"/>
      <c r="NG7" s="7"/>
      <c r="NH7" s="7"/>
      <c r="NI7" s="7"/>
      <c r="NJ7" s="7"/>
      <c r="NK7" s="7"/>
      <c r="NL7" s="7"/>
      <c r="NM7" s="7"/>
      <c r="NN7" s="7"/>
      <c r="NO7" s="7"/>
      <c r="NP7" s="7"/>
      <c r="NQ7" s="8"/>
    </row>
    <row r="8" spans="1:382" ht="18.75" customHeight="1">
      <c r="A8" s="2"/>
      <c r="B8" s="125" t="str">
        <f>データ!J7</f>
        <v>法非適用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7"/>
      <c r="AQ8" s="125" t="str">
        <f>データ!K7</f>
        <v>駐車場整備事業</v>
      </c>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7"/>
      <c r="CF8" s="125" t="str">
        <f>データ!L7</f>
        <v>-</v>
      </c>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7"/>
      <c r="DU8" s="129" t="str">
        <f>データ!M7</f>
        <v>Ａ２Ｂ１</v>
      </c>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t="str">
        <f>データ!N7</f>
        <v>非設置</v>
      </c>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4"/>
      <c r="GZ8" s="4"/>
      <c r="HA8" s="4"/>
      <c r="HB8" s="4"/>
      <c r="HC8" s="4"/>
      <c r="HD8" s="4"/>
      <c r="HE8" s="4"/>
      <c r="HF8" s="4"/>
      <c r="HG8" s="4"/>
      <c r="HH8" s="4"/>
      <c r="HI8" s="4"/>
      <c r="HJ8" s="4"/>
      <c r="HK8" s="4"/>
      <c r="HL8" s="4"/>
      <c r="HM8" s="4"/>
      <c r="HN8" s="4"/>
      <c r="HO8" s="4"/>
      <c r="HP8" s="4"/>
      <c r="HQ8" s="4"/>
      <c r="HR8" s="4"/>
      <c r="HS8" s="4"/>
      <c r="HT8" s="4"/>
      <c r="HU8" s="4"/>
      <c r="HV8" s="4"/>
      <c r="HW8" s="4"/>
      <c r="HX8" s="129" t="str">
        <f>データ!S7</f>
        <v>駅</v>
      </c>
      <c r="HY8" s="129"/>
      <c r="HZ8" s="129"/>
      <c r="IA8" s="129"/>
      <c r="IB8" s="129"/>
      <c r="IC8" s="129"/>
      <c r="ID8" s="129"/>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t="str">
        <f>データ!T7</f>
        <v>無</v>
      </c>
      <c r="JR8" s="129"/>
      <c r="JS8" s="129"/>
      <c r="JT8" s="129"/>
      <c r="JU8" s="129"/>
      <c r="JV8" s="129"/>
      <c r="JW8" s="129"/>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8">
        <f>データ!U7</f>
        <v>4439</v>
      </c>
      <c r="LK8" s="128"/>
      <c r="LL8" s="128"/>
      <c r="LM8" s="128"/>
      <c r="LN8" s="128"/>
      <c r="LO8" s="128"/>
      <c r="LP8" s="128"/>
      <c r="LQ8" s="128"/>
      <c r="LR8" s="128"/>
      <c r="LS8" s="128"/>
      <c r="LT8" s="128"/>
      <c r="LU8" s="128"/>
      <c r="LV8" s="128"/>
      <c r="LW8" s="128"/>
      <c r="LX8" s="128"/>
      <c r="LY8" s="128"/>
      <c r="LZ8" s="128"/>
      <c r="MA8" s="128"/>
      <c r="MB8" s="128"/>
      <c r="MC8" s="128"/>
      <c r="MD8" s="128"/>
      <c r="ME8" s="128"/>
      <c r="MF8" s="128"/>
      <c r="MG8" s="128"/>
      <c r="MH8" s="128"/>
      <c r="MI8" s="128"/>
      <c r="MJ8" s="128"/>
      <c r="MK8" s="128"/>
      <c r="ML8" s="128"/>
      <c r="MM8" s="128"/>
      <c r="MN8" s="128"/>
      <c r="MO8" s="128"/>
      <c r="MP8" s="128"/>
      <c r="MQ8" s="128"/>
      <c r="MR8" s="128"/>
      <c r="MS8" s="128"/>
      <c r="MT8" s="128"/>
      <c r="MU8" s="128"/>
      <c r="MV8" s="128"/>
      <c r="MW8" s="128"/>
      <c r="MX8" s="128"/>
      <c r="MY8" s="128"/>
      <c r="MZ8" s="128"/>
      <c r="NA8" s="128"/>
      <c r="NB8" s="128"/>
      <c r="NC8" s="3"/>
      <c r="ND8" s="133" t="s">
        <v>10</v>
      </c>
      <c r="NE8" s="134"/>
      <c r="NF8" s="9" t="s">
        <v>11</v>
      </c>
      <c r="NG8" s="10"/>
      <c r="NH8" s="10"/>
      <c r="NI8" s="10"/>
      <c r="NJ8" s="10"/>
      <c r="NK8" s="10"/>
      <c r="NL8" s="10"/>
      <c r="NM8" s="10"/>
      <c r="NN8" s="10"/>
      <c r="NO8" s="10"/>
      <c r="NP8" s="10"/>
      <c r="NQ8" s="11"/>
    </row>
    <row r="9" spans="1:382"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7"/>
      <c r="AQ9" s="135" t="s">
        <v>13</v>
      </c>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7"/>
      <c r="CF9" s="135" t="s">
        <v>14</v>
      </c>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7"/>
      <c r="DU9" s="138" t="s">
        <v>15</v>
      </c>
      <c r="DV9" s="138"/>
      <c r="DW9" s="138"/>
      <c r="DX9" s="138"/>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8" t="s">
        <v>16</v>
      </c>
      <c r="HY9" s="138"/>
      <c r="HZ9" s="138"/>
      <c r="IA9" s="138"/>
      <c r="IB9" s="138"/>
      <c r="IC9" s="138"/>
      <c r="ID9" s="138"/>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t="s">
        <v>17</v>
      </c>
      <c r="JR9" s="138"/>
      <c r="JS9" s="138"/>
      <c r="JT9" s="138"/>
      <c r="JU9" s="138"/>
      <c r="JV9" s="138"/>
      <c r="JW9" s="138"/>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t="s">
        <v>18</v>
      </c>
      <c r="LK9" s="138"/>
      <c r="LL9" s="138"/>
      <c r="LM9" s="138"/>
      <c r="LN9" s="138"/>
      <c r="LO9" s="138"/>
      <c r="LP9" s="138"/>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3"/>
      <c r="ND9" s="139" t="s">
        <v>19</v>
      </c>
      <c r="NE9" s="140"/>
      <c r="NF9" s="12" t="s">
        <v>20</v>
      </c>
      <c r="NG9" s="13"/>
      <c r="NH9" s="13"/>
      <c r="NI9" s="13"/>
      <c r="NJ9" s="13"/>
      <c r="NK9" s="13"/>
      <c r="NL9" s="13"/>
      <c r="NM9" s="13"/>
      <c r="NN9" s="13"/>
      <c r="NO9" s="13"/>
      <c r="NP9" s="13"/>
      <c r="NQ9" s="14"/>
    </row>
    <row r="10" spans="1:382" ht="18.75" customHeight="1">
      <c r="A10" s="2"/>
      <c r="B10" s="119" t="str">
        <f>データ!O7</f>
        <v>該当数値なし</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1"/>
      <c r="AQ10" s="122" t="s">
        <v>127</v>
      </c>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4"/>
      <c r="CF10" s="125" t="str">
        <f>データ!Q7</f>
        <v>地下式</v>
      </c>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7"/>
      <c r="DU10" s="128">
        <f>データ!R7</f>
        <v>42</v>
      </c>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8">
        <f>データ!V7</f>
        <v>104</v>
      </c>
      <c r="HY10" s="128"/>
      <c r="HZ10" s="128"/>
      <c r="IA10" s="128"/>
      <c r="IB10" s="128"/>
      <c r="IC10" s="128"/>
      <c r="ID10" s="128"/>
      <c r="IE10" s="128"/>
      <c r="IF10" s="128"/>
      <c r="IG10" s="128"/>
      <c r="IH10" s="128"/>
      <c r="II10" s="128"/>
      <c r="IJ10" s="128"/>
      <c r="IK10" s="128"/>
      <c r="IL10" s="128"/>
      <c r="IM10" s="128"/>
      <c r="IN10" s="128"/>
      <c r="IO10" s="128"/>
      <c r="IP10" s="128"/>
      <c r="IQ10" s="128"/>
      <c r="IR10" s="128"/>
      <c r="IS10" s="128"/>
      <c r="IT10" s="128"/>
      <c r="IU10" s="128"/>
      <c r="IV10" s="128"/>
      <c r="IW10" s="128"/>
      <c r="IX10" s="128"/>
      <c r="IY10" s="128"/>
      <c r="IZ10" s="128"/>
      <c r="JA10" s="128"/>
      <c r="JB10" s="128"/>
      <c r="JC10" s="128"/>
      <c r="JD10" s="128"/>
      <c r="JE10" s="128"/>
      <c r="JF10" s="128"/>
      <c r="JG10" s="128"/>
      <c r="JH10" s="128"/>
      <c r="JI10" s="128"/>
      <c r="JJ10" s="128"/>
      <c r="JK10" s="128"/>
      <c r="JL10" s="128"/>
      <c r="JM10" s="128"/>
      <c r="JN10" s="128"/>
      <c r="JO10" s="128"/>
      <c r="JP10" s="128"/>
      <c r="JQ10" s="128">
        <f>データ!W7</f>
        <v>200</v>
      </c>
      <c r="JR10" s="128"/>
      <c r="JS10" s="128"/>
      <c r="JT10" s="128"/>
      <c r="JU10" s="128"/>
      <c r="JV10" s="128"/>
      <c r="JW10" s="128"/>
      <c r="JX10" s="128"/>
      <c r="JY10" s="128"/>
      <c r="JZ10" s="128"/>
      <c r="KA10" s="128"/>
      <c r="KB10" s="128"/>
      <c r="KC10" s="128"/>
      <c r="KD10" s="128"/>
      <c r="KE10" s="128"/>
      <c r="KF10" s="128"/>
      <c r="KG10" s="128"/>
      <c r="KH10" s="128"/>
      <c r="KI10" s="128"/>
      <c r="KJ10" s="128"/>
      <c r="KK10" s="128"/>
      <c r="KL10" s="128"/>
      <c r="KM10" s="128"/>
      <c r="KN10" s="128"/>
      <c r="KO10" s="128"/>
      <c r="KP10" s="128"/>
      <c r="KQ10" s="128"/>
      <c r="KR10" s="128"/>
      <c r="KS10" s="128"/>
      <c r="KT10" s="128"/>
      <c r="KU10" s="128"/>
      <c r="KV10" s="128"/>
      <c r="KW10" s="128"/>
      <c r="KX10" s="128"/>
      <c r="KY10" s="128"/>
      <c r="KZ10" s="128"/>
      <c r="LA10" s="128"/>
      <c r="LB10" s="128"/>
      <c r="LC10" s="128"/>
      <c r="LD10" s="128"/>
      <c r="LE10" s="128"/>
      <c r="LF10" s="128"/>
      <c r="LG10" s="128"/>
      <c r="LH10" s="128"/>
      <c r="LI10" s="128"/>
      <c r="LJ10" s="129" t="str">
        <f>データ!X7</f>
        <v>導入なし</v>
      </c>
      <c r="LK10" s="129"/>
      <c r="LL10" s="129"/>
      <c r="LM10" s="129"/>
      <c r="LN10" s="129"/>
      <c r="LO10" s="129"/>
      <c r="LP10" s="129"/>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2"/>
      <c r="ND10" s="130" t="s">
        <v>21</v>
      </c>
      <c r="NE10" s="115"/>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1" t="s">
        <v>23</v>
      </c>
      <c r="NE11" s="131"/>
      <c r="NF11" s="131"/>
      <c r="NG11" s="131"/>
      <c r="NH11" s="131"/>
      <c r="NI11" s="131"/>
      <c r="NJ11" s="131"/>
      <c r="NK11" s="131"/>
      <c r="NL11" s="131"/>
      <c r="NM11" s="131"/>
      <c r="NN11" s="131"/>
      <c r="NO11" s="131"/>
      <c r="NP11" s="131"/>
      <c r="NQ11" s="131"/>
      <c r="NR11" s="131"/>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1"/>
      <c r="NE12" s="131"/>
      <c r="NF12" s="131"/>
      <c r="NG12" s="131"/>
      <c r="NH12" s="131"/>
      <c r="NI12" s="131"/>
      <c r="NJ12" s="131"/>
      <c r="NK12" s="131"/>
      <c r="NL12" s="131"/>
      <c r="NM12" s="131"/>
      <c r="NN12" s="131"/>
      <c r="NO12" s="131"/>
      <c r="NP12" s="131"/>
      <c r="NQ12" s="131"/>
      <c r="NR12" s="13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2"/>
      <c r="NE13" s="132"/>
      <c r="NF13" s="132"/>
      <c r="NG13" s="132"/>
      <c r="NH13" s="132"/>
      <c r="NI13" s="132"/>
      <c r="NJ13" s="132"/>
      <c r="NK13" s="132"/>
      <c r="NL13" s="132"/>
      <c r="NM13" s="132"/>
      <c r="NN13" s="132"/>
      <c r="NO13" s="132"/>
      <c r="NP13" s="132"/>
      <c r="NQ13" s="132"/>
      <c r="NR13" s="132"/>
    </row>
    <row r="14" spans="1:382" ht="13.5" customHeight="1">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116" t="s">
        <v>138</v>
      </c>
      <c r="NE15" s="117"/>
      <c r="NF15" s="117"/>
      <c r="NG15" s="117"/>
      <c r="NH15" s="117"/>
      <c r="NI15" s="117"/>
      <c r="NJ15" s="117"/>
      <c r="NK15" s="117"/>
      <c r="NL15" s="117"/>
      <c r="NM15" s="117"/>
      <c r="NN15" s="117"/>
      <c r="NO15" s="117"/>
      <c r="NP15" s="117"/>
      <c r="NQ15" s="117"/>
      <c r="NR15" s="118"/>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6"/>
      <c r="NE16" s="117"/>
      <c r="NF16" s="117"/>
      <c r="NG16" s="117"/>
      <c r="NH16" s="117"/>
      <c r="NI16" s="117"/>
      <c r="NJ16" s="117"/>
      <c r="NK16" s="117"/>
      <c r="NL16" s="117"/>
      <c r="NM16" s="117"/>
      <c r="NN16" s="117"/>
      <c r="NO16" s="117"/>
      <c r="NP16" s="117"/>
      <c r="NQ16" s="117"/>
      <c r="NR16" s="118"/>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6"/>
      <c r="NE17" s="117"/>
      <c r="NF17" s="117"/>
      <c r="NG17" s="117"/>
      <c r="NH17" s="117"/>
      <c r="NI17" s="117"/>
      <c r="NJ17" s="117"/>
      <c r="NK17" s="117"/>
      <c r="NL17" s="117"/>
      <c r="NM17" s="117"/>
      <c r="NN17" s="117"/>
      <c r="NO17" s="117"/>
      <c r="NP17" s="117"/>
      <c r="NQ17" s="117"/>
      <c r="NR17" s="118"/>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6"/>
      <c r="NE18" s="117"/>
      <c r="NF18" s="117"/>
      <c r="NG18" s="117"/>
      <c r="NH18" s="117"/>
      <c r="NI18" s="117"/>
      <c r="NJ18" s="117"/>
      <c r="NK18" s="117"/>
      <c r="NL18" s="117"/>
      <c r="NM18" s="117"/>
      <c r="NN18" s="117"/>
      <c r="NO18" s="117"/>
      <c r="NP18" s="117"/>
      <c r="NQ18" s="117"/>
      <c r="NR18" s="118"/>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6"/>
      <c r="NE19" s="117"/>
      <c r="NF19" s="117"/>
      <c r="NG19" s="117"/>
      <c r="NH19" s="117"/>
      <c r="NI19" s="117"/>
      <c r="NJ19" s="117"/>
      <c r="NK19" s="117"/>
      <c r="NL19" s="117"/>
      <c r="NM19" s="117"/>
      <c r="NN19" s="117"/>
      <c r="NO19" s="117"/>
      <c r="NP19" s="117"/>
      <c r="NQ19" s="117"/>
      <c r="NR19" s="118"/>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6"/>
      <c r="NE20" s="117"/>
      <c r="NF20" s="117"/>
      <c r="NG20" s="117"/>
      <c r="NH20" s="117"/>
      <c r="NI20" s="117"/>
      <c r="NJ20" s="117"/>
      <c r="NK20" s="117"/>
      <c r="NL20" s="117"/>
      <c r="NM20" s="117"/>
      <c r="NN20" s="117"/>
      <c r="NO20" s="117"/>
      <c r="NP20" s="117"/>
      <c r="NQ20" s="117"/>
      <c r="NR20" s="118"/>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6"/>
      <c r="NE21" s="117"/>
      <c r="NF21" s="117"/>
      <c r="NG21" s="117"/>
      <c r="NH21" s="117"/>
      <c r="NI21" s="117"/>
      <c r="NJ21" s="117"/>
      <c r="NK21" s="117"/>
      <c r="NL21" s="117"/>
      <c r="NM21" s="117"/>
      <c r="NN21" s="117"/>
      <c r="NO21" s="117"/>
      <c r="NP21" s="117"/>
      <c r="NQ21" s="117"/>
      <c r="NR21" s="118"/>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6"/>
      <c r="NE22" s="117"/>
      <c r="NF22" s="117"/>
      <c r="NG22" s="117"/>
      <c r="NH22" s="117"/>
      <c r="NI22" s="117"/>
      <c r="NJ22" s="117"/>
      <c r="NK22" s="117"/>
      <c r="NL22" s="117"/>
      <c r="NM22" s="117"/>
      <c r="NN22" s="117"/>
      <c r="NO22" s="117"/>
      <c r="NP22" s="117"/>
      <c r="NQ22" s="117"/>
      <c r="NR22" s="118"/>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6"/>
      <c r="NE23" s="117"/>
      <c r="NF23" s="117"/>
      <c r="NG23" s="117"/>
      <c r="NH23" s="117"/>
      <c r="NI23" s="117"/>
      <c r="NJ23" s="117"/>
      <c r="NK23" s="117"/>
      <c r="NL23" s="117"/>
      <c r="NM23" s="117"/>
      <c r="NN23" s="117"/>
      <c r="NO23" s="117"/>
      <c r="NP23" s="117"/>
      <c r="NQ23" s="117"/>
      <c r="NR23" s="118"/>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6"/>
      <c r="NE24" s="117"/>
      <c r="NF24" s="117"/>
      <c r="NG24" s="117"/>
      <c r="NH24" s="117"/>
      <c r="NI24" s="117"/>
      <c r="NJ24" s="117"/>
      <c r="NK24" s="117"/>
      <c r="NL24" s="117"/>
      <c r="NM24" s="117"/>
      <c r="NN24" s="117"/>
      <c r="NO24" s="117"/>
      <c r="NP24" s="117"/>
      <c r="NQ24" s="117"/>
      <c r="NR24" s="118"/>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6"/>
      <c r="NE25" s="117"/>
      <c r="NF25" s="117"/>
      <c r="NG25" s="117"/>
      <c r="NH25" s="117"/>
      <c r="NI25" s="117"/>
      <c r="NJ25" s="117"/>
      <c r="NK25" s="117"/>
      <c r="NL25" s="117"/>
      <c r="NM25" s="117"/>
      <c r="NN25" s="117"/>
      <c r="NO25" s="117"/>
      <c r="NP25" s="117"/>
      <c r="NQ25" s="117"/>
      <c r="NR25" s="118"/>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6"/>
      <c r="NE26" s="117"/>
      <c r="NF26" s="117"/>
      <c r="NG26" s="117"/>
      <c r="NH26" s="117"/>
      <c r="NI26" s="117"/>
      <c r="NJ26" s="117"/>
      <c r="NK26" s="117"/>
      <c r="NL26" s="117"/>
      <c r="NM26" s="117"/>
      <c r="NN26" s="117"/>
      <c r="NO26" s="117"/>
      <c r="NP26" s="117"/>
      <c r="NQ26" s="117"/>
      <c r="NR26" s="118"/>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6"/>
      <c r="NE27" s="117"/>
      <c r="NF27" s="117"/>
      <c r="NG27" s="117"/>
      <c r="NH27" s="117"/>
      <c r="NI27" s="117"/>
      <c r="NJ27" s="117"/>
      <c r="NK27" s="117"/>
      <c r="NL27" s="117"/>
      <c r="NM27" s="117"/>
      <c r="NN27" s="117"/>
      <c r="NO27" s="117"/>
      <c r="NP27" s="117"/>
      <c r="NQ27" s="117"/>
      <c r="NR27" s="118"/>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6"/>
      <c r="NE28" s="117"/>
      <c r="NF28" s="117"/>
      <c r="NG28" s="117"/>
      <c r="NH28" s="117"/>
      <c r="NI28" s="117"/>
      <c r="NJ28" s="117"/>
      <c r="NK28" s="117"/>
      <c r="NL28" s="117"/>
      <c r="NM28" s="117"/>
      <c r="NN28" s="117"/>
      <c r="NO28" s="117"/>
      <c r="NP28" s="117"/>
      <c r="NQ28" s="117"/>
      <c r="NR28" s="118"/>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6"/>
      <c r="NE29" s="117"/>
      <c r="NF29" s="117"/>
      <c r="NG29" s="117"/>
      <c r="NH29" s="117"/>
      <c r="NI29" s="117"/>
      <c r="NJ29" s="117"/>
      <c r="NK29" s="117"/>
      <c r="NL29" s="117"/>
      <c r="NM29" s="117"/>
      <c r="NN29" s="117"/>
      <c r="NO29" s="117"/>
      <c r="NP29" s="117"/>
      <c r="NQ29" s="117"/>
      <c r="NR29" s="118"/>
    </row>
    <row r="30" spans="1:382" ht="13.5" customHeight="1">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6"/>
      <c r="NE30" s="117"/>
      <c r="NF30" s="117"/>
      <c r="NG30" s="117"/>
      <c r="NH30" s="117"/>
      <c r="NI30" s="117"/>
      <c r="NJ30" s="117"/>
      <c r="NK30" s="117"/>
      <c r="NL30" s="117"/>
      <c r="NM30" s="117"/>
      <c r="NN30" s="117"/>
      <c r="NO30" s="117"/>
      <c r="NP30" s="117"/>
      <c r="NQ30" s="117"/>
      <c r="NR30" s="118"/>
    </row>
    <row r="31" spans="1:382" ht="13.5" customHeight="1">
      <c r="A31" s="2"/>
      <c r="B31" s="22"/>
      <c r="C31" s="4"/>
      <c r="D31" s="4"/>
      <c r="E31" s="4"/>
      <c r="F31" s="4"/>
      <c r="I31" s="28"/>
      <c r="J31" s="111" t="s">
        <v>27</v>
      </c>
      <c r="K31" s="112"/>
      <c r="L31" s="112"/>
      <c r="M31" s="112"/>
      <c r="N31" s="112"/>
      <c r="O31" s="112"/>
      <c r="P31" s="112"/>
      <c r="Q31" s="112"/>
      <c r="R31" s="112"/>
      <c r="S31" s="112"/>
      <c r="T31" s="113"/>
      <c r="U31" s="110">
        <f>データ!Y7</f>
        <v>247.1</v>
      </c>
      <c r="V31" s="110"/>
      <c r="W31" s="110"/>
      <c r="X31" s="110"/>
      <c r="Y31" s="110"/>
      <c r="Z31" s="110"/>
      <c r="AA31" s="110"/>
      <c r="AB31" s="110"/>
      <c r="AC31" s="110"/>
      <c r="AD31" s="110"/>
      <c r="AE31" s="110"/>
      <c r="AF31" s="110"/>
      <c r="AG31" s="110"/>
      <c r="AH31" s="110"/>
      <c r="AI31" s="110"/>
      <c r="AJ31" s="110"/>
      <c r="AK31" s="110"/>
      <c r="AL31" s="110"/>
      <c r="AM31" s="110"/>
      <c r="AN31" s="110">
        <f>データ!Z7</f>
        <v>189.7</v>
      </c>
      <c r="AO31" s="110"/>
      <c r="AP31" s="110"/>
      <c r="AQ31" s="110"/>
      <c r="AR31" s="110"/>
      <c r="AS31" s="110"/>
      <c r="AT31" s="110"/>
      <c r="AU31" s="110"/>
      <c r="AV31" s="110"/>
      <c r="AW31" s="110"/>
      <c r="AX31" s="110"/>
      <c r="AY31" s="110"/>
      <c r="AZ31" s="110"/>
      <c r="BA31" s="110"/>
      <c r="BB31" s="110"/>
      <c r="BC31" s="110"/>
      <c r="BD31" s="110"/>
      <c r="BE31" s="110"/>
      <c r="BF31" s="110"/>
      <c r="BG31" s="110">
        <f>データ!AA7</f>
        <v>191.8</v>
      </c>
      <c r="BH31" s="110"/>
      <c r="BI31" s="110"/>
      <c r="BJ31" s="110"/>
      <c r="BK31" s="110"/>
      <c r="BL31" s="110"/>
      <c r="BM31" s="110"/>
      <c r="BN31" s="110"/>
      <c r="BO31" s="110"/>
      <c r="BP31" s="110"/>
      <c r="BQ31" s="110"/>
      <c r="BR31" s="110"/>
      <c r="BS31" s="110"/>
      <c r="BT31" s="110"/>
      <c r="BU31" s="110"/>
      <c r="BV31" s="110"/>
      <c r="BW31" s="110"/>
      <c r="BX31" s="110"/>
      <c r="BY31" s="110"/>
      <c r="BZ31" s="110">
        <f>データ!AB7</f>
        <v>153.6</v>
      </c>
      <c r="CA31" s="110"/>
      <c r="CB31" s="110"/>
      <c r="CC31" s="110"/>
      <c r="CD31" s="110"/>
      <c r="CE31" s="110"/>
      <c r="CF31" s="110"/>
      <c r="CG31" s="110"/>
      <c r="CH31" s="110"/>
      <c r="CI31" s="110"/>
      <c r="CJ31" s="110"/>
      <c r="CK31" s="110"/>
      <c r="CL31" s="110"/>
      <c r="CM31" s="110"/>
      <c r="CN31" s="110"/>
      <c r="CO31" s="110"/>
      <c r="CP31" s="110"/>
      <c r="CQ31" s="110"/>
      <c r="CR31" s="110"/>
      <c r="CS31" s="110">
        <f>データ!AC7</f>
        <v>240.4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280.8</v>
      </c>
      <c r="JD31" s="81"/>
      <c r="JE31" s="81"/>
      <c r="JF31" s="81"/>
      <c r="JG31" s="81"/>
      <c r="JH31" s="81"/>
      <c r="JI31" s="81"/>
      <c r="JJ31" s="81"/>
      <c r="JK31" s="81"/>
      <c r="JL31" s="81"/>
      <c r="JM31" s="81"/>
      <c r="JN31" s="81"/>
      <c r="JO31" s="81"/>
      <c r="JP31" s="81"/>
      <c r="JQ31" s="81"/>
      <c r="JR31" s="81"/>
      <c r="JS31" s="81"/>
      <c r="JT31" s="81"/>
      <c r="JU31" s="82"/>
      <c r="JV31" s="80">
        <f>データ!DL7</f>
        <v>296.2</v>
      </c>
      <c r="JW31" s="81"/>
      <c r="JX31" s="81"/>
      <c r="JY31" s="81"/>
      <c r="JZ31" s="81"/>
      <c r="KA31" s="81"/>
      <c r="KB31" s="81"/>
      <c r="KC31" s="81"/>
      <c r="KD31" s="81"/>
      <c r="KE31" s="81"/>
      <c r="KF31" s="81"/>
      <c r="KG31" s="81"/>
      <c r="KH31" s="81"/>
      <c r="KI31" s="81"/>
      <c r="KJ31" s="81"/>
      <c r="KK31" s="81"/>
      <c r="KL31" s="81"/>
      <c r="KM31" s="81"/>
      <c r="KN31" s="82"/>
      <c r="KO31" s="80">
        <f>データ!DM7</f>
        <v>296.2</v>
      </c>
      <c r="KP31" s="81"/>
      <c r="KQ31" s="81"/>
      <c r="KR31" s="81"/>
      <c r="KS31" s="81"/>
      <c r="KT31" s="81"/>
      <c r="KU31" s="81"/>
      <c r="KV31" s="81"/>
      <c r="KW31" s="81"/>
      <c r="KX31" s="81"/>
      <c r="KY31" s="81"/>
      <c r="KZ31" s="81"/>
      <c r="LA31" s="81"/>
      <c r="LB31" s="81"/>
      <c r="LC31" s="81"/>
      <c r="LD31" s="81"/>
      <c r="LE31" s="81"/>
      <c r="LF31" s="81"/>
      <c r="LG31" s="82"/>
      <c r="LH31" s="80">
        <f>データ!DN7</f>
        <v>288.5</v>
      </c>
      <c r="LI31" s="81"/>
      <c r="LJ31" s="81"/>
      <c r="LK31" s="81"/>
      <c r="LL31" s="81"/>
      <c r="LM31" s="81"/>
      <c r="LN31" s="81"/>
      <c r="LO31" s="81"/>
      <c r="LP31" s="81"/>
      <c r="LQ31" s="81"/>
      <c r="LR31" s="81"/>
      <c r="LS31" s="81"/>
      <c r="LT31" s="81"/>
      <c r="LU31" s="81"/>
      <c r="LV31" s="81"/>
      <c r="LW31" s="81"/>
      <c r="LX31" s="81"/>
      <c r="LY31" s="81"/>
      <c r="LZ31" s="82"/>
      <c r="MA31" s="80">
        <f>データ!DO7</f>
        <v>287.5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c r="A32" s="2"/>
      <c r="B32" s="22"/>
      <c r="C32" s="4"/>
      <c r="D32" s="4"/>
      <c r="E32" s="4"/>
      <c r="F32" s="4"/>
      <c r="G32" s="4"/>
      <c r="H32" s="4"/>
      <c r="I32" s="28"/>
      <c r="J32" s="111" t="s">
        <v>29</v>
      </c>
      <c r="K32" s="112"/>
      <c r="L32" s="112"/>
      <c r="M32" s="112"/>
      <c r="N32" s="112"/>
      <c r="O32" s="112"/>
      <c r="P32" s="112"/>
      <c r="Q32" s="112"/>
      <c r="R32" s="112"/>
      <c r="S32" s="112"/>
      <c r="T32" s="113"/>
      <c r="U32" s="110">
        <f>データ!AD7</f>
        <v>104.2</v>
      </c>
      <c r="V32" s="110"/>
      <c r="W32" s="110"/>
      <c r="X32" s="110"/>
      <c r="Y32" s="110"/>
      <c r="Z32" s="110"/>
      <c r="AA32" s="110"/>
      <c r="AB32" s="110"/>
      <c r="AC32" s="110"/>
      <c r="AD32" s="110"/>
      <c r="AE32" s="110"/>
      <c r="AF32" s="110"/>
      <c r="AG32" s="110"/>
      <c r="AH32" s="110"/>
      <c r="AI32" s="110"/>
      <c r="AJ32" s="110"/>
      <c r="AK32" s="110"/>
      <c r="AL32" s="110"/>
      <c r="AM32" s="110"/>
      <c r="AN32" s="110">
        <f>データ!AE7</f>
        <v>110.9</v>
      </c>
      <c r="AO32" s="110"/>
      <c r="AP32" s="110"/>
      <c r="AQ32" s="110"/>
      <c r="AR32" s="110"/>
      <c r="AS32" s="110"/>
      <c r="AT32" s="110"/>
      <c r="AU32" s="110"/>
      <c r="AV32" s="110"/>
      <c r="AW32" s="110"/>
      <c r="AX32" s="110"/>
      <c r="AY32" s="110"/>
      <c r="AZ32" s="110"/>
      <c r="BA32" s="110"/>
      <c r="BB32" s="110"/>
      <c r="BC32" s="110"/>
      <c r="BD32" s="110"/>
      <c r="BE32" s="110"/>
      <c r="BF32" s="110"/>
      <c r="BG32" s="110">
        <f>データ!AF7</f>
        <v>113.4</v>
      </c>
      <c r="BH32" s="110"/>
      <c r="BI32" s="110"/>
      <c r="BJ32" s="110"/>
      <c r="BK32" s="110"/>
      <c r="BL32" s="110"/>
      <c r="BM32" s="110"/>
      <c r="BN32" s="110"/>
      <c r="BO32" s="110"/>
      <c r="BP32" s="110"/>
      <c r="BQ32" s="110"/>
      <c r="BR32" s="110"/>
      <c r="BS32" s="110"/>
      <c r="BT32" s="110"/>
      <c r="BU32" s="110"/>
      <c r="BV32" s="110"/>
      <c r="BW32" s="110"/>
      <c r="BX32" s="110"/>
      <c r="BY32" s="110"/>
      <c r="BZ32" s="110">
        <f>データ!AG7</f>
        <v>191.4</v>
      </c>
      <c r="CA32" s="110"/>
      <c r="CB32" s="110"/>
      <c r="CC32" s="110"/>
      <c r="CD32" s="110"/>
      <c r="CE32" s="110"/>
      <c r="CF32" s="110"/>
      <c r="CG32" s="110"/>
      <c r="CH32" s="110"/>
      <c r="CI32" s="110"/>
      <c r="CJ32" s="110"/>
      <c r="CK32" s="110"/>
      <c r="CL32" s="110"/>
      <c r="CM32" s="110"/>
      <c r="CN32" s="110"/>
      <c r="CO32" s="110"/>
      <c r="CP32" s="110"/>
      <c r="CQ32" s="110"/>
      <c r="CR32" s="110"/>
      <c r="CS32" s="110">
        <f>データ!AH7</f>
        <v>141.30000000000001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11.6</v>
      </c>
      <c r="EM32" s="110"/>
      <c r="EN32" s="110"/>
      <c r="EO32" s="110"/>
      <c r="EP32" s="110"/>
      <c r="EQ32" s="110"/>
      <c r="ER32" s="110"/>
      <c r="ES32" s="110"/>
      <c r="ET32" s="110"/>
      <c r="EU32" s="110"/>
      <c r="EV32" s="110"/>
      <c r="EW32" s="110"/>
      <c r="EX32" s="110"/>
      <c r="EY32" s="110"/>
      <c r="EZ32" s="110"/>
      <c r="FA32" s="110"/>
      <c r="FB32" s="110"/>
      <c r="FC32" s="110"/>
      <c r="FD32" s="110"/>
      <c r="FE32" s="110">
        <f>データ!AP7</f>
        <v>10</v>
      </c>
      <c r="FF32" s="110"/>
      <c r="FG32" s="110"/>
      <c r="FH32" s="110"/>
      <c r="FI32" s="110"/>
      <c r="FJ32" s="110"/>
      <c r="FK32" s="110"/>
      <c r="FL32" s="110"/>
      <c r="FM32" s="110"/>
      <c r="FN32" s="110"/>
      <c r="FO32" s="110"/>
      <c r="FP32" s="110"/>
      <c r="FQ32" s="110"/>
      <c r="FR32" s="110"/>
      <c r="FS32" s="110"/>
      <c r="FT32" s="110"/>
      <c r="FU32" s="110"/>
      <c r="FV32" s="110"/>
      <c r="FW32" s="110"/>
      <c r="FX32" s="110">
        <f>データ!AQ7</f>
        <v>9.5</v>
      </c>
      <c r="FY32" s="110"/>
      <c r="FZ32" s="110"/>
      <c r="GA32" s="110"/>
      <c r="GB32" s="110"/>
      <c r="GC32" s="110"/>
      <c r="GD32" s="110"/>
      <c r="GE32" s="110"/>
      <c r="GF32" s="110"/>
      <c r="GG32" s="110"/>
      <c r="GH32" s="110"/>
      <c r="GI32" s="110"/>
      <c r="GJ32" s="110"/>
      <c r="GK32" s="110"/>
      <c r="GL32" s="110"/>
      <c r="GM32" s="110"/>
      <c r="GN32" s="110"/>
      <c r="GO32" s="110"/>
      <c r="GP32" s="110"/>
      <c r="GQ32" s="110">
        <f>データ!AR7</f>
        <v>15.1</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189.3</v>
      </c>
      <c r="JD32" s="81"/>
      <c r="JE32" s="81"/>
      <c r="JF32" s="81"/>
      <c r="JG32" s="81"/>
      <c r="JH32" s="81"/>
      <c r="JI32" s="81"/>
      <c r="JJ32" s="81"/>
      <c r="JK32" s="81"/>
      <c r="JL32" s="81"/>
      <c r="JM32" s="81"/>
      <c r="JN32" s="81"/>
      <c r="JO32" s="81"/>
      <c r="JP32" s="81"/>
      <c r="JQ32" s="81"/>
      <c r="JR32" s="81"/>
      <c r="JS32" s="81"/>
      <c r="JT32" s="81"/>
      <c r="JU32" s="82"/>
      <c r="JV32" s="80">
        <f>データ!DQ7</f>
        <v>182.5</v>
      </c>
      <c r="JW32" s="81"/>
      <c r="JX32" s="81"/>
      <c r="JY32" s="81"/>
      <c r="JZ32" s="81"/>
      <c r="KA32" s="81"/>
      <c r="KB32" s="81"/>
      <c r="KC32" s="81"/>
      <c r="KD32" s="81"/>
      <c r="KE32" s="81"/>
      <c r="KF32" s="81"/>
      <c r="KG32" s="81"/>
      <c r="KH32" s="81"/>
      <c r="KI32" s="81"/>
      <c r="KJ32" s="81"/>
      <c r="KK32" s="81"/>
      <c r="KL32" s="81"/>
      <c r="KM32" s="81"/>
      <c r="KN32" s="82"/>
      <c r="KO32" s="80">
        <f>データ!DR7</f>
        <v>185.2</v>
      </c>
      <c r="KP32" s="81"/>
      <c r="KQ32" s="81"/>
      <c r="KR32" s="81"/>
      <c r="KS32" s="81"/>
      <c r="KT32" s="81"/>
      <c r="KU32" s="81"/>
      <c r="KV32" s="81"/>
      <c r="KW32" s="81"/>
      <c r="KX32" s="81"/>
      <c r="KY32" s="81"/>
      <c r="KZ32" s="81"/>
      <c r="LA32" s="81"/>
      <c r="LB32" s="81"/>
      <c r="LC32" s="81"/>
      <c r="LD32" s="81"/>
      <c r="LE32" s="81"/>
      <c r="LF32" s="81"/>
      <c r="LG32" s="82"/>
      <c r="LH32" s="80">
        <f>データ!DS7</f>
        <v>184.1</v>
      </c>
      <c r="LI32" s="81"/>
      <c r="LJ32" s="81"/>
      <c r="LK32" s="81"/>
      <c r="LL32" s="81"/>
      <c r="LM32" s="81"/>
      <c r="LN32" s="81"/>
      <c r="LO32" s="81"/>
      <c r="LP32" s="81"/>
      <c r="LQ32" s="81"/>
      <c r="LR32" s="81"/>
      <c r="LS32" s="81"/>
      <c r="LT32" s="81"/>
      <c r="LU32" s="81"/>
      <c r="LV32" s="81"/>
      <c r="LW32" s="81"/>
      <c r="LX32" s="81"/>
      <c r="LY32" s="81"/>
      <c r="LZ32" s="82"/>
      <c r="MA32" s="80">
        <f>データ!DT7</f>
        <v>186.8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139</v>
      </c>
      <c r="NE32" s="92"/>
      <c r="NF32" s="92"/>
      <c r="NG32" s="92"/>
      <c r="NH32" s="92"/>
      <c r="NI32" s="92"/>
      <c r="NJ32" s="92"/>
      <c r="NK32" s="92"/>
      <c r="NL32" s="92"/>
      <c r="NM32" s="92"/>
      <c r="NN32" s="92"/>
      <c r="NO32" s="92"/>
      <c r="NP32" s="92"/>
      <c r="NQ32" s="92"/>
      <c r="NR32" s="93"/>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137</v>
      </c>
      <c r="NE49" s="92"/>
      <c r="NF49" s="92"/>
      <c r="NG49" s="92"/>
      <c r="NH49" s="92"/>
      <c r="NI49" s="92"/>
      <c r="NJ49" s="92"/>
      <c r="NK49" s="92"/>
      <c r="NL49" s="92"/>
      <c r="NM49" s="92"/>
      <c r="NN49" s="92"/>
      <c r="NO49" s="92"/>
      <c r="NP49" s="92"/>
      <c r="NQ49" s="92"/>
      <c r="NR49" s="93"/>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59.8</v>
      </c>
      <c r="EM52" s="110"/>
      <c r="EN52" s="110"/>
      <c r="EO52" s="110"/>
      <c r="EP52" s="110"/>
      <c r="EQ52" s="110"/>
      <c r="ER52" s="110"/>
      <c r="ES52" s="110"/>
      <c r="ET52" s="110"/>
      <c r="EU52" s="110"/>
      <c r="EV52" s="110"/>
      <c r="EW52" s="110"/>
      <c r="EX52" s="110"/>
      <c r="EY52" s="110"/>
      <c r="EZ52" s="110"/>
      <c r="FA52" s="110"/>
      <c r="FB52" s="110"/>
      <c r="FC52" s="110"/>
      <c r="FD52" s="110"/>
      <c r="FE52" s="110">
        <f>データ!BG7</f>
        <v>51.2</v>
      </c>
      <c r="FF52" s="110"/>
      <c r="FG52" s="110"/>
      <c r="FH52" s="110"/>
      <c r="FI52" s="110"/>
      <c r="FJ52" s="110"/>
      <c r="FK52" s="110"/>
      <c r="FL52" s="110"/>
      <c r="FM52" s="110"/>
      <c r="FN52" s="110"/>
      <c r="FO52" s="110"/>
      <c r="FP52" s="110"/>
      <c r="FQ52" s="110"/>
      <c r="FR52" s="110"/>
      <c r="FS52" s="110"/>
      <c r="FT52" s="110"/>
      <c r="FU52" s="110"/>
      <c r="FV52" s="110"/>
      <c r="FW52" s="110"/>
      <c r="FX52" s="110">
        <f>データ!BH7</f>
        <v>52.4</v>
      </c>
      <c r="FY52" s="110"/>
      <c r="FZ52" s="110"/>
      <c r="GA52" s="110"/>
      <c r="GB52" s="110"/>
      <c r="GC52" s="110"/>
      <c r="GD52" s="110"/>
      <c r="GE52" s="110"/>
      <c r="GF52" s="110"/>
      <c r="GG52" s="110"/>
      <c r="GH52" s="110"/>
      <c r="GI52" s="110"/>
      <c r="GJ52" s="110"/>
      <c r="GK52" s="110"/>
      <c r="GL52" s="110"/>
      <c r="GM52" s="110"/>
      <c r="GN52" s="110"/>
      <c r="GO52" s="110"/>
      <c r="GP52" s="110"/>
      <c r="GQ52" s="110">
        <f>データ!BI7</f>
        <v>37.799999999999997</v>
      </c>
      <c r="GR52" s="110"/>
      <c r="GS52" s="110"/>
      <c r="GT52" s="110"/>
      <c r="GU52" s="110"/>
      <c r="GV52" s="110"/>
      <c r="GW52" s="110"/>
      <c r="GX52" s="110"/>
      <c r="GY52" s="110"/>
      <c r="GZ52" s="110"/>
      <c r="HA52" s="110"/>
      <c r="HB52" s="110"/>
      <c r="HC52" s="110"/>
      <c r="HD52" s="110"/>
      <c r="HE52" s="110"/>
      <c r="HF52" s="110"/>
      <c r="HG52" s="110"/>
      <c r="HH52" s="110"/>
      <c r="HI52" s="110"/>
      <c r="HJ52" s="110">
        <f>データ!BJ7</f>
        <v>62.4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23439</v>
      </c>
      <c r="JD52" s="109"/>
      <c r="JE52" s="109"/>
      <c r="JF52" s="109"/>
      <c r="JG52" s="109"/>
      <c r="JH52" s="109"/>
      <c r="JI52" s="109"/>
      <c r="JJ52" s="109"/>
      <c r="JK52" s="109"/>
      <c r="JL52" s="109"/>
      <c r="JM52" s="109"/>
      <c r="JN52" s="109"/>
      <c r="JO52" s="109"/>
      <c r="JP52" s="109"/>
      <c r="JQ52" s="109"/>
      <c r="JR52" s="109"/>
      <c r="JS52" s="109"/>
      <c r="JT52" s="109"/>
      <c r="JU52" s="109"/>
      <c r="JV52" s="109">
        <f>データ!BR7</f>
        <v>19903</v>
      </c>
      <c r="JW52" s="109"/>
      <c r="JX52" s="109"/>
      <c r="JY52" s="109"/>
      <c r="JZ52" s="109"/>
      <c r="KA52" s="109"/>
      <c r="KB52" s="109"/>
      <c r="KC52" s="109"/>
      <c r="KD52" s="109"/>
      <c r="KE52" s="109"/>
      <c r="KF52" s="109"/>
      <c r="KG52" s="109"/>
      <c r="KH52" s="109"/>
      <c r="KI52" s="109"/>
      <c r="KJ52" s="109"/>
      <c r="KK52" s="109"/>
      <c r="KL52" s="109"/>
      <c r="KM52" s="109"/>
      <c r="KN52" s="109"/>
      <c r="KO52" s="109">
        <f>データ!BS7</f>
        <v>21281</v>
      </c>
      <c r="KP52" s="109"/>
      <c r="KQ52" s="109"/>
      <c r="KR52" s="109"/>
      <c r="KS52" s="109"/>
      <c r="KT52" s="109"/>
      <c r="KU52" s="109"/>
      <c r="KV52" s="109"/>
      <c r="KW52" s="109"/>
      <c r="KX52" s="109"/>
      <c r="KY52" s="109"/>
      <c r="KZ52" s="109"/>
      <c r="LA52" s="109"/>
      <c r="LB52" s="109"/>
      <c r="LC52" s="109"/>
      <c r="LD52" s="109"/>
      <c r="LE52" s="109"/>
      <c r="LF52" s="109"/>
      <c r="LG52" s="109"/>
      <c r="LH52" s="109">
        <f>データ!BT7</f>
        <v>15465</v>
      </c>
      <c r="LI52" s="109"/>
      <c r="LJ52" s="109"/>
      <c r="LK52" s="109"/>
      <c r="LL52" s="109"/>
      <c r="LM52" s="109"/>
      <c r="LN52" s="109"/>
      <c r="LO52" s="109"/>
      <c r="LP52" s="109"/>
      <c r="LQ52" s="109"/>
      <c r="LR52" s="109"/>
      <c r="LS52" s="109"/>
      <c r="LT52" s="109"/>
      <c r="LU52" s="109"/>
      <c r="LV52" s="109"/>
      <c r="LW52" s="109"/>
      <c r="LX52" s="109"/>
      <c r="LY52" s="109"/>
      <c r="LZ52" s="109"/>
      <c r="MA52" s="109">
        <f>データ!BU7</f>
        <v>26473</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c r="A53" s="2"/>
      <c r="B53" s="22"/>
      <c r="C53" s="4"/>
      <c r="D53" s="4"/>
      <c r="E53" s="4"/>
      <c r="F53" s="4"/>
      <c r="G53" s="4"/>
      <c r="H53" s="4"/>
      <c r="I53" s="28"/>
      <c r="J53" s="111" t="s">
        <v>29</v>
      </c>
      <c r="K53" s="112"/>
      <c r="L53" s="112"/>
      <c r="M53" s="112"/>
      <c r="N53" s="112"/>
      <c r="O53" s="112"/>
      <c r="P53" s="112"/>
      <c r="Q53" s="112"/>
      <c r="R53" s="112"/>
      <c r="S53" s="112"/>
      <c r="T53" s="113"/>
      <c r="U53" s="109">
        <f>データ!AZ7</f>
        <v>247</v>
      </c>
      <c r="V53" s="109"/>
      <c r="W53" s="109"/>
      <c r="X53" s="109"/>
      <c r="Y53" s="109"/>
      <c r="Z53" s="109"/>
      <c r="AA53" s="109"/>
      <c r="AB53" s="109"/>
      <c r="AC53" s="109"/>
      <c r="AD53" s="109"/>
      <c r="AE53" s="109"/>
      <c r="AF53" s="109"/>
      <c r="AG53" s="109"/>
      <c r="AH53" s="109"/>
      <c r="AI53" s="109"/>
      <c r="AJ53" s="109"/>
      <c r="AK53" s="109"/>
      <c r="AL53" s="109"/>
      <c r="AM53" s="109"/>
      <c r="AN53" s="109">
        <f>データ!BA7</f>
        <v>202</v>
      </c>
      <c r="AO53" s="109"/>
      <c r="AP53" s="109"/>
      <c r="AQ53" s="109"/>
      <c r="AR53" s="109"/>
      <c r="AS53" s="109"/>
      <c r="AT53" s="109"/>
      <c r="AU53" s="109"/>
      <c r="AV53" s="109"/>
      <c r="AW53" s="109"/>
      <c r="AX53" s="109"/>
      <c r="AY53" s="109"/>
      <c r="AZ53" s="109"/>
      <c r="BA53" s="109"/>
      <c r="BB53" s="109"/>
      <c r="BC53" s="109"/>
      <c r="BD53" s="109"/>
      <c r="BE53" s="109"/>
      <c r="BF53" s="109"/>
      <c r="BG53" s="109">
        <f>データ!BB7</f>
        <v>177</v>
      </c>
      <c r="BH53" s="109"/>
      <c r="BI53" s="109"/>
      <c r="BJ53" s="109"/>
      <c r="BK53" s="109"/>
      <c r="BL53" s="109"/>
      <c r="BM53" s="109"/>
      <c r="BN53" s="109"/>
      <c r="BO53" s="109"/>
      <c r="BP53" s="109"/>
      <c r="BQ53" s="109"/>
      <c r="BR53" s="109"/>
      <c r="BS53" s="109"/>
      <c r="BT53" s="109"/>
      <c r="BU53" s="109"/>
      <c r="BV53" s="109"/>
      <c r="BW53" s="109"/>
      <c r="BX53" s="109"/>
      <c r="BY53" s="109"/>
      <c r="BZ53" s="109">
        <f>データ!BC7</f>
        <v>145</v>
      </c>
      <c r="CA53" s="109"/>
      <c r="CB53" s="109"/>
      <c r="CC53" s="109"/>
      <c r="CD53" s="109"/>
      <c r="CE53" s="109"/>
      <c r="CF53" s="109"/>
      <c r="CG53" s="109"/>
      <c r="CH53" s="109"/>
      <c r="CI53" s="109"/>
      <c r="CJ53" s="109"/>
      <c r="CK53" s="109"/>
      <c r="CL53" s="109"/>
      <c r="CM53" s="109"/>
      <c r="CN53" s="109"/>
      <c r="CO53" s="109"/>
      <c r="CP53" s="109"/>
      <c r="CQ53" s="109"/>
      <c r="CR53" s="109"/>
      <c r="CS53" s="109">
        <f>データ!BD7</f>
        <v>108</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18.3</v>
      </c>
      <c r="EM53" s="110"/>
      <c r="EN53" s="110"/>
      <c r="EO53" s="110"/>
      <c r="EP53" s="110"/>
      <c r="EQ53" s="110"/>
      <c r="ER53" s="110"/>
      <c r="ES53" s="110"/>
      <c r="ET53" s="110"/>
      <c r="EU53" s="110"/>
      <c r="EV53" s="110"/>
      <c r="EW53" s="110"/>
      <c r="EX53" s="110"/>
      <c r="EY53" s="110"/>
      <c r="EZ53" s="110"/>
      <c r="FA53" s="110"/>
      <c r="FB53" s="110"/>
      <c r="FC53" s="110"/>
      <c r="FD53" s="110"/>
      <c r="FE53" s="110">
        <f>データ!BL7</f>
        <v>18.2</v>
      </c>
      <c r="FF53" s="110"/>
      <c r="FG53" s="110"/>
      <c r="FH53" s="110"/>
      <c r="FI53" s="110"/>
      <c r="FJ53" s="110"/>
      <c r="FK53" s="110"/>
      <c r="FL53" s="110"/>
      <c r="FM53" s="110"/>
      <c r="FN53" s="110"/>
      <c r="FO53" s="110"/>
      <c r="FP53" s="110"/>
      <c r="FQ53" s="110"/>
      <c r="FR53" s="110"/>
      <c r="FS53" s="110"/>
      <c r="FT53" s="110"/>
      <c r="FU53" s="110"/>
      <c r="FV53" s="110"/>
      <c r="FW53" s="110"/>
      <c r="FX53" s="110">
        <f>データ!BM7</f>
        <v>17.5</v>
      </c>
      <c r="FY53" s="110"/>
      <c r="FZ53" s="110"/>
      <c r="GA53" s="110"/>
      <c r="GB53" s="110"/>
      <c r="GC53" s="110"/>
      <c r="GD53" s="110"/>
      <c r="GE53" s="110"/>
      <c r="GF53" s="110"/>
      <c r="GG53" s="110"/>
      <c r="GH53" s="110"/>
      <c r="GI53" s="110"/>
      <c r="GJ53" s="110"/>
      <c r="GK53" s="110"/>
      <c r="GL53" s="110"/>
      <c r="GM53" s="110"/>
      <c r="GN53" s="110"/>
      <c r="GO53" s="110"/>
      <c r="GP53" s="110"/>
      <c r="GQ53" s="110">
        <f>データ!BN7</f>
        <v>14.3</v>
      </c>
      <c r="GR53" s="110"/>
      <c r="GS53" s="110"/>
      <c r="GT53" s="110"/>
      <c r="GU53" s="110"/>
      <c r="GV53" s="110"/>
      <c r="GW53" s="110"/>
      <c r="GX53" s="110"/>
      <c r="GY53" s="110"/>
      <c r="GZ53" s="110"/>
      <c r="HA53" s="110"/>
      <c r="HB53" s="110"/>
      <c r="HC53" s="110"/>
      <c r="HD53" s="110"/>
      <c r="HE53" s="110"/>
      <c r="HF53" s="110"/>
      <c r="HG53" s="110"/>
      <c r="HH53" s="110"/>
      <c r="HI53" s="110"/>
      <c r="HJ53" s="110">
        <f>データ!BO7</f>
        <v>11.8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31473</v>
      </c>
      <c r="JD53" s="109"/>
      <c r="JE53" s="109"/>
      <c r="JF53" s="109"/>
      <c r="JG53" s="109"/>
      <c r="JH53" s="109"/>
      <c r="JI53" s="109"/>
      <c r="JJ53" s="109"/>
      <c r="JK53" s="109"/>
      <c r="JL53" s="109"/>
      <c r="JM53" s="109"/>
      <c r="JN53" s="109"/>
      <c r="JO53" s="109"/>
      <c r="JP53" s="109"/>
      <c r="JQ53" s="109"/>
      <c r="JR53" s="109"/>
      <c r="JS53" s="109"/>
      <c r="JT53" s="109"/>
      <c r="JU53" s="109"/>
      <c r="JV53" s="109">
        <f>データ!BW7</f>
        <v>37843</v>
      </c>
      <c r="JW53" s="109"/>
      <c r="JX53" s="109"/>
      <c r="JY53" s="109"/>
      <c r="JZ53" s="109"/>
      <c r="KA53" s="109"/>
      <c r="KB53" s="109"/>
      <c r="KC53" s="109"/>
      <c r="KD53" s="109"/>
      <c r="KE53" s="109"/>
      <c r="KF53" s="109"/>
      <c r="KG53" s="109"/>
      <c r="KH53" s="109"/>
      <c r="KI53" s="109"/>
      <c r="KJ53" s="109"/>
      <c r="KK53" s="109"/>
      <c r="KL53" s="109"/>
      <c r="KM53" s="109"/>
      <c r="KN53" s="109"/>
      <c r="KO53" s="109">
        <f>データ!BX7</f>
        <v>36318</v>
      </c>
      <c r="KP53" s="109"/>
      <c r="KQ53" s="109"/>
      <c r="KR53" s="109"/>
      <c r="KS53" s="109"/>
      <c r="KT53" s="109"/>
      <c r="KU53" s="109"/>
      <c r="KV53" s="109"/>
      <c r="KW53" s="109"/>
      <c r="KX53" s="109"/>
      <c r="KY53" s="109"/>
      <c r="KZ53" s="109"/>
      <c r="LA53" s="109"/>
      <c r="LB53" s="109"/>
      <c r="LC53" s="109"/>
      <c r="LD53" s="109"/>
      <c r="LE53" s="109"/>
      <c r="LF53" s="109"/>
      <c r="LG53" s="109"/>
      <c r="LH53" s="109">
        <f>データ!BY7</f>
        <v>37745</v>
      </c>
      <c r="LI53" s="109"/>
      <c r="LJ53" s="109"/>
      <c r="LK53" s="109"/>
      <c r="LL53" s="109"/>
      <c r="LM53" s="109"/>
      <c r="LN53" s="109"/>
      <c r="LO53" s="109"/>
      <c r="LP53" s="109"/>
      <c r="LQ53" s="109"/>
      <c r="LR53" s="109"/>
      <c r="LS53" s="109"/>
      <c r="LT53" s="109"/>
      <c r="LU53" s="109"/>
      <c r="LV53" s="109"/>
      <c r="LW53" s="109"/>
      <c r="LX53" s="109"/>
      <c r="LY53" s="109"/>
      <c r="LZ53" s="109"/>
      <c r="MA53" s="109">
        <f>データ!BZ7</f>
        <v>35151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140</v>
      </c>
      <c r="NE66" s="92"/>
      <c r="NF66" s="92"/>
      <c r="NG66" s="92"/>
      <c r="NH66" s="92"/>
      <c r="NI66" s="92"/>
      <c r="NJ66" s="92"/>
      <c r="NK66" s="92"/>
      <c r="NL66" s="92"/>
      <c r="NM66" s="92"/>
      <c r="NN66" s="92"/>
      <c r="NO66" s="92"/>
      <c r="NP66" s="92"/>
      <c r="NQ66" s="92"/>
      <c r="NR66" s="93"/>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721191</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22170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438</v>
      </c>
      <c r="KB78" s="81"/>
      <c r="KC78" s="81"/>
      <c r="KD78" s="81"/>
      <c r="KE78" s="81"/>
      <c r="KF78" s="81"/>
      <c r="KG78" s="81"/>
      <c r="KH78" s="81"/>
      <c r="KI78" s="81"/>
      <c r="KJ78" s="81"/>
      <c r="KK78" s="81"/>
      <c r="KL78" s="81"/>
      <c r="KM78" s="81"/>
      <c r="KN78" s="81"/>
      <c r="KO78" s="82"/>
      <c r="KP78" s="80">
        <f>データ!DF7</f>
        <v>351.1</v>
      </c>
      <c r="KQ78" s="81"/>
      <c r="KR78" s="81"/>
      <c r="KS78" s="81"/>
      <c r="KT78" s="81"/>
      <c r="KU78" s="81"/>
      <c r="KV78" s="81"/>
      <c r="KW78" s="81"/>
      <c r="KX78" s="81"/>
      <c r="KY78" s="81"/>
      <c r="KZ78" s="81"/>
      <c r="LA78" s="81"/>
      <c r="LB78" s="81"/>
      <c r="LC78" s="81"/>
      <c r="LD78" s="82"/>
      <c r="LE78" s="80">
        <f>データ!DG7</f>
        <v>278.89999999999998</v>
      </c>
      <c r="LF78" s="81"/>
      <c r="LG78" s="81"/>
      <c r="LH78" s="81"/>
      <c r="LI78" s="81"/>
      <c r="LJ78" s="81"/>
      <c r="LK78" s="81"/>
      <c r="LL78" s="81"/>
      <c r="LM78" s="81"/>
      <c r="LN78" s="81"/>
      <c r="LO78" s="81"/>
      <c r="LP78" s="81"/>
      <c r="LQ78" s="81"/>
      <c r="LR78" s="81"/>
      <c r="LS78" s="82"/>
      <c r="LT78" s="80">
        <f>データ!DH7</f>
        <v>205.5</v>
      </c>
      <c r="LU78" s="81"/>
      <c r="LV78" s="81"/>
      <c r="LW78" s="81"/>
      <c r="LX78" s="81"/>
      <c r="LY78" s="81"/>
      <c r="LZ78" s="81"/>
      <c r="MA78" s="81"/>
      <c r="MB78" s="81"/>
      <c r="MC78" s="81"/>
      <c r="MD78" s="81"/>
      <c r="ME78" s="81"/>
      <c r="MF78" s="81"/>
      <c r="MG78" s="81"/>
      <c r="MH78" s="82"/>
      <c r="MI78" s="80">
        <f>データ!DI7</f>
        <v>187.9</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3M/wWT4vCe09WnoP/Nn3McUH3bWvYQF/TZfD+VvDWR0v+GyLzYEfCOMxgNOtzTu01jvJskYy2iFMP6tZkMVE7g==" saltValue="xSo/YONtpnuMGw28aft5+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c r="A4" s="49" t="s">
        <v>71</v>
      </c>
      <c r="B4" s="57"/>
      <c r="C4" s="57"/>
      <c r="D4" s="57"/>
      <c r="E4" s="57"/>
      <c r="F4" s="57"/>
      <c r="G4" s="57"/>
      <c r="H4" s="149"/>
      <c r="I4" s="150"/>
      <c r="J4" s="150"/>
      <c r="K4" s="150"/>
      <c r="L4" s="150"/>
      <c r="M4" s="150"/>
      <c r="N4" s="150"/>
      <c r="O4" s="150"/>
      <c r="P4" s="150"/>
      <c r="Q4" s="150"/>
      <c r="R4" s="150"/>
      <c r="S4" s="150"/>
      <c r="T4" s="150"/>
      <c r="U4" s="150"/>
      <c r="V4" s="150"/>
      <c r="W4" s="150"/>
      <c r="X4" s="150"/>
      <c r="Y4" s="144" t="s">
        <v>72</v>
      </c>
      <c r="Z4" s="145"/>
      <c r="AA4" s="145"/>
      <c r="AB4" s="145"/>
      <c r="AC4" s="145"/>
      <c r="AD4" s="145"/>
      <c r="AE4" s="145"/>
      <c r="AF4" s="145"/>
      <c r="AG4" s="145"/>
      <c r="AH4" s="145"/>
      <c r="AI4" s="146"/>
      <c r="AJ4" s="151" t="s">
        <v>73</v>
      </c>
      <c r="AK4" s="151"/>
      <c r="AL4" s="151"/>
      <c r="AM4" s="151"/>
      <c r="AN4" s="151"/>
      <c r="AO4" s="151"/>
      <c r="AP4" s="151"/>
      <c r="AQ4" s="151"/>
      <c r="AR4" s="151"/>
      <c r="AS4" s="151"/>
      <c r="AT4" s="151"/>
      <c r="AU4" s="152" t="s">
        <v>74</v>
      </c>
      <c r="AV4" s="151"/>
      <c r="AW4" s="151"/>
      <c r="AX4" s="151"/>
      <c r="AY4" s="151"/>
      <c r="AZ4" s="151"/>
      <c r="BA4" s="151"/>
      <c r="BB4" s="151"/>
      <c r="BC4" s="151"/>
      <c r="BD4" s="151"/>
      <c r="BE4" s="151"/>
      <c r="BF4" s="151" t="s">
        <v>75</v>
      </c>
      <c r="BG4" s="151"/>
      <c r="BH4" s="151"/>
      <c r="BI4" s="151"/>
      <c r="BJ4" s="151"/>
      <c r="BK4" s="151"/>
      <c r="BL4" s="151"/>
      <c r="BM4" s="151"/>
      <c r="BN4" s="151"/>
      <c r="BO4" s="151"/>
      <c r="BP4" s="151"/>
      <c r="BQ4" s="152" t="s">
        <v>76</v>
      </c>
      <c r="BR4" s="151"/>
      <c r="BS4" s="151"/>
      <c r="BT4" s="151"/>
      <c r="BU4" s="151"/>
      <c r="BV4" s="151"/>
      <c r="BW4" s="151"/>
      <c r="BX4" s="151"/>
      <c r="BY4" s="151"/>
      <c r="BZ4" s="151"/>
      <c r="CA4" s="151"/>
      <c r="CB4" s="151" t="s">
        <v>77</v>
      </c>
      <c r="CC4" s="151"/>
      <c r="CD4" s="151"/>
      <c r="CE4" s="151"/>
      <c r="CF4" s="151"/>
      <c r="CG4" s="151"/>
      <c r="CH4" s="151"/>
      <c r="CI4" s="151"/>
      <c r="CJ4" s="151"/>
      <c r="CK4" s="151"/>
      <c r="CL4" s="151"/>
      <c r="CM4" s="153" t="s">
        <v>78</v>
      </c>
      <c r="CN4" s="153" t="s">
        <v>79</v>
      </c>
      <c r="CO4" s="144" t="s">
        <v>80</v>
      </c>
      <c r="CP4" s="145"/>
      <c r="CQ4" s="145"/>
      <c r="CR4" s="145"/>
      <c r="CS4" s="145"/>
      <c r="CT4" s="145"/>
      <c r="CU4" s="145"/>
      <c r="CV4" s="145"/>
      <c r="CW4" s="145"/>
      <c r="CX4" s="145"/>
      <c r="CY4" s="146"/>
      <c r="CZ4" s="151" t="s">
        <v>81</v>
      </c>
      <c r="DA4" s="151"/>
      <c r="DB4" s="151"/>
      <c r="DC4" s="151"/>
      <c r="DD4" s="151"/>
      <c r="DE4" s="151"/>
      <c r="DF4" s="151"/>
      <c r="DG4" s="151"/>
      <c r="DH4" s="151"/>
      <c r="DI4" s="151"/>
      <c r="DJ4" s="151"/>
      <c r="DK4" s="144" t="s">
        <v>82</v>
      </c>
      <c r="DL4" s="145"/>
      <c r="DM4" s="145"/>
      <c r="DN4" s="145"/>
      <c r="DO4" s="145"/>
      <c r="DP4" s="145"/>
      <c r="DQ4" s="145"/>
      <c r="DR4" s="145"/>
      <c r="DS4" s="145"/>
      <c r="DT4" s="145"/>
      <c r="DU4" s="146"/>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109</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110</v>
      </c>
      <c r="CC5" s="59" t="s">
        <v>99</v>
      </c>
      <c r="CD5" s="59" t="s">
        <v>100</v>
      </c>
      <c r="CE5" s="59" t="s">
        <v>111</v>
      </c>
      <c r="CF5" s="59" t="s">
        <v>112</v>
      </c>
      <c r="CG5" s="59" t="s">
        <v>103</v>
      </c>
      <c r="CH5" s="59" t="s">
        <v>104</v>
      </c>
      <c r="CI5" s="59" t="s">
        <v>105</v>
      </c>
      <c r="CJ5" s="59" t="s">
        <v>106</v>
      </c>
      <c r="CK5" s="59" t="s">
        <v>107</v>
      </c>
      <c r="CL5" s="59" t="s">
        <v>108</v>
      </c>
      <c r="CM5" s="154"/>
      <c r="CN5" s="154"/>
      <c r="CO5" s="59" t="s">
        <v>98</v>
      </c>
      <c r="CP5" s="59" t="s">
        <v>113</v>
      </c>
      <c r="CQ5" s="59" t="s">
        <v>109</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c r="A6" s="49" t="s">
        <v>114</v>
      </c>
      <c r="B6" s="60">
        <f>B8</f>
        <v>2017</v>
      </c>
      <c r="C6" s="60">
        <f t="shared" ref="C6:X6" si="1">C8</f>
        <v>232033</v>
      </c>
      <c r="D6" s="60">
        <f t="shared" si="1"/>
        <v>47</v>
      </c>
      <c r="E6" s="60">
        <f t="shared" si="1"/>
        <v>14</v>
      </c>
      <c r="F6" s="60">
        <f t="shared" si="1"/>
        <v>0</v>
      </c>
      <c r="G6" s="60">
        <f t="shared" si="1"/>
        <v>1</v>
      </c>
      <c r="H6" s="60" t="str">
        <f>SUBSTITUTE(H8,"　","")</f>
        <v>愛知県一宮市</v>
      </c>
      <c r="I6" s="60" t="str">
        <f t="shared" si="1"/>
        <v>一宮市銀座通公共駐車場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42</v>
      </c>
      <c r="S6" s="62" t="str">
        <f t="shared" si="1"/>
        <v>駅</v>
      </c>
      <c r="T6" s="62" t="str">
        <f t="shared" si="1"/>
        <v>無</v>
      </c>
      <c r="U6" s="63">
        <f t="shared" si="1"/>
        <v>4439</v>
      </c>
      <c r="V6" s="63">
        <f t="shared" si="1"/>
        <v>104</v>
      </c>
      <c r="W6" s="63">
        <f t="shared" si="1"/>
        <v>200</v>
      </c>
      <c r="X6" s="62" t="str">
        <f t="shared" si="1"/>
        <v>導入なし</v>
      </c>
      <c r="Y6" s="64">
        <f>IF(Y8="-",NA(),Y8)</f>
        <v>247.1</v>
      </c>
      <c r="Z6" s="64">
        <f t="shared" ref="Z6:AH6" si="2">IF(Z8="-",NA(),Z8)</f>
        <v>189.7</v>
      </c>
      <c r="AA6" s="64">
        <f t="shared" si="2"/>
        <v>191.8</v>
      </c>
      <c r="AB6" s="64">
        <f t="shared" si="2"/>
        <v>153.6</v>
      </c>
      <c r="AC6" s="64">
        <f t="shared" si="2"/>
        <v>240.4</v>
      </c>
      <c r="AD6" s="64">
        <f t="shared" si="2"/>
        <v>104.2</v>
      </c>
      <c r="AE6" s="64">
        <f t="shared" si="2"/>
        <v>110.9</v>
      </c>
      <c r="AF6" s="64">
        <f t="shared" si="2"/>
        <v>113.4</v>
      </c>
      <c r="AG6" s="64">
        <f t="shared" si="2"/>
        <v>191.4</v>
      </c>
      <c r="AH6" s="64">
        <f t="shared" si="2"/>
        <v>141.30000000000001</v>
      </c>
      <c r="AI6" s="61" t="str">
        <f>IF(AI8="-","",IF(AI8="-","【-】","【"&amp;SUBSTITUTE(TEXT(AI8,"#,##0.0"),"-","△")&amp;"】"))</f>
        <v>【319.1】</v>
      </c>
      <c r="AJ6" s="64">
        <f>IF(AJ8="-",NA(),AJ8)</f>
        <v>0</v>
      </c>
      <c r="AK6" s="64">
        <f t="shared" ref="AK6:AS6" si="3">IF(AK8="-",NA(),AK8)</f>
        <v>0</v>
      </c>
      <c r="AL6" s="64">
        <f t="shared" si="3"/>
        <v>0</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f>IF(AU8="-",NA(),AU8)</f>
        <v>0</v>
      </c>
      <c r="AV6" s="65">
        <f t="shared" ref="AV6:BD6" si="4">IF(AV8="-",NA(),AV8)</f>
        <v>0</v>
      </c>
      <c r="AW6" s="65">
        <f t="shared" si="4"/>
        <v>0</v>
      </c>
      <c r="AX6" s="65">
        <f t="shared" si="4"/>
        <v>0</v>
      </c>
      <c r="AY6" s="65">
        <f t="shared" si="4"/>
        <v>0</v>
      </c>
      <c r="AZ6" s="65">
        <f t="shared" si="4"/>
        <v>247</v>
      </c>
      <c r="BA6" s="65">
        <f t="shared" si="4"/>
        <v>202</v>
      </c>
      <c r="BB6" s="65">
        <f t="shared" si="4"/>
        <v>177</v>
      </c>
      <c r="BC6" s="65">
        <f t="shared" si="4"/>
        <v>145</v>
      </c>
      <c r="BD6" s="65">
        <f t="shared" si="4"/>
        <v>108</v>
      </c>
      <c r="BE6" s="63" t="str">
        <f>IF(BE8="-","",IF(BE8="-","【-】","【"&amp;SUBSTITUTE(TEXT(BE8,"#,##0"),"-","△")&amp;"】"))</f>
        <v>【37】</v>
      </c>
      <c r="BF6" s="64">
        <f>IF(BF8="-",NA(),BF8)</f>
        <v>59.8</v>
      </c>
      <c r="BG6" s="64">
        <f t="shared" ref="BG6:BO6" si="5">IF(BG8="-",NA(),BG8)</f>
        <v>51.2</v>
      </c>
      <c r="BH6" s="64">
        <f t="shared" si="5"/>
        <v>52.4</v>
      </c>
      <c r="BI6" s="64">
        <f t="shared" si="5"/>
        <v>37.799999999999997</v>
      </c>
      <c r="BJ6" s="64">
        <f t="shared" si="5"/>
        <v>62.4</v>
      </c>
      <c r="BK6" s="64">
        <f t="shared" si="5"/>
        <v>18.3</v>
      </c>
      <c r="BL6" s="64">
        <f t="shared" si="5"/>
        <v>18.2</v>
      </c>
      <c r="BM6" s="64">
        <f t="shared" si="5"/>
        <v>17.5</v>
      </c>
      <c r="BN6" s="64">
        <f t="shared" si="5"/>
        <v>14.3</v>
      </c>
      <c r="BO6" s="64">
        <f t="shared" si="5"/>
        <v>11.8</v>
      </c>
      <c r="BP6" s="61" t="str">
        <f>IF(BP8="-","",IF(BP8="-","【-】","【"&amp;SUBSTITUTE(TEXT(BP8,"#,##0.0"),"-","△")&amp;"】"))</f>
        <v>【26.4】</v>
      </c>
      <c r="BQ6" s="65">
        <f>IF(BQ8="-",NA(),BQ8)</f>
        <v>23439</v>
      </c>
      <c r="BR6" s="65">
        <f t="shared" ref="BR6:BZ6" si="6">IF(BR8="-",NA(),BR8)</f>
        <v>19903</v>
      </c>
      <c r="BS6" s="65">
        <f t="shared" si="6"/>
        <v>21281</v>
      </c>
      <c r="BT6" s="65">
        <f t="shared" si="6"/>
        <v>15465</v>
      </c>
      <c r="BU6" s="65">
        <f t="shared" si="6"/>
        <v>26473</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115</v>
      </c>
      <c r="CM6" s="63">
        <f t="shared" ref="CM6:CN6" si="7">CM8</f>
        <v>721191</v>
      </c>
      <c r="CN6" s="63">
        <f t="shared" si="7"/>
        <v>22170</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438</v>
      </c>
      <c r="DF6" s="64">
        <f t="shared" si="8"/>
        <v>351.1</v>
      </c>
      <c r="DG6" s="64">
        <f t="shared" si="8"/>
        <v>278.89999999999998</v>
      </c>
      <c r="DH6" s="64">
        <f t="shared" si="8"/>
        <v>205.5</v>
      </c>
      <c r="DI6" s="64">
        <f t="shared" si="8"/>
        <v>187.9</v>
      </c>
      <c r="DJ6" s="61" t="str">
        <f>IF(DJ8="-","",IF(DJ8="-","【-】","【"&amp;SUBSTITUTE(TEXT(DJ8,"#,##0.0"),"-","△")&amp;"】"))</f>
        <v>【120.3】</v>
      </c>
      <c r="DK6" s="64">
        <f>IF(DK8="-",NA(),DK8)</f>
        <v>280.8</v>
      </c>
      <c r="DL6" s="64">
        <f t="shared" ref="DL6:DT6" si="9">IF(DL8="-",NA(),DL8)</f>
        <v>296.2</v>
      </c>
      <c r="DM6" s="64">
        <f t="shared" si="9"/>
        <v>296.2</v>
      </c>
      <c r="DN6" s="64">
        <f t="shared" si="9"/>
        <v>288.5</v>
      </c>
      <c r="DO6" s="64">
        <f t="shared" si="9"/>
        <v>287.5</v>
      </c>
      <c r="DP6" s="64">
        <f t="shared" si="9"/>
        <v>189.3</v>
      </c>
      <c r="DQ6" s="64">
        <f t="shared" si="9"/>
        <v>182.5</v>
      </c>
      <c r="DR6" s="64">
        <f t="shared" si="9"/>
        <v>185.2</v>
      </c>
      <c r="DS6" s="64">
        <f t="shared" si="9"/>
        <v>184.1</v>
      </c>
      <c r="DT6" s="64">
        <f t="shared" si="9"/>
        <v>186.8</v>
      </c>
      <c r="DU6" s="61" t="str">
        <f>IF(DU8="-","",IF(DU8="-","【-】","【"&amp;SUBSTITUTE(TEXT(DU8,"#,##0.0"),"-","△")&amp;"】"))</f>
        <v>【198.4】</v>
      </c>
    </row>
    <row r="7" spans="1:125" s="66" customFormat="1">
      <c r="A7" s="49" t="s">
        <v>116</v>
      </c>
      <c r="B7" s="60">
        <f t="shared" ref="B7:X7" si="10">B8</f>
        <v>2017</v>
      </c>
      <c r="C7" s="60">
        <f t="shared" si="10"/>
        <v>232033</v>
      </c>
      <c r="D7" s="60">
        <f t="shared" si="10"/>
        <v>47</v>
      </c>
      <c r="E7" s="60">
        <f t="shared" si="10"/>
        <v>14</v>
      </c>
      <c r="F7" s="60">
        <f t="shared" si="10"/>
        <v>0</v>
      </c>
      <c r="G7" s="60">
        <f t="shared" si="10"/>
        <v>1</v>
      </c>
      <c r="H7" s="60" t="str">
        <f t="shared" si="10"/>
        <v>愛知県　一宮市</v>
      </c>
      <c r="I7" s="60" t="str">
        <f t="shared" si="10"/>
        <v>一宮市銀座通公共駐車場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42</v>
      </c>
      <c r="S7" s="62" t="str">
        <f t="shared" si="10"/>
        <v>駅</v>
      </c>
      <c r="T7" s="62" t="str">
        <f t="shared" si="10"/>
        <v>無</v>
      </c>
      <c r="U7" s="63">
        <f t="shared" si="10"/>
        <v>4439</v>
      </c>
      <c r="V7" s="63">
        <f t="shared" si="10"/>
        <v>104</v>
      </c>
      <c r="W7" s="63">
        <f t="shared" si="10"/>
        <v>200</v>
      </c>
      <c r="X7" s="62" t="str">
        <f t="shared" si="10"/>
        <v>導入なし</v>
      </c>
      <c r="Y7" s="64">
        <f>Y8</f>
        <v>247.1</v>
      </c>
      <c r="Z7" s="64">
        <f t="shared" ref="Z7:AH7" si="11">Z8</f>
        <v>189.7</v>
      </c>
      <c r="AA7" s="64">
        <f t="shared" si="11"/>
        <v>191.8</v>
      </c>
      <c r="AB7" s="64">
        <f t="shared" si="11"/>
        <v>153.6</v>
      </c>
      <c r="AC7" s="64">
        <f t="shared" si="11"/>
        <v>240.4</v>
      </c>
      <c r="AD7" s="64">
        <f t="shared" si="11"/>
        <v>104.2</v>
      </c>
      <c r="AE7" s="64">
        <f t="shared" si="11"/>
        <v>110.9</v>
      </c>
      <c r="AF7" s="64">
        <f t="shared" si="11"/>
        <v>113.4</v>
      </c>
      <c r="AG7" s="64">
        <f t="shared" si="11"/>
        <v>191.4</v>
      </c>
      <c r="AH7" s="64">
        <f t="shared" si="11"/>
        <v>141.30000000000001</v>
      </c>
      <c r="AI7" s="61"/>
      <c r="AJ7" s="64">
        <f>AJ8</f>
        <v>0</v>
      </c>
      <c r="AK7" s="64">
        <f t="shared" ref="AK7:AS7" si="12">AK8</f>
        <v>0</v>
      </c>
      <c r="AL7" s="64">
        <f t="shared" si="12"/>
        <v>0</v>
      </c>
      <c r="AM7" s="64">
        <f t="shared" si="12"/>
        <v>0</v>
      </c>
      <c r="AN7" s="64">
        <f t="shared" si="12"/>
        <v>0</v>
      </c>
      <c r="AO7" s="64">
        <f t="shared" si="12"/>
        <v>11.6</v>
      </c>
      <c r="AP7" s="64">
        <f t="shared" si="12"/>
        <v>10</v>
      </c>
      <c r="AQ7" s="64">
        <f t="shared" si="12"/>
        <v>9.5</v>
      </c>
      <c r="AR7" s="64">
        <f t="shared" si="12"/>
        <v>15.1</v>
      </c>
      <c r="AS7" s="64">
        <f t="shared" si="12"/>
        <v>15</v>
      </c>
      <c r="AT7" s="61"/>
      <c r="AU7" s="65">
        <f>AU8</f>
        <v>0</v>
      </c>
      <c r="AV7" s="65">
        <f t="shared" ref="AV7:BD7" si="13">AV8</f>
        <v>0</v>
      </c>
      <c r="AW7" s="65">
        <f t="shared" si="13"/>
        <v>0</v>
      </c>
      <c r="AX7" s="65">
        <f t="shared" si="13"/>
        <v>0</v>
      </c>
      <c r="AY7" s="65">
        <f t="shared" si="13"/>
        <v>0</v>
      </c>
      <c r="AZ7" s="65">
        <f t="shared" si="13"/>
        <v>247</v>
      </c>
      <c r="BA7" s="65">
        <f t="shared" si="13"/>
        <v>202</v>
      </c>
      <c r="BB7" s="65">
        <f t="shared" si="13"/>
        <v>177</v>
      </c>
      <c r="BC7" s="65">
        <f t="shared" si="13"/>
        <v>145</v>
      </c>
      <c r="BD7" s="65">
        <f t="shared" si="13"/>
        <v>108</v>
      </c>
      <c r="BE7" s="63"/>
      <c r="BF7" s="64">
        <f>BF8</f>
        <v>59.8</v>
      </c>
      <c r="BG7" s="64">
        <f t="shared" ref="BG7:BO7" si="14">BG8</f>
        <v>51.2</v>
      </c>
      <c r="BH7" s="64">
        <f t="shared" si="14"/>
        <v>52.4</v>
      </c>
      <c r="BI7" s="64">
        <f t="shared" si="14"/>
        <v>37.799999999999997</v>
      </c>
      <c r="BJ7" s="64">
        <f t="shared" si="14"/>
        <v>62.4</v>
      </c>
      <c r="BK7" s="64">
        <f t="shared" si="14"/>
        <v>18.3</v>
      </c>
      <c r="BL7" s="64">
        <f t="shared" si="14"/>
        <v>18.2</v>
      </c>
      <c r="BM7" s="64">
        <f t="shared" si="14"/>
        <v>17.5</v>
      </c>
      <c r="BN7" s="64">
        <f t="shared" si="14"/>
        <v>14.3</v>
      </c>
      <c r="BO7" s="64">
        <f t="shared" si="14"/>
        <v>11.8</v>
      </c>
      <c r="BP7" s="61"/>
      <c r="BQ7" s="65">
        <f>BQ8</f>
        <v>23439</v>
      </c>
      <c r="BR7" s="65">
        <f t="shared" ref="BR7:BZ7" si="15">BR8</f>
        <v>19903</v>
      </c>
      <c r="BS7" s="65">
        <f t="shared" si="15"/>
        <v>21281</v>
      </c>
      <c r="BT7" s="65">
        <f t="shared" si="15"/>
        <v>15465</v>
      </c>
      <c r="BU7" s="65">
        <f t="shared" si="15"/>
        <v>26473</v>
      </c>
      <c r="BV7" s="65">
        <f t="shared" si="15"/>
        <v>31473</v>
      </c>
      <c r="BW7" s="65">
        <f t="shared" si="15"/>
        <v>37843</v>
      </c>
      <c r="BX7" s="65">
        <f t="shared" si="15"/>
        <v>36318</v>
      </c>
      <c r="BY7" s="65">
        <f t="shared" si="15"/>
        <v>37745</v>
      </c>
      <c r="BZ7" s="65">
        <f t="shared" si="15"/>
        <v>35151</v>
      </c>
      <c r="CA7" s="63"/>
      <c r="CB7" s="64" t="s">
        <v>117</v>
      </c>
      <c r="CC7" s="64" t="s">
        <v>117</v>
      </c>
      <c r="CD7" s="64" t="s">
        <v>117</v>
      </c>
      <c r="CE7" s="64" t="s">
        <v>117</v>
      </c>
      <c r="CF7" s="64" t="s">
        <v>117</v>
      </c>
      <c r="CG7" s="64" t="s">
        <v>117</v>
      </c>
      <c r="CH7" s="64" t="s">
        <v>117</v>
      </c>
      <c r="CI7" s="64" t="s">
        <v>117</v>
      </c>
      <c r="CJ7" s="64" t="s">
        <v>117</v>
      </c>
      <c r="CK7" s="64" t="s">
        <v>118</v>
      </c>
      <c r="CL7" s="61"/>
      <c r="CM7" s="63">
        <f>CM8</f>
        <v>721191</v>
      </c>
      <c r="CN7" s="63">
        <f>CN8</f>
        <v>22170</v>
      </c>
      <c r="CO7" s="64" t="s">
        <v>117</v>
      </c>
      <c r="CP7" s="64" t="s">
        <v>117</v>
      </c>
      <c r="CQ7" s="64" t="s">
        <v>117</v>
      </c>
      <c r="CR7" s="64" t="s">
        <v>117</v>
      </c>
      <c r="CS7" s="64" t="s">
        <v>117</v>
      </c>
      <c r="CT7" s="64" t="s">
        <v>117</v>
      </c>
      <c r="CU7" s="64" t="s">
        <v>117</v>
      </c>
      <c r="CV7" s="64" t="s">
        <v>117</v>
      </c>
      <c r="CW7" s="64" t="s">
        <v>117</v>
      </c>
      <c r="CX7" s="64" t="s">
        <v>115</v>
      </c>
      <c r="CY7" s="61"/>
      <c r="CZ7" s="64">
        <f>CZ8</f>
        <v>0</v>
      </c>
      <c r="DA7" s="64">
        <f t="shared" ref="DA7:DI7" si="16">DA8</f>
        <v>0</v>
      </c>
      <c r="DB7" s="64">
        <f t="shared" si="16"/>
        <v>0</v>
      </c>
      <c r="DC7" s="64">
        <f t="shared" si="16"/>
        <v>0</v>
      </c>
      <c r="DD7" s="64">
        <f t="shared" si="16"/>
        <v>0</v>
      </c>
      <c r="DE7" s="64">
        <f t="shared" si="16"/>
        <v>438</v>
      </c>
      <c r="DF7" s="64">
        <f t="shared" si="16"/>
        <v>351.1</v>
      </c>
      <c r="DG7" s="64">
        <f t="shared" si="16"/>
        <v>278.89999999999998</v>
      </c>
      <c r="DH7" s="64">
        <f t="shared" si="16"/>
        <v>205.5</v>
      </c>
      <c r="DI7" s="64">
        <f t="shared" si="16"/>
        <v>187.9</v>
      </c>
      <c r="DJ7" s="61"/>
      <c r="DK7" s="64">
        <f>DK8</f>
        <v>280.8</v>
      </c>
      <c r="DL7" s="64">
        <f t="shared" ref="DL7:DT7" si="17">DL8</f>
        <v>296.2</v>
      </c>
      <c r="DM7" s="64">
        <f t="shared" si="17"/>
        <v>296.2</v>
      </c>
      <c r="DN7" s="64">
        <f t="shared" si="17"/>
        <v>288.5</v>
      </c>
      <c r="DO7" s="64">
        <f t="shared" si="17"/>
        <v>287.5</v>
      </c>
      <c r="DP7" s="64">
        <f t="shared" si="17"/>
        <v>189.3</v>
      </c>
      <c r="DQ7" s="64">
        <f t="shared" si="17"/>
        <v>182.5</v>
      </c>
      <c r="DR7" s="64">
        <f t="shared" si="17"/>
        <v>185.2</v>
      </c>
      <c r="DS7" s="64">
        <f t="shared" si="17"/>
        <v>184.1</v>
      </c>
      <c r="DT7" s="64">
        <f t="shared" si="17"/>
        <v>186.8</v>
      </c>
      <c r="DU7" s="61"/>
    </row>
    <row r="8" spans="1:125" s="66" customFormat="1">
      <c r="A8" s="49"/>
      <c r="B8" s="67">
        <v>2017</v>
      </c>
      <c r="C8" s="67">
        <v>232033</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42</v>
      </c>
      <c r="S8" s="69" t="s">
        <v>129</v>
      </c>
      <c r="T8" s="69" t="s">
        <v>130</v>
      </c>
      <c r="U8" s="70">
        <v>4439</v>
      </c>
      <c r="V8" s="70">
        <v>104</v>
      </c>
      <c r="W8" s="70">
        <v>200</v>
      </c>
      <c r="X8" s="69" t="s">
        <v>131</v>
      </c>
      <c r="Y8" s="71">
        <v>247.1</v>
      </c>
      <c r="Z8" s="71">
        <v>189.7</v>
      </c>
      <c r="AA8" s="71">
        <v>191.8</v>
      </c>
      <c r="AB8" s="71">
        <v>153.6</v>
      </c>
      <c r="AC8" s="71">
        <v>240.4</v>
      </c>
      <c r="AD8" s="71">
        <v>104.2</v>
      </c>
      <c r="AE8" s="71">
        <v>110.9</v>
      </c>
      <c r="AF8" s="71">
        <v>113.4</v>
      </c>
      <c r="AG8" s="71">
        <v>191.4</v>
      </c>
      <c r="AH8" s="71">
        <v>141.30000000000001</v>
      </c>
      <c r="AI8" s="68">
        <v>319.10000000000002</v>
      </c>
      <c r="AJ8" s="71">
        <v>0</v>
      </c>
      <c r="AK8" s="71">
        <v>0</v>
      </c>
      <c r="AL8" s="71">
        <v>0</v>
      </c>
      <c r="AM8" s="71">
        <v>0</v>
      </c>
      <c r="AN8" s="71">
        <v>0</v>
      </c>
      <c r="AO8" s="71">
        <v>11.6</v>
      </c>
      <c r="AP8" s="71">
        <v>10</v>
      </c>
      <c r="AQ8" s="71">
        <v>9.5</v>
      </c>
      <c r="AR8" s="71">
        <v>15.1</v>
      </c>
      <c r="AS8" s="71">
        <v>15</v>
      </c>
      <c r="AT8" s="68">
        <v>5.6</v>
      </c>
      <c r="AU8" s="72">
        <v>0</v>
      </c>
      <c r="AV8" s="72">
        <v>0</v>
      </c>
      <c r="AW8" s="72">
        <v>0</v>
      </c>
      <c r="AX8" s="72">
        <v>0</v>
      </c>
      <c r="AY8" s="72">
        <v>0</v>
      </c>
      <c r="AZ8" s="72">
        <v>247</v>
      </c>
      <c r="BA8" s="72">
        <v>202</v>
      </c>
      <c r="BB8" s="72">
        <v>177</v>
      </c>
      <c r="BC8" s="72">
        <v>145</v>
      </c>
      <c r="BD8" s="72">
        <v>108</v>
      </c>
      <c r="BE8" s="72">
        <v>37</v>
      </c>
      <c r="BF8" s="71">
        <v>59.8</v>
      </c>
      <c r="BG8" s="71">
        <v>51.2</v>
      </c>
      <c r="BH8" s="71">
        <v>52.4</v>
      </c>
      <c r="BI8" s="71">
        <v>37.799999999999997</v>
      </c>
      <c r="BJ8" s="71">
        <v>62.4</v>
      </c>
      <c r="BK8" s="71">
        <v>18.3</v>
      </c>
      <c r="BL8" s="71">
        <v>18.2</v>
      </c>
      <c r="BM8" s="71">
        <v>17.5</v>
      </c>
      <c r="BN8" s="71">
        <v>14.3</v>
      </c>
      <c r="BO8" s="71">
        <v>11.8</v>
      </c>
      <c r="BP8" s="68">
        <v>26.4</v>
      </c>
      <c r="BQ8" s="72">
        <v>23439</v>
      </c>
      <c r="BR8" s="72">
        <v>19903</v>
      </c>
      <c r="BS8" s="72">
        <v>21281</v>
      </c>
      <c r="BT8" s="73">
        <v>15465</v>
      </c>
      <c r="BU8" s="73">
        <v>26473</v>
      </c>
      <c r="BV8" s="72">
        <v>31473</v>
      </c>
      <c r="BW8" s="72">
        <v>37843</v>
      </c>
      <c r="BX8" s="72">
        <v>36318</v>
      </c>
      <c r="BY8" s="72">
        <v>37745</v>
      </c>
      <c r="BZ8" s="72">
        <v>35151</v>
      </c>
      <c r="CA8" s="70">
        <v>15069</v>
      </c>
      <c r="CB8" s="71" t="s">
        <v>123</v>
      </c>
      <c r="CC8" s="71" t="s">
        <v>123</v>
      </c>
      <c r="CD8" s="71" t="s">
        <v>123</v>
      </c>
      <c r="CE8" s="71" t="s">
        <v>123</v>
      </c>
      <c r="CF8" s="71" t="s">
        <v>123</v>
      </c>
      <c r="CG8" s="71" t="s">
        <v>123</v>
      </c>
      <c r="CH8" s="71" t="s">
        <v>123</v>
      </c>
      <c r="CI8" s="71" t="s">
        <v>123</v>
      </c>
      <c r="CJ8" s="71" t="s">
        <v>123</v>
      </c>
      <c r="CK8" s="71" t="s">
        <v>123</v>
      </c>
      <c r="CL8" s="68" t="s">
        <v>123</v>
      </c>
      <c r="CM8" s="70">
        <v>721191</v>
      </c>
      <c r="CN8" s="70">
        <v>22170</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438</v>
      </c>
      <c r="DF8" s="71">
        <v>351.1</v>
      </c>
      <c r="DG8" s="71">
        <v>278.89999999999998</v>
      </c>
      <c r="DH8" s="71">
        <v>205.5</v>
      </c>
      <c r="DI8" s="71">
        <v>187.9</v>
      </c>
      <c r="DJ8" s="68">
        <v>120.3</v>
      </c>
      <c r="DK8" s="71">
        <v>280.8</v>
      </c>
      <c r="DL8" s="71">
        <v>296.2</v>
      </c>
      <c r="DM8" s="71">
        <v>296.2</v>
      </c>
      <c r="DN8" s="71">
        <v>288.5</v>
      </c>
      <c r="DO8" s="71">
        <v>287.5</v>
      </c>
      <c r="DP8" s="71">
        <v>189.3</v>
      </c>
      <c r="DQ8" s="71">
        <v>182.5</v>
      </c>
      <c r="DR8" s="71">
        <v>185.2</v>
      </c>
      <c r="DS8" s="71">
        <v>184.1</v>
      </c>
      <c r="DT8" s="71">
        <v>186.8</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2019-01-17T00:20:06Z</cp:lastPrinted>
  <dcterms:created xsi:type="dcterms:W3CDTF">2018-12-07T10:31:10Z</dcterms:created>
  <dcterms:modified xsi:type="dcterms:W3CDTF">2019-02-06T23:18:53Z</dcterms:modified>
  <cp:category/>
</cp:coreProperties>
</file>