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7 福西\03_公営企業\02_経営比較分析表(駐車場)\02経営比較分析表公表\05市町村修正後回答\04一宮市\"/>
    </mc:Choice>
  </mc:AlternateContent>
  <workbookProtection workbookAlgorithmName="SHA-512" workbookHashValue="dguOTKVfBTyQBUeHJdIyHO81YR+rAR0MLD+CkTwJfp2r2YssU5eoX2yEjgkLcmqkSiGwY60Gor+KpmYOshWuAg==" workbookSaltValue="2MZoQYHVTypun5hR0SA79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51" i="4" l="1"/>
  <c r="MI76" i="4"/>
  <c r="HJ51" i="4"/>
  <c r="MA30" i="4"/>
  <c r="CS30" i="4"/>
  <c r="IT76" i="4"/>
  <c r="CS51" i="4"/>
  <c r="HJ30" i="4"/>
  <c r="BZ76" i="4"/>
  <c r="C11" i="5"/>
  <c r="D11" i="5"/>
  <c r="E11" i="5"/>
  <c r="B11" i="5"/>
  <c r="BK76" i="4" l="1"/>
  <c r="LH51" i="4"/>
  <c r="LT76" i="4"/>
  <c r="GQ51" i="4"/>
  <c r="LH30" i="4"/>
  <c r="GQ30" i="4"/>
  <c r="IE76" i="4"/>
  <c r="BZ51" i="4"/>
  <c r="BZ30" i="4"/>
  <c r="BG30" i="4"/>
  <c r="FX51" i="4"/>
  <c r="KO30" i="4"/>
  <c r="FX30" i="4"/>
  <c r="AV76" i="4"/>
  <c r="KO51" i="4"/>
  <c r="LE76" i="4"/>
  <c r="HP76" i="4"/>
  <c r="BG51" i="4"/>
  <c r="KP76" i="4"/>
  <c r="HA76" i="4"/>
  <c r="AN51" i="4"/>
  <c r="FE30" i="4"/>
  <c r="AN30" i="4"/>
  <c r="AG76" i="4"/>
  <c r="JV51" i="4"/>
  <c r="FE51" i="4"/>
  <c r="JV30" i="4"/>
  <c r="R76" i="4"/>
  <c r="KA76" i="4"/>
  <c r="EL51" i="4"/>
  <c r="JC30" i="4"/>
  <c r="JC51" i="4"/>
  <c r="GL76" i="4"/>
  <c r="U51" i="4"/>
  <c r="EL30" i="4"/>
  <c r="U30" i="4"/>
</calcChain>
</file>

<file path=xl/sharedStrings.xml><?xml version="1.0" encoding="utf-8"?>
<sst xmlns="http://schemas.openxmlformats.org/spreadsheetml/2006/main" count="287" uniqueCount="141">
  <si>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</si>
  <si>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</si>
  <si>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</si>
  <si>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</si>
  <si>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</si>
  <si>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</si>
  <si>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</si>
  <si>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</si>
  <si>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</si>
  <si>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</si>
  <si>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</si>
  <si>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</si>
  <si>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</si>
  <si>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</si>
  <si>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</si>
  <si>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</si>
  <si>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</si>
  <si>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</si>
  <si>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</si>
  <si>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</si>
  <si>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</si>
  <si>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</si>
  <si>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</si>
  <si>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</si>
  <si>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</si>
  <si>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</si>
  <si>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</si>
  <si>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</si>
  <si>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</si>
  <si>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</si>
  <si>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</si>
  <si>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</si>
  <si>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</si>
  <si>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</si>
  <si>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</si>
  <si>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</si>
  <si>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</si>
  <si>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</si>
  <si>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</si>
  <si>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</si>
  <si>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</si>
  <si>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</si>
  <si>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</si>
  <si>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</si>
  <si>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</si>
  <si>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</si>
  <si>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</si>
  <si>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</si>
  <si>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</si>
  <si>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</si>
  <si>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</si>
  <si>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</si>
  <si>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</si>
  <si>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</si>
  <si>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</si>
  <si>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</si>
  <si>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</si>
  <si>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</si>
  <si>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</si>
  <si>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</si>
  <si>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</si>
  <si>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</si>
  <si>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</si>
  <si>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</si>
  <si>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</si>
  <si>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</si>
  <si>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</si>
  <si>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</si>
  <si>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</si>
  <si>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</si>
  <si>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</si>
  <si>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</si>
  <si>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</si>
  <si>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</si>
  <si>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</si>
  <si>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</si>
  <si>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</si>
  <si>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</si>
  <si>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</si>
  <si>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</si>
  <si>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</si>
  <si>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</si>
  <si>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</si>
  <si>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</si>
  <si>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</si>
  <si>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</si>
  <si>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</si>
  <si>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</si>
  <si>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</si>
  <si>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</si>
  <si>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</si>
  <si>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</si>
  <si>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</si>
  <si>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</si>
  <si>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</si>
  <si>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</si>
  <si>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</si>
  <si>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</si>
  <si>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</si>
  <si>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</si>
  <si>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</si>
  <si>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</si>
  <si>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</si>
  <si>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</si>
  <si>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</si>
  <si>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</si>
  <si>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</si>
  <si>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</si>
  <si>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</si>
  <si>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</si>
  <si>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</si>
  <si>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</si>
  <si>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</si>
  <si>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</si>
  <si>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</si>
  <si>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</si>
  <si>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</si>
  <si>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</si>
  <si>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</si>
  <si>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一宮市</t>
  </si>
  <si>
    <t>一宮駅東地下駐車場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</si>
  <si>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</si>
  <si>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</si>
  <si>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</si>
  <si>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</si>
  <si>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</si>
  <si>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</si>
  <si>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</si>
  <si>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</si>
  <si>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</si>
  <si>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</si>
  <si>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</si>
  <si>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</si>
  <si>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</si>
  <si>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</si>
  <si>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</si>
  <si>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</si>
  <si>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午前10時から午後3時までをピークにほぼ毎日満車になる時間帯がある等、⑪稼働率については全国平均及び類似施設平均値と比較しても高く安定した稼動を維持しているが、１台あたりの駐車時間が長くなってきていることや、近隣駐車場の増加もあり上昇傾向になっていない。
駅から近く利便性が高いことからも、今後一般利用者の利用増加を図る意味で、近隣店舗が利用している定期駐車台数について運用を検討する必要がある。</t>
    <rPh sb="0" eb="2">
      <t>ゴゼン</t>
    </rPh>
    <rPh sb="4" eb="5">
      <t>ジ</t>
    </rPh>
    <rPh sb="7" eb="9">
      <t>ゴゴ</t>
    </rPh>
    <rPh sb="10" eb="11">
      <t>ジ</t>
    </rPh>
    <rPh sb="20" eb="22">
      <t>マイニチ</t>
    </rPh>
    <rPh sb="22" eb="24">
      <t>マンシャ</t>
    </rPh>
    <rPh sb="27" eb="30">
      <t>ジカンタイ</t>
    </rPh>
    <rPh sb="33" eb="34">
      <t>トウ</t>
    </rPh>
    <rPh sb="36" eb="38">
      <t>カドウ</t>
    </rPh>
    <rPh sb="38" eb="39">
      <t>リツ</t>
    </rPh>
    <rPh sb="44" eb="46">
      <t>ゼンコク</t>
    </rPh>
    <rPh sb="46" eb="48">
      <t>ヘイキン</t>
    </rPh>
    <rPh sb="48" eb="49">
      <t>オヨ</t>
    </rPh>
    <rPh sb="50" eb="52">
      <t>ルイジ</t>
    </rPh>
    <rPh sb="52" eb="54">
      <t>シセツ</t>
    </rPh>
    <rPh sb="54" eb="56">
      <t>ヘイキン</t>
    </rPh>
    <rPh sb="56" eb="57">
      <t>アタイ</t>
    </rPh>
    <rPh sb="58" eb="60">
      <t>ヒカク</t>
    </rPh>
    <rPh sb="63" eb="64">
      <t>タカ</t>
    </rPh>
    <rPh sb="65" eb="67">
      <t>アンテイ</t>
    </rPh>
    <rPh sb="69" eb="71">
      <t>カドウ</t>
    </rPh>
    <rPh sb="72" eb="74">
      <t>イジ</t>
    </rPh>
    <rPh sb="81" eb="82">
      <t>ダイ</t>
    </rPh>
    <rPh sb="86" eb="88">
      <t>チュウシャ</t>
    </rPh>
    <rPh sb="88" eb="90">
      <t>ジカン</t>
    </rPh>
    <rPh sb="91" eb="92">
      <t>ナガ</t>
    </rPh>
    <rPh sb="104" eb="106">
      <t>キンリン</t>
    </rPh>
    <rPh sb="106" eb="108">
      <t>チュウシャ</t>
    </rPh>
    <rPh sb="108" eb="109">
      <t>ジョウ</t>
    </rPh>
    <rPh sb="110" eb="112">
      <t>ゾウカ</t>
    </rPh>
    <rPh sb="115" eb="117">
      <t>ジョウショウ</t>
    </rPh>
    <rPh sb="117" eb="119">
      <t>ケイコウ</t>
    </rPh>
    <rPh sb="128" eb="129">
      <t>エキ</t>
    </rPh>
    <rPh sb="131" eb="132">
      <t>チカ</t>
    </rPh>
    <rPh sb="133" eb="136">
      <t>リベンセイ</t>
    </rPh>
    <rPh sb="137" eb="138">
      <t>タカ</t>
    </rPh>
    <rPh sb="145" eb="147">
      <t>コンゴ</t>
    </rPh>
    <rPh sb="147" eb="149">
      <t>イッパン</t>
    </rPh>
    <rPh sb="149" eb="152">
      <t>リヨウシャ</t>
    </rPh>
    <rPh sb="153" eb="155">
      <t>リヨウ</t>
    </rPh>
    <rPh sb="155" eb="157">
      <t>ゾウカ</t>
    </rPh>
    <rPh sb="158" eb="159">
      <t>ハカ</t>
    </rPh>
    <rPh sb="160" eb="162">
      <t>イミ</t>
    </rPh>
    <rPh sb="164" eb="166">
      <t>キンリン</t>
    </rPh>
    <rPh sb="166" eb="168">
      <t>テンポ</t>
    </rPh>
    <rPh sb="169" eb="171">
      <t>リヨウ</t>
    </rPh>
    <rPh sb="175" eb="177">
      <t>テイキ</t>
    </rPh>
    <rPh sb="177" eb="179">
      <t>チュウシャ</t>
    </rPh>
    <rPh sb="179" eb="181">
      <t>ダイスウ</t>
    </rPh>
    <rPh sb="185" eb="187">
      <t>ウンヨウ</t>
    </rPh>
    <rPh sb="188" eb="190">
      <t>ケントウ</t>
    </rPh>
    <rPh sb="192" eb="194">
      <t>ヒツヨウ</t>
    </rPh>
    <phoneticPr fontId="16"/>
  </si>
  <si>
    <r>
      <t>構造物としては供用開始から18年が経過しているが、固定資産台帳上から今後20年は耐用年数があると想定され、維持管理として修繕費がほとんどかかっていないことからも資産価値は安定していると考えられるものの、７年後の昇降機の耐用年数が越えるものなど、今後</t>
    </r>
    <r>
      <rPr>
        <sz val="11"/>
        <rFont val="ＭＳ ゴシック"/>
        <family val="3"/>
        <charset val="128"/>
      </rPr>
      <t>施設修繕及び設備更新等については修繕計画に基づき、必要に応じて行っていく予定である。</t>
    </r>
    <r>
      <rPr>
        <sz val="11"/>
        <color theme="1"/>
        <rFont val="ＭＳ ゴシック"/>
        <family val="3"/>
        <charset val="128"/>
      </rPr>
      <t xml:space="preserve">
なお、地方公営企業法を適用していないため⑥有形固定資産減価償却費及び⑨累積欠損金比率については「該当数値なし」となっている。</t>
    </r>
    <rPh sb="0" eb="3">
      <t>コウゾウブツ</t>
    </rPh>
    <rPh sb="7" eb="9">
      <t>キョウヨウ</t>
    </rPh>
    <rPh sb="9" eb="11">
      <t>カイシ</t>
    </rPh>
    <rPh sb="15" eb="16">
      <t>ネン</t>
    </rPh>
    <rPh sb="17" eb="19">
      <t>ケイカ</t>
    </rPh>
    <rPh sb="25" eb="27">
      <t>コテイ</t>
    </rPh>
    <rPh sb="27" eb="29">
      <t>シサン</t>
    </rPh>
    <rPh sb="29" eb="31">
      <t>ダイチョウ</t>
    </rPh>
    <rPh sb="31" eb="32">
      <t>ジョウ</t>
    </rPh>
    <rPh sb="34" eb="35">
      <t>イマ</t>
    </rPh>
    <rPh sb="35" eb="36">
      <t>アト</t>
    </rPh>
    <rPh sb="38" eb="39">
      <t>ネン</t>
    </rPh>
    <rPh sb="40" eb="42">
      <t>タイヨウ</t>
    </rPh>
    <rPh sb="42" eb="44">
      <t>ネンスウ</t>
    </rPh>
    <rPh sb="48" eb="50">
      <t>ソウテイ</t>
    </rPh>
    <rPh sb="53" eb="55">
      <t>イジ</t>
    </rPh>
    <rPh sb="55" eb="57">
      <t>カンリ</t>
    </rPh>
    <rPh sb="60" eb="63">
      <t>シュウゼンヒ</t>
    </rPh>
    <rPh sb="80" eb="82">
      <t>シサン</t>
    </rPh>
    <rPh sb="82" eb="84">
      <t>カチ</t>
    </rPh>
    <rPh sb="85" eb="87">
      <t>アンテイ</t>
    </rPh>
    <rPh sb="92" eb="93">
      <t>カンガ</t>
    </rPh>
    <rPh sb="102" eb="104">
      <t>ネンゴ</t>
    </rPh>
    <rPh sb="105" eb="108">
      <t>ショウコウキ</t>
    </rPh>
    <rPh sb="109" eb="111">
      <t>タイヨウ</t>
    </rPh>
    <rPh sb="111" eb="113">
      <t>ネンスウ</t>
    </rPh>
    <rPh sb="114" eb="115">
      <t>コ</t>
    </rPh>
    <rPh sb="122" eb="124">
      <t>コンゴ</t>
    </rPh>
    <rPh sb="132" eb="134">
      <t>コウシン</t>
    </rPh>
    <rPh sb="140" eb="142">
      <t>シュウゼン</t>
    </rPh>
    <rPh sb="142" eb="144">
      <t>ケイカク</t>
    </rPh>
    <rPh sb="145" eb="146">
      <t>モト</t>
    </rPh>
    <rPh sb="149" eb="151">
      <t>ヒツヨウ</t>
    </rPh>
    <rPh sb="152" eb="153">
      <t>オウ</t>
    </rPh>
    <rPh sb="155" eb="156">
      <t>オコナ</t>
    </rPh>
    <rPh sb="160" eb="162">
      <t>ヨテイ</t>
    </rPh>
    <rPh sb="217" eb="219">
      <t>スウチ</t>
    </rPh>
    <phoneticPr fontId="16"/>
  </si>
  <si>
    <t>稼働率は好調で、収益もある程度確保されているものの、企業償還金が収支を赤字にしている。
平成32年度に償還が終了することから、それ以降は①収益的収支も類似施設平均値を超え黒字になる見込であるが、一体利用している銀座通公共駐車場の耐震診断の結果によって当該駐車場の単独利用や民営化の検討をする必要がある。
また、市営での営業を継続するには、更なる営業収益を上げる（一般利用者の利用増）ために近隣駐車場の動向に注視しつつ、料金体制等の見直しも必要である。
なお、経営戦略については平成31年度に策定予定である。</t>
    <rPh sb="0" eb="2">
      <t>カドウ</t>
    </rPh>
    <rPh sb="2" eb="3">
      <t>リツ</t>
    </rPh>
    <rPh sb="4" eb="6">
      <t>コウチョウ</t>
    </rPh>
    <rPh sb="8" eb="10">
      <t>シュウエキ</t>
    </rPh>
    <rPh sb="13" eb="15">
      <t>テイド</t>
    </rPh>
    <rPh sb="15" eb="17">
      <t>カクホ</t>
    </rPh>
    <rPh sb="26" eb="28">
      <t>キギョウ</t>
    </rPh>
    <rPh sb="28" eb="31">
      <t>ショウカンキン</t>
    </rPh>
    <rPh sb="32" eb="34">
      <t>シュウシ</t>
    </rPh>
    <rPh sb="35" eb="37">
      <t>アカジ</t>
    </rPh>
    <rPh sb="44" eb="46">
      <t>ヘイセイ</t>
    </rPh>
    <rPh sb="48" eb="50">
      <t>ネンド</t>
    </rPh>
    <rPh sb="51" eb="53">
      <t>ショウカン</t>
    </rPh>
    <rPh sb="54" eb="56">
      <t>シュウリョウ</t>
    </rPh>
    <rPh sb="65" eb="67">
      <t>イコウ</t>
    </rPh>
    <rPh sb="69" eb="72">
      <t>シュウエキテキ</t>
    </rPh>
    <rPh sb="72" eb="74">
      <t>シュウシ</t>
    </rPh>
    <rPh sb="75" eb="77">
      <t>ルイジ</t>
    </rPh>
    <rPh sb="77" eb="79">
      <t>シセツ</t>
    </rPh>
    <rPh sb="79" eb="82">
      <t>ヘイキンチ</t>
    </rPh>
    <rPh sb="83" eb="84">
      <t>コ</t>
    </rPh>
    <rPh sb="85" eb="87">
      <t>クロジ</t>
    </rPh>
    <rPh sb="90" eb="92">
      <t>ミコミ</t>
    </rPh>
    <rPh sb="97" eb="99">
      <t>イッタイ</t>
    </rPh>
    <rPh sb="99" eb="101">
      <t>リヨウ</t>
    </rPh>
    <rPh sb="105" eb="107">
      <t>ギンザ</t>
    </rPh>
    <rPh sb="107" eb="108">
      <t>トオ</t>
    </rPh>
    <rPh sb="108" eb="110">
      <t>コウキョウ</t>
    </rPh>
    <rPh sb="110" eb="112">
      <t>チュウシャ</t>
    </rPh>
    <rPh sb="112" eb="113">
      <t>ジョウ</t>
    </rPh>
    <rPh sb="114" eb="116">
      <t>タイシン</t>
    </rPh>
    <rPh sb="116" eb="118">
      <t>シンダン</t>
    </rPh>
    <rPh sb="119" eb="121">
      <t>ケッカ</t>
    </rPh>
    <rPh sb="125" eb="127">
      <t>トウガイ</t>
    </rPh>
    <rPh sb="127" eb="129">
      <t>チュウシャ</t>
    </rPh>
    <rPh sb="129" eb="130">
      <t>ジョウ</t>
    </rPh>
    <rPh sb="131" eb="133">
      <t>タンドク</t>
    </rPh>
    <rPh sb="133" eb="135">
      <t>リヨウ</t>
    </rPh>
    <rPh sb="136" eb="139">
      <t>ミンエイカ</t>
    </rPh>
    <rPh sb="140" eb="142">
      <t>ケントウ</t>
    </rPh>
    <rPh sb="145" eb="147">
      <t>ヒツヨウ</t>
    </rPh>
    <rPh sb="155" eb="157">
      <t>シエイ</t>
    </rPh>
    <rPh sb="159" eb="161">
      <t>エイギョウ</t>
    </rPh>
    <rPh sb="162" eb="164">
      <t>ケイゾク</t>
    </rPh>
    <rPh sb="169" eb="170">
      <t>サラ</t>
    </rPh>
    <rPh sb="172" eb="174">
      <t>エイギョウ</t>
    </rPh>
    <rPh sb="174" eb="176">
      <t>シュウエキ</t>
    </rPh>
    <rPh sb="177" eb="178">
      <t>ア</t>
    </rPh>
    <rPh sb="181" eb="183">
      <t>イッパン</t>
    </rPh>
    <rPh sb="183" eb="186">
      <t>リヨウシャ</t>
    </rPh>
    <rPh sb="187" eb="189">
      <t>リヨウ</t>
    </rPh>
    <rPh sb="189" eb="190">
      <t>ゾウ</t>
    </rPh>
    <rPh sb="194" eb="196">
      <t>キンリン</t>
    </rPh>
    <rPh sb="196" eb="198">
      <t>チュウシャ</t>
    </rPh>
    <rPh sb="198" eb="199">
      <t>ジョウ</t>
    </rPh>
    <rPh sb="200" eb="202">
      <t>ドウコウ</t>
    </rPh>
    <rPh sb="203" eb="205">
      <t>チュウシ</t>
    </rPh>
    <rPh sb="209" eb="211">
      <t>リョウキン</t>
    </rPh>
    <rPh sb="211" eb="214">
      <t>タイセイトウ</t>
    </rPh>
    <rPh sb="215" eb="217">
      <t>ミナオ</t>
    </rPh>
    <rPh sb="219" eb="221">
      <t>ヒツヨウ</t>
    </rPh>
    <phoneticPr fontId="16"/>
  </si>
  <si>
    <t>収益自体は安定しているものの、企業債償還金があるために、①収益収支比率については全国平均及び類似施設平均値より低く、収支として赤字になっている。
企業債償還金については平成32年度に償還終了するため、それ以降は②売上高ＧＯＰ比率と同様に①収益的収支比率も類似施設平均値を上回る見込である。</t>
    <rPh sb="0" eb="2">
      <t>シュウエキ</t>
    </rPh>
    <rPh sb="2" eb="4">
      <t>ジタイ</t>
    </rPh>
    <rPh sb="5" eb="7">
      <t>アンテイ</t>
    </rPh>
    <rPh sb="15" eb="17">
      <t>キギョウ</t>
    </rPh>
    <rPh sb="17" eb="18">
      <t>サイ</t>
    </rPh>
    <rPh sb="18" eb="21">
      <t>ショウカンキン</t>
    </rPh>
    <rPh sb="52" eb="53">
      <t>アタイ</t>
    </rPh>
    <rPh sb="58" eb="60">
      <t>シュウシ</t>
    </rPh>
    <rPh sb="63" eb="65">
      <t>アカジ</t>
    </rPh>
    <rPh sb="84" eb="86">
      <t>ヘイセイ</t>
    </rPh>
    <rPh sb="88" eb="90">
      <t>ネンド</t>
    </rPh>
    <rPh sb="102" eb="104">
      <t>イコウ</t>
    </rPh>
    <rPh sb="106" eb="108">
      <t>ウリアゲ</t>
    </rPh>
    <rPh sb="108" eb="109">
      <t>ダカ</t>
    </rPh>
    <rPh sb="112" eb="114">
      <t>ヒリツ</t>
    </rPh>
    <rPh sb="115" eb="117">
      <t>ドウヨウ</t>
    </rPh>
    <rPh sb="119" eb="122">
      <t>シュウエキテキ</t>
    </rPh>
    <rPh sb="122" eb="124">
      <t>シュウシ</t>
    </rPh>
    <rPh sb="124" eb="126">
      <t>ヒリツ</t>
    </rPh>
    <rPh sb="127" eb="129">
      <t>ルイジ</t>
    </rPh>
    <rPh sb="129" eb="131">
      <t>シセツ</t>
    </rPh>
    <rPh sb="131" eb="134">
      <t>ヘイキンチ</t>
    </rPh>
    <rPh sb="135" eb="137">
      <t>ウワマワ</t>
    </rPh>
    <rPh sb="138" eb="140">
      <t>ミコミ</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</si>
</sst>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42.4</c:v>
                </c:pt>
                <c:pt idx="1">
                  <c:v>42.9</c:v>
                </c:pt>
                <c:pt idx="2">
                  <c:v>44.9</c:v>
                </c:pt>
                <c:pt idx="3">
                  <c:v>45.3</c:v>
                </c:pt>
                <c:pt idx="4">
                  <c:v>47.6</c:v>
                </c:pt>
              </c:numCache>
            </c:numRef>
          </c:val>
          <c:extLst>
            <c:ext xmlns:c16="http://schemas.microsoft.com/office/drawing/2014/chart" uri="{C3380CC4-5D6E-409C-BE32-E72D297353CC}">
              <c16:uniqueId val="{00000000-4723-4A46-A0A0-81365CEE3417}"/>
            </c:ext>
          </c:extLst>
        </c:ser>
        <c:dLbls>
          <c:showLegendKey val="0"/>
          <c:showVal val="0"/>
          <c:showCatName val="0"/>
          <c:showSerName val="0"/>
          <c:showPercent val="0"/>
          <c:showBubbleSize val="0"/>
        </c:dLbls>
        <c:gapWidth val="150"/>
        <c:axId val="347203496"/>
        <c:axId val="21225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c:ext xmlns:c16="http://schemas.microsoft.com/office/drawing/2014/chart" uri="{C3380CC4-5D6E-409C-BE32-E72D297353CC}">
              <c16:uniqueId val="{00000001-4723-4A46-A0A0-81365CEE3417}"/>
            </c:ext>
          </c:extLst>
        </c:ser>
        <c:dLbls>
          <c:showLegendKey val="0"/>
          <c:showVal val="0"/>
          <c:showCatName val="0"/>
          <c:showSerName val="0"/>
          <c:showPercent val="0"/>
          <c:showBubbleSize val="0"/>
        </c:dLbls>
        <c:marker val="1"/>
        <c:smooth val="0"/>
        <c:axId val="347203496"/>
        <c:axId val="212257352"/>
      </c:lineChart>
      <c:dateAx>
        <c:axId val="347203496"/>
        <c:scaling>
          <c:orientation val="minMax"/>
        </c:scaling>
        <c:delete val="1"/>
        <c:axPos val="b"/>
        <c:numFmt formatCode="ge" sourceLinked="1"/>
        <c:majorTickMark val="none"/>
        <c:minorTickMark val="none"/>
        <c:tickLblPos val="none"/>
        <c:crossAx val="212257352"/>
        <c:crosses val="autoZero"/>
        <c:auto val="1"/>
        <c:lblOffset val="100"/>
        <c:baseTimeUnit val="years"/>
      </c:dateAx>
      <c:valAx>
        <c:axId val="212257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20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1123.5</c:v>
                </c:pt>
                <c:pt idx="1">
                  <c:v>874.7</c:v>
                </c:pt>
                <c:pt idx="2">
                  <c:v>664.6</c:v>
                </c:pt>
                <c:pt idx="3">
                  <c:v>500</c:v>
                </c:pt>
                <c:pt idx="4">
                  <c:v>332</c:v>
                </c:pt>
              </c:numCache>
            </c:numRef>
          </c:val>
          <c:extLst>
            <c:ext xmlns:c16="http://schemas.microsoft.com/office/drawing/2014/chart" uri="{C3380CC4-5D6E-409C-BE32-E72D297353CC}">
              <c16:uniqueId val="{00000000-12FE-444D-BB15-B2F645AC0A61}"/>
            </c:ext>
          </c:extLst>
        </c:ser>
        <c:dLbls>
          <c:showLegendKey val="0"/>
          <c:showVal val="0"/>
          <c:showCatName val="0"/>
          <c:showSerName val="0"/>
          <c:showPercent val="0"/>
          <c:showBubbleSize val="0"/>
        </c:dLbls>
        <c:gapWidth val="150"/>
        <c:axId val="212265128"/>
        <c:axId val="21226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c:ext xmlns:c16="http://schemas.microsoft.com/office/drawing/2014/chart" uri="{C3380CC4-5D6E-409C-BE32-E72D297353CC}">
              <c16:uniqueId val="{00000001-12FE-444D-BB15-B2F645AC0A61}"/>
            </c:ext>
          </c:extLst>
        </c:ser>
        <c:dLbls>
          <c:showLegendKey val="0"/>
          <c:showVal val="0"/>
          <c:showCatName val="0"/>
          <c:showSerName val="0"/>
          <c:showPercent val="0"/>
          <c:showBubbleSize val="0"/>
        </c:dLbls>
        <c:marker val="1"/>
        <c:smooth val="0"/>
        <c:axId val="212265128"/>
        <c:axId val="212265512"/>
      </c:lineChart>
      <c:dateAx>
        <c:axId val="212265128"/>
        <c:scaling>
          <c:orientation val="minMax"/>
        </c:scaling>
        <c:delete val="1"/>
        <c:axPos val="b"/>
        <c:numFmt formatCode="ge" sourceLinked="1"/>
        <c:majorTickMark val="none"/>
        <c:minorTickMark val="none"/>
        <c:tickLblPos val="none"/>
        <c:crossAx val="212265512"/>
        <c:crosses val="autoZero"/>
        <c:auto val="1"/>
        <c:lblOffset val="100"/>
        <c:baseTimeUnit val="years"/>
      </c:dateAx>
      <c:valAx>
        <c:axId val="21226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6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5962-4FC9-8E51-484184A1F1EC}"/>
            </c:ext>
          </c:extLst>
        </c:ser>
        <c:dLbls>
          <c:showLegendKey val="0"/>
          <c:showVal val="0"/>
          <c:showCatName val="0"/>
          <c:showSerName val="0"/>
          <c:showPercent val="0"/>
          <c:showBubbleSize val="0"/>
        </c:dLbls>
        <c:gapWidth val="150"/>
        <c:axId val="347325016"/>
        <c:axId val="34732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962-4FC9-8E51-484184A1F1EC}"/>
            </c:ext>
          </c:extLst>
        </c:ser>
        <c:dLbls>
          <c:showLegendKey val="0"/>
          <c:showVal val="0"/>
          <c:showCatName val="0"/>
          <c:showSerName val="0"/>
          <c:showPercent val="0"/>
          <c:showBubbleSize val="0"/>
        </c:dLbls>
        <c:marker val="1"/>
        <c:smooth val="0"/>
        <c:axId val="347325016"/>
        <c:axId val="347325400"/>
      </c:lineChart>
      <c:dateAx>
        <c:axId val="347325016"/>
        <c:scaling>
          <c:orientation val="minMax"/>
        </c:scaling>
        <c:delete val="1"/>
        <c:axPos val="b"/>
        <c:numFmt formatCode="ge" sourceLinked="1"/>
        <c:majorTickMark val="none"/>
        <c:minorTickMark val="none"/>
        <c:tickLblPos val="none"/>
        <c:crossAx val="347325400"/>
        <c:crosses val="autoZero"/>
        <c:auto val="1"/>
        <c:lblOffset val="100"/>
        <c:baseTimeUnit val="years"/>
      </c:dateAx>
      <c:valAx>
        <c:axId val="34732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2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6EC6-434C-B3DD-D29BAE0A952F}"/>
            </c:ext>
          </c:extLst>
        </c:ser>
        <c:dLbls>
          <c:showLegendKey val="0"/>
          <c:showVal val="0"/>
          <c:showCatName val="0"/>
          <c:showSerName val="0"/>
          <c:showPercent val="0"/>
          <c:showBubbleSize val="0"/>
        </c:dLbls>
        <c:gapWidth val="150"/>
        <c:axId val="347350328"/>
        <c:axId val="34730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EC6-434C-B3DD-D29BAE0A952F}"/>
            </c:ext>
          </c:extLst>
        </c:ser>
        <c:dLbls>
          <c:showLegendKey val="0"/>
          <c:showVal val="0"/>
          <c:showCatName val="0"/>
          <c:showSerName val="0"/>
          <c:showPercent val="0"/>
          <c:showBubbleSize val="0"/>
        </c:dLbls>
        <c:marker val="1"/>
        <c:smooth val="0"/>
        <c:axId val="347350328"/>
        <c:axId val="347306984"/>
      </c:lineChart>
      <c:dateAx>
        <c:axId val="347350328"/>
        <c:scaling>
          <c:orientation val="minMax"/>
        </c:scaling>
        <c:delete val="1"/>
        <c:axPos val="b"/>
        <c:numFmt formatCode="ge" sourceLinked="1"/>
        <c:majorTickMark val="none"/>
        <c:minorTickMark val="none"/>
        <c:tickLblPos val="none"/>
        <c:crossAx val="347306984"/>
        <c:crosses val="autoZero"/>
        <c:auto val="1"/>
        <c:lblOffset val="100"/>
        <c:baseTimeUnit val="years"/>
      </c:dateAx>
      <c:valAx>
        <c:axId val="34730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5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7D-492E-A267-804BA1FA6B67}"/>
            </c:ext>
          </c:extLst>
        </c:ser>
        <c:dLbls>
          <c:showLegendKey val="0"/>
          <c:showVal val="0"/>
          <c:showCatName val="0"/>
          <c:showSerName val="0"/>
          <c:showPercent val="0"/>
          <c:showBubbleSize val="0"/>
        </c:dLbls>
        <c:gapWidth val="150"/>
        <c:axId val="347358656"/>
        <c:axId val="3478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c:ext xmlns:c16="http://schemas.microsoft.com/office/drawing/2014/chart" uri="{C3380CC4-5D6E-409C-BE32-E72D297353CC}">
              <c16:uniqueId val="{00000001-897D-492E-A267-804BA1FA6B67}"/>
            </c:ext>
          </c:extLst>
        </c:ser>
        <c:dLbls>
          <c:showLegendKey val="0"/>
          <c:showVal val="0"/>
          <c:showCatName val="0"/>
          <c:showSerName val="0"/>
          <c:showPercent val="0"/>
          <c:showBubbleSize val="0"/>
        </c:dLbls>
        <c:marker val="1"/>
        <c:smooth val="0"/>
        <c:axId val="347358656"/>
        <c:axId val="347804704"/>
      </c:lineChart>
      <c:dateAx>
        <c:axId val="347358656"/>
        <c:scaling>
          <c:orientation val="minMax"/>
        </c:scaling>
        <c:delete val="1"/>
        <c:axPos val="b"/>
        <c:numFmt formatCode="ge" sourceLinked="1"/>
        <c:majorTickMark val="none"/>
        <c:minorTickMark val="none"/>
        <c:tickLblPos val="none"/>
        <c:crossAx val="347804704"/>
        <c:crosses val="autoZero"/>
        <c:auto val="1"/>
        <c:lblOffset val="100"/>
        <c:baseTimeUnit val="years"/>
      </c:dateAx>
      <c:valAx>
        <c:axId val="34780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5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BEB-40EA-80AE-487E5022BB3E}"/>
            </c:ext>
          </c:extLst>
        </c:ser>
        <c:dLbls>
          <c:showLegendKey val="0"/>
          <c:showVal val="0"/>
          <c:showCatName val="0"/>
          <c:showSerName val="0"/>
          <c:showPercent val="0"/>
          <c:showBubbleSize val="0"/>
        </c:dLbls>
        <c:gapWidth val="150"/>
        <c:axId val="347805488"/>
        <c:axId val="34780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c:ext xmlns:c16="http://schemas.microsoft.com/office/drawing/2014/chart" uri="{C3380CC4-5D6E-409C-BE32-E72D297353CC}">
              <c16:uniqueId val="{00000001-9BEB-40EA-80AE-487E5022BB3E}"/>
            </c:ext>
          </c:extLst>
        </c:ser>
        <c:dLbls>
          <c:showLegendKey val="0"/>
          <c:showVal val="0"/>
          <c:showCatName val="0"/>
          <c:showSerName val="0"/>
          <c:showPercent val="0"/>
          <c:showBubbleSize val="0"/>
        </c:dLbls>
        <c:marker val="1"/>
        <c:smooth val="0"/>
        <c:axId val="347805488"/>
        <c:axId val="347805880"/>
      </c:lineChart>
      <c:dateAx>
        <c:axId val="347805488"/>
        <c:scaling>
          <c:orientation val="minMax"/>
        </c:scaling>
        <c:delete val="1"/>
        <c:axPos val="b"/>
        <c:numFmt formatCode="ge" sourceLinked="1"/>
        <c:majorTickMark val="none"/>
        <c:minorTickMark val="none"/>
        <c:tickLblPos val="none"/>
        <c:crossAx val="347805880"/>
        <c:crosses val="autoZero"/>
        <c:auto val="1"/>
        <c:lblOffset val="100"/>
        <c:baseTimeUnit val="years"/>
      </c:dateAx>
      <c:valAx>
        <c:axId val="347805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80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280.7</c:v>
                </c:pt>
                <c:pt idx="1">
                  <c:v>296.7</c:v>
                </c:pt>
                <c:pt idx="2">
                  <c:v>295.3</c:v>
                </c:pt>
                <c:pt idx="3">
                  <c:v>288.7</c:v>
                </c:pt>
                <c:pt idx="4">
                  <c:v>287.3</c:v>
                </c:pt>
              </c:numCache>
            </c:numRef>
          </c:val>
          <c:extLst>
            <c:ext xmlns:c16="http://schemas.microsoft.com/office/drawing/2014/chart" uri="{C3380CC4-5D6E-409C-BE32-E72D297353CC}">
              <c16:uniqueId val="{00000000-3006-4D16-9659-B87D0D3695FC}"/>
            </c:ext>
          </c:extLst>
        </c:ser>
        <c:dLbls>
          <c:showLegendKey val="0"/>
          <c:showVal val="0"/>
          <c:showCatName val="0"/>
          <c:showSerName val="0"/>
          <c:showPercent val="0"/>
          <c:showBubbleSize val="0"/>
        </c:dLbls>
        <c:gapWidth val="150"/>
        <c:axId val="347806664"/>
        <c:axId val="34780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c:ext xmlns:c16="http://schemas.microsoft.com/office/drawing/2014/chart" uri="{C3380CC4-5D6E-409C-BE32-E72D297353CC}">
              <c16:uniqueId val="{00000001-3006-4D16-9659-B87D0D3695FC}"/>
            </c:ext>
          </c:extLst>
        </c:ser>
        <c:dLbls>
          <c:showLegendKey val="0"/>
          <c:showVal val="0"/>
          <c:showCatName val="0"/>
          <c:showSerName val="0"/>
          <c:showPercent val="0"/>
          <c:showBubbleSize val="0"/>
        </c:dLbls>
        <c:marker val="1"/>
        <c:smooth val="0"/>
        <c:axId val="347806664"/>
        <c:axId val="347807056"/>
      </c:lineChart>
      <c:dateAx>
        <c:axId val="347806664"/>
        <c:scaling>
          <c:orientation val="minMax"/>
        </c:scaling>
        <c:delete val="1"/>
        <c:axPos val="b"/>
        <c:numFmt formatCode="ge" sourceLinked="1"/>
        <c:majorTickMark val="none"/>
        <c:minorTickMark val="none"/>
        <c:tickLblPos val="none"/>
        <c:crossAx val="347807056"/>
        <c:crosses val="autoZero"/>
        <c:auto val="1"/>
        <c:lblOffset val="100"/>
        <c:baseTimeUnit val="years"/>
      </c:dateAx>
      <c:valAx>
        <c:axId val="34780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0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65.400000000000006</c:v>
                </c:pt>
                <c:pt idx="1">
                  <c:v>59</c:v>
                </c:pt>
                <c:pt idx="2">
                  <c:v>59.7</c:v>
                </c:pt>
                <c:pt idx="3">
                  <c:v>60.9</c:v>
                </c:pt>
                <c:pt idx="4">
                  <c:v>58</c:v>
                </c:pt>
              </c:numCache>
            </c:numRef>
          </c:val>
          <c:extLst>
            <c:ext xmlns:c16="http://schemas.microsoft.com/office/drawing/2014/chart" uri="{C3380CC4-5D6E-409C-BE32-E72D297353CC}">
              <c16:uniqueId val="{00000000-A03C-4B73-A9CD-C6CFF10B27D4}"/>
            </c:ext>
          </c:extLst>
        </c:ser>
        <c:dLbls>
          <c:showLegendKey val="0"/>
          <c:showVal val="0"/>
          <c:showCatName val="0"/>
          <c:showSerName val="0"/>
          <c:showPercent val="0"/>
          <c:showBubbleSize val="0"/>
        </c:dLbls>
        <c:gapWidth val="150"/>
        <c:axId val="347807840"/>
        <c:axId val="34780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c:ext xmlns:c16="http://schemas.microsoft.com/office/drawing/2014/chart" uri="{C3380CC4-5D6E-409C-BE32-E72D297353CC}">
              <c16:uniqueId val="{00000001-A03C-4B73-A9CD-C6CFF10B27D4}"/>
            </c:ext>
          </c:extLst>
        </c:ser>
        <c:dLbls>
          <c:showLegendKey val="0"/>
          <c:showVal val="0"/>
          <c:showCatName val="0"/>
          <c:showSerName val="0"/>
          <c:showPercent val="0"/>
          <c:showBubbleSize val="0"/>
        </c:dLbls>
        <c:marker val="1"/>
        <c:smooth val="0"/>
        <c:axId val="347807840"/>
        <c:axId val="347808232"/>
      </c:lineChart>
      <c:dateAx>
        <c:axId val="347807840"/>
        <c:scaling>
          <c:orientation val="minMax"/>
        </c:scaling>
        <c:delete val="1"/>
        <c:axPos val="b"/>
        <c:numFmt formatCode="ge" sourceLinked="1"/>
        <c:majorTickMark val="none"/>
        <c:minorTickMark val="none"/>
        <c:tickLblPos val="none"/>
        <c:crossAx val="347808232"/>
        <c:crosses val="autoZero"/>
        <c:auto val="1"/>
        <c:lblOffset val="100"/>
        <c:baseTimeUnit val="years"/>
      </c:dateAx>
      <c:valAx>
        <c:axId val="34780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0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36945</c:v>
                </c:pt>
                <c:pt idx="1">
                  <c:v>33480</c:v>
                </c:pt>
                <c:pt idx="2">
                  <c:v>35378</c:v>
                </c:pt>
                <c:pt idx="3">
                  <c:v>37051</c:v>
                </c:pt>
                <c:pt idx="4">
                  <c:v>35869</c:v>
                </c:pt>
              </c:numCache>
            </c:numRef>
          </c:val>
          <c:extLst>
            <c:ext xmlns:c16="http://schemas.microsoft.com/office/drawing/2014/chart" uri="{C3380CC4-5D6E-409C-BE32-E72D297353CC}">
              <c16:uniqueId val="{00000000-A755-40AF-A3BC-4BB1916A511A}"/>
            </c:ext>
          </c:extLst>
        </c:ser>
        <c:dLbls>
          <c:showLegendKey val="0"/>
          <c:showVal val="0"/>
          <c:showCatName val="0"/>
          <c:showSerName val="0"/>
          <c:showPercent val="0"/>
          <c:showBubbleSize val="0"/>
        </c:dLbls>
        <c:gapWidth val="150"/>
        <c:axId val="347737512"/>
        <c:axId val="34773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c:ext xmlns:c16="http://schemas.microsoft.com/office/drawing/2014/chart" uri="{C3380CC4-5D6E-409C-BE32-E72D297353CC}">
              <c16:uniqueId val="{00000001-A755-40AF-A3BC-4BB1916A511A}"/>
            </c:ext>
          </c:extLst>
        </c:ser>
        <c:dLbls>
          <c:showLegendKey val="0"/>
          <c:showVal val="0"/>
          <c:showCatName val="0"/>
          <c:showSerName val="0"/>
          <c:showPercent val="0"/>
          <c:showBubbleSize val="0"/>
        </c:dLbls>
        <c:marker val="1"/>
        <c:smooth val="0"/>
        <c:axId val="347737512"/>
        <c:axId val="347737904"/>
      </c:lineChart>
      <c:dateAx>
        <c:axId val="347737512"/>
        <c:scaling>
          <c:orientation val="minMax"/>
        </c:scaling>
        <c:delete val="1"/>
        <c:axPos val="b"/>
        <c:numFmt formatCode="ge" sourceLinked="1"/>
        <c:majorTickMark val="none"/>
        <c:minorTickMark val="none"/>
        <c:tickLblPos val="none"/>
        <c:crossAx val="347737904"/>
        <c:crosses val="autoZero"/>
        <c:auto val="1"/>
        <c:lblOffset val="100"/>
        <c:baseTimeUnit val="years"/>
      </c:dateAx>
      <c:valAx>
        <c:axId val="34773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73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愛知県一宮市　一宮駅東地下駐車場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6421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42.4</v>
      </c>
      <c r="V31" s="118"/>
      <c r="W31" s="118"/>
      <c r="X31" s="118"/>
      <c r="Y31" s="118"/>
      <c r="Z31" s="118"/>
      <c r="AA31" s="118"/>
      <c r="AB31" s="118"/>
      <c r="AC31" s="118"/>
      <c r="AD31" s="118"/>
      <c r="AE31" s="118"/>
      <c r="AF31" s="118"/>
      <c r="AG31" s="118"/>
      <c r="AH31" s="118"/>
      <c r="AI31" s="118"/>
      <c r="AJ31" s="118"/>
      <c r="AK31" s="118"/>
      <c r="AL31" s="118"/>
      <c r="AM31" s="118"/>
      <c r="AN31" s="118">
        <f>データ!Z7</f>
        <v>42.9</v>
      </c>
      <c r="AO31" s="118"/>
      <c r="AP31" s="118"/>
      <c r="AQ31" s="118"/>
      <c r="AR31" s="118"/>
      <c r="AS31" s="118"/>
      <c r="AT31" s="118"/>
      <c r="AU31" s="118"/>
      <c r="AV31" s="118"/>
      <c r="AW31" s="118"/>
      <c r="AX31" s="118"/>
      <c r="AY31" s="118"/>
      <c r="AZ31" s="118"/>
      <c r="BA31" s="118"/>
      <c r="BB31" s="118"/>
      <c r="BC31" s="118"/>
      <c r="BD31" s="118"/>
      <c r="BE31" s="118"/>
      <c r="BF31" s="118"/>
      <c r="BG31" s="118">
        <f>データ!AA7</f>
        <v>44.9</v>
      </c>
      <c r="BH31" s="118"/>
      <c r="BI31" s="118"/>
      <c r="BJ31" s="118"/>
      <c r="BK31" s="118"/>
      <c r="BL31" s="118"/>
      <c r="BM31" s="118"/>
      <c r="BN31" s="118"/>
      <c r="BO31" s="118"/>
      <c r="BP31" s="118"/>
      <c r="BQ31" s="118"/>
      <c r="BR31" s="118"/>
      <c r="BS31" s="118"/>
      <c r="BT31" s="118"/>
      <c r="BU31" s="118"/>
      <c r="BV31" s="118"/>
      <c r="BW31" s="118"/>
      <c r="BX31" s="118"/>
      <c r="BY31" s="118"/>
      <c r="BZ31" s="118">
        <f>データ!AB7</f>
        <v>45.3</v>
      </c>
      <c r="CA31" s="118"/>
      <c r="CB31" s="118"/>
      <c r="CC31" s="118"/>
      <c r="CD31" s="118"/>
      <c r="CE31" s="118"/>
      <c r="CF31" s="118"/>
      <c r="CG31" s="118"/>
      <c r="CH31" s="118"/>
      <c r="CI31" s="118"/>
      <c r="CJ31" s="118"/>
      <c r="CK31" s="118"/>
      <c r="CL31" s="118"/>
      <c r="CM31" s="118"/>
      <c r="CN31" s="118"/>
      <c r="CO31" s="118"/>
      <c r="CP31" s="118"/>
      <c r="CQ31" s="118"/>
      <c r="CR31" s="118"/>
      <c r="CS31" s="118">
        <f>データ!AC7</f>
        <v>47.6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280.7</v>
      </c>
      <c r="JD31" s="120"/>
      <c r="JE31" s="120"/>
      <c r="JF31" s="120"/>
      <c r="JG31" s="120"/>
      <c r="JH31" s="120"/>
      <c r="JI31" s="120"/>
      <c r="JJ31" s="120"/>
      <c r="JK31" s="120"/>
      <c r="JL31" s="120"/>
      <c r="JM31" s="120"/>
      <c r="JN31" s="120"/>
      <c r="JO31" s="120"/>
      <c r="JP31" s="120"/>
      <c r="JQ31" s="120"/>
      <c r="JR31" s="120"/>
      <c r="JS31" s="120"/>
      <c r="JT31" s="120"/>
      <c r="JU31" s="121"/>
      <c r="JV31" s="119">
        <f>データ!DL7</f>
        <v>296.7</v>
      </c>
      <c r="JW31" s="120"/>
      <c r="JX31" s="120"/>
      <c r="JY31" s="120"/>
      <c r="JZ31" s="120"/>
      <c r="KA31" s="120"/>
      <c r="KB31" s="120"/>
      <c r="KC31" s="120"/>
      <c r="KD31" s="120"/>
      <c r="KE31" s="120"/>
      <c r="KF31" s="120"/>
      <c r="KG31" s="120"/>
      <c r="KH31" s="120"/>
      <c r="KI31" s="120"/>
      <c r="KJ31" s="120"/>
      <c r="KK31" s="120"/>
      <c r="KL31" s="120"/>
      <c r="KM31" s="120"/>
      <c r="KN31" s="121"/>
      <c r="KO31" s="119">
        <f>データ!DM7</f>
        <v>295.3</v>
      </c>
      <c r="KP31" s="120"/>
      <c r="KQ31" s="120"/>
      <c r="KR31" s="120"/>
      <c r="KS31" s="120"/>
      <c r="KT31" s="120"/>
      <c r="KU31" s="120"/>
      <c r="KV31" s="120"/>
      <c r="KW31" s="120"/>
      <c r="KX31" s="120"/>
      <c r="KY31" s="120"/>
      <c r="KZ31" s="120"/>
      <c r="LA31" s="120"/>
      <c r="LB31" s="120"/>
      <c r="LC31" s="120"/>
      <c r="LD31" s="120"/>
      <c r="LE31" s="120"/>
      <c r="LF31" s="120"/>
      <c r="LG31" s="121"/>
      <c r="LH31" s="119">
        <f>データ!DN7</f>
        <v>288.7</v>
      </c>
      <c r="LI31" s="120"/>
      <c r="LJ31" s="120"/>
      <c r="LK31" s="120"/>
      <c r="LL31" s="120"/>
      <c r="LM31" s="120"/>
      <c r="LN31" s="120"/>
      <c r="LO31" s="120"/>
      <c r="LP31" s="120"/>
      <c r="LQ31" s="120"/>
      <c r="LR31" s="120"/>
      <c r="LS31" s="120"/>
      <c r="LT31" s="120"/>
      <c r="LU31" s="120"/>
      <c r="LV31" s="120"/>
      <c r="LW31" s="120"/>
      <c r="LX31" s="120"/>
      <c r="LY31" s="120"/>
      <c r="LZ31" s="121"/>
      <c r="MA31" s="119">
        <f>データ!DO7</f>
        <v>287.3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65.400000000000006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59</v>
      </c>
      <c r="FF52" s="118"/>
      <c r="FG52" s="118"/>
      <c r="FH52" s="118"/>
      <c r="FI52" s="118"/>
      <c r="FJ52" s="118"/>
      <c r="FK52" s="118"/>
      <c r="FL52" s="118"/>
      <c r="FM52" s="118"/>
      <c r="FN52" s="118"/>
      <c r="FO52" s="118"/>
      <c r="FP52" s="118"/>
      <c r="FQ52" s="118"/>
      <c r="FR52" s="118"/>
      <c r="FS52" s="118"/>
      <c r="FT52" s="118"/>
      <c r="FU52" s="118"/>
      <c r="FV52" s="118"/>
      <c r="FW52" s="118"/>
      <c r="FX52" s="118">
        <f>データ!BH7</f>
        <v>59.7</v>
      </c>
      <c r="FY52" s="118"/>
      <c r="FZ52" s="118"/>
      <c r="GA52" s="118"/>
      <c r="GB52" s="118"/>
      <c r="GC52" s="118"/>
      <c r="GD52" s="118"/>
      <c r="GE52" s="118"/>
      <c r="GF52" s="118"/>
      <c r="GG52" s="118"/>
      <c r="GH52" s="118"/>
      <c r="GI52" s="118"/>
      <c r="GJ52" s="118"/>
      <c r="GK52" s="118"/>
      <c r="GL52" s="118"/>
      <c r="GM52" s="118"/>
      <c r="GN52" s="118"/>
      <c r="GO52" s="118"/>
      <c r="GP52" s="118"/>
      <c r="GQ52" s="118">
        <f>データ!BI7</f>
        <v>60.9</v>
      </c>
      <c r="GR52" s="118"/>
      <c r="GS52" s="118"/>
      <c r="GT52" s="118"/>
      <c r="GU52" s="118"/>
      <c r="GV52" s="118"/>
      <c r="GW52" s="118"/>
      <c r="GX52" s="118"/>
      <c r="GY52" s="118"/>
      <c r="GZ52" s="118"/>
      <c r="HA52" s="118"/>
      <c r="HB52" s="118"/>
      <c r="HC52" s="118"/>
      <c r="HD52" s="118"/>
      <c r="HE52" s="118"/>
      <c r="HF52" s="118"/>
      <c r="HG52" s="118"/>
      <c r="HH52" s="118"/>
      <c r="HI52" s="118"/>
      <c r="HJ52" s="118">
        <f>データ!BJ7</f>
        <v>58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36945</v>
      </c>
      <c r="JD52" s="126"/>
      <c r="JE52" s="126"/>
      <c r="JF52" s="126"/>
      <c r="JG52" s="126"/>
      <c r="JH52" s="126"/>
      <c r="JI52" s="126"/>
      <c r="JJ52" s="126"/>
      <c r="JK52" s="126"/>
      <c r="JL52" s="126"/>
      <c r="JM52" s="126"/>
      <c r="JN52" s="126"/>
      <c r="JO52" s="126"/>
      <c r="JP52" s="126"/>
      <c r="JQ52" s="126"/>
      <c r="JR52" s="126"/>
      <c r="JS52" s="126"/>
      <c r="JT52" s="126"/>
      <c r="JU52" s="126"/>
      <c r="JV52" s="126">
        <f>データ!BR7</f>
        <v>33480</v>
      </c>
      <c r="JW52" s="126"/>
      <c r="JX52" s="126"/>
      <c r="JY52" s="126"/>
      <c r="JZ52" s="126"/>
      <c r="KA52" s="126"/>
      <c r="KB52" s="126"/>
      <c r="KC52" s="126"/>
      <c r="KD52" s="126"/>
      <c r="KE52" s="126"/>
      <c r="KF52" s="126"/>
      <c r="KG52" s="126"/>
      <c r="KH52" s="126"/>
      <c r="KI52" s="126"/>
      <c r="KJ52" s="126"/>
      <c r="KK52" s="126"/>
      <c r="KL52" s="126"/>
      <c r="KM52" s="126"/>
      <c r="KN52" s="126"/>
      <c r="KO52" s="126">
        <f>データ!BS7</f>
        <v>35378</v>
      </c>
      <c r="KP52" s="126"/>
      <c r="KQ52" s="126"/>
      <c r="KR52" s="126"/>
      <c r="KS52" s="126"/>
      <c r="KT52" s="126"/>
      <c r="KU52" s="126"/>
      <c r="KV52" s="126"/>
      <c r="KW52" s="126"/>
      <c r="KX52" s="126"/>
      <c r="KY52" s="126"/>
      <c r="KZ52" s="126"/>
      <c r="LA52" s="126"/>
      <c r="LB52" s="126"/>
      <c r="LC52" s="126"/>
      <c r="LD52" s="126"/>
      <c r="LE52" s="126"/>
      <c r="LF52" s="126"/>
      <c r="LG52" s="126"/>
      <c r="LH52" s="126">
        <f>データ!BT7</f>
        <v>37051</v>
      </c>
      <c r="LI52" s="126"/>
      <c r="LJ52" s="126"/>
      <c r="LK52" s="126"/>
      <c r="LL52" s="126"/>
      <c r="LM52" s="126"/>
      <c r="LN52" s="126"/>
      <c r="LO52" s="126"/>
      <c r="LP52" s="126"/>
      <c r="LQ52" s="126"/>
      <c r="LR52" s="126"/>
      <c r="LS52" s="126"/>
      <c r="LT52" s="126"/>
      <c r="LU52" s="126"/>
      <c r="LV52" s="126"/>
      <c r="LW52" s="126"/>
      <c r="LX52" s="126"/>
      <c r="LY52" s="126"/>
      <c r="LZ52" s="126"/>
      <c r="MA52" s="126">
        <f>データ!BU7</f>
        <v>35869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4380200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19690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1123.5</v>
      </c>
      <c r="KB77" s="120"/>
      <c r="KC77" s="120"/>
      <c r="KD77" s="120"/>
      <c r="KE77" s="120"/>
      <c r="KF77" s="120"/>
      <c r="KG77" s="120"/>
      <c r="KH77" s="120"/>
      <c r="KI77" s="120"/>
      <c r="KJ77" s="120"/>
      <c r="KK77" s="120"/>
      <c r="KL77" s="120"/>
      <c r="KM77" s="120"/>
      <c r="KN77" s="120"/>
      <c r="KO77" s="121"/>
      <c r="KP77" s="119">
        <f>データ!DA7</f>
        <v>874.7</v>
      </c>
      <c r="KQ77" s="120"/>
      <c r="KR77" s="120"/>
      <c r="KS77" s="120"/>
      <c r="KT77" s="120"/>
      <c r="KU77" s="120"/>
      <c r="KV77" s="120"/>
      <c r="KW77" s="120"/>
      <c r="KX77" s="120"/>
      <c r="KY77" s="120"/>
      <c r="KZ77" s="120"/>
      <c r="LA77" s="120"/>
      <c r="LB77" s="120"/>
      <c r="LC77" s="120"/>
      <c r="LD77" s="121"/>
      <c r="LE77" s="119">
        <f>データ!DB7</f>
        <v>664.6</v>
      </c>
      <c r="LF77" s="120"/>
      <c r="LG77" s="120"/>
      <c r="LH77" s="120"/>
      <c r="LI77" s="120"/>
      <c r="LJ77" s="120"/>
      <c r="LK77" s="120"/>
      <c r="LL77" s="120"/>
      <c r="LM77" s="120"/>
      <c r="LN77" s="120"/>
      <c r="LO77" s="120"/>
      <c r="LP77" s="120"/>
      <c r="LQ77" s="120"/>
      <c r="LR77" s="120"/>
      <c r="LS77" s="121"/>
      <c r="LT77" s="119">
        <f>データ!DC7</f>
        <v>500</v>
      </c>
      <c r="LU77" s="120"/>
      <c r="LV77" s="120"/>
      <c r="LW77" s="120"/>
      <c r="LX77" s="120"/>
      <c r="LY77" s="120"/>
      <c r="LZ77" s="120"/>
      <c r="MA77" s="120"/>
      <c r="MB77" s="120"/>
      <c r="MC77" s="120"/>
      <c r="MD77" s="120"/>
      <c r="ME77" s="120"/>
      <c r="MF77" s="120"/>
      <c r="MG77" s="120"/>
      <c r="MH77" s="121"/>
      <c r="MI77" s="119">
        <f>データ!DD7</f>
        <v>332</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JPDw5xLPhEGrRt0VqaQm/6/SgW6aHnel5BtDcbS8f8yB7M1qL4KKLfhunujeeQhT4bt5zjwp/sBBYZ8uA8m0Q==" saltValue="Ez0yO8/EAnDANKAsuZmPz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111</v>
      </c>
      <c r="AM5" s="59" t="s">
        <v>112</v>
      </c>
      <c r="AN5" s="59" t="s">
        <v>113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110</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112</v>
      </c>
      <c r="CF5" s="59" t="s">
        <v>113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114</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15">
      <c r="A6" s="49" t="s">
        <v>115</v>
      </c>
      <c r="B6" s="60">
        <f>B8</f>
        <v>2017</v>
      </c>
      <c r="C6" s="60">
        <f t="shared" ref="C6:X6" si="1">C8</f>
        <v>232033</v>
      </c>
      <c r="D6" s="60">
        <f t="shared" si="1"/>
        <v>47</v>
      </c>
      <c r="E6" s="60">
        <f t="shared" si="1"/>
        <v>14</v>
      </c>
      <c r="F6" s="60">
        <f t="shared" si="1"/>
        <v>0</v>
      </c>
      <c r="G6" s="60">
        <f t="shared" si="1"/>
        <v>2</v>
      </c>
      <c r="H6" s="60" t="str">
        <f>SUBSTITUTE(H8,"　","")</f>
        <v>愛知県一宮市</v>
      </c>
      <c r="I6" s="60" t="str">
        <f t="shared" si="1"/>
        <v>一宮駅東地下駐車場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18</v>
      </c>
      <c r="S6" s="62" t="str">
        <f t="shared" si="1"/>
        <v>駅</v>
      </c>
      <c r="T6" s="62" t="str">
        <f t="shared" si="1"/>
        <v>無</v>
      </c>
      <c r="U6" s="63">
        <f t="shared" si="1"/>
        <v>6421</v>
      </c>
      <c r="V6" s="63">
        <f t="shared" si="1"/>
        <v>150</v>
      </c>
      <c r="W6" s="63">
        <f t="shared" si="1"/>
        <v>200</v>
      </c>
      <c r="X6" s="62" t="str">
        <f t="shared" si="1"/>
        <v>導入なし</v>
      </c>
      <c r="Y6" s="64">
        <f>IF(Y8="-",NA(),Y8)</f>
        <v>42.4</v>
      </c>
      <c r="Z6" s="64">
        <f t="shared" ref="Z6:AH6" si="2">IF(Z8="-",NA(),Z8)</f>
        <v>42.9</v>
      </c>
      <c r="AA6" s="64">
        <f t="shared" si="2"/>
        <v>44.9</v>
      </c>
      <c r="AB6" s="64">
        <f t="shared" si="2"/>
        <v>45.3</v>
      </c>
      <c r="AC6" s="64">
        <f t="shared" si="2"/>
        <v>47.6</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65.400000000000006</v>
      </c>
      <c r="BG6" s="64">
        <f t="shared" ref="BG6:BO6" si="5">IF(BG8="-",NA(),BG8)</f>
        <v>59</v>
      </c>
      <c r="BH6" s="64">
        <f t="shared" si="5"/>
        <v>59.7</v>
      </c>
      <c r="BI6" s="64">
        <f t="shared" si="5"/>
        <v>60.9</v>
      </c>
      <c r="BJ6" s="64">
        <f t="shared" si="5"/>
        <v>58</v>
      </c>
      <c r="BK6" s="64">
        <f t="shared" si="5"/>
        <v>18.3</v>
      </c>
      <c r="BL6" s="64">
        <f t="shared" si="5"/>
        <v>18.2</v>
      </c>
      <c r="BM6" s="64">
        <f t="shared" si="5"/>
        <v>17.5</v>
      </c>
      <c r="BN6" s="64">
        <f t="shared" si="5"/>
        <v>14.3</v>
      </c>
      <c r="BO6" s="64">
        <f t="shared" si="5"/>
        <v>11.8</v>
      </c>
      <c r="BP6" s="61" t="str">
        <f>IF(BP8="-","",IF(BP8="-","【-】","【"&amp;SUBSTITUTE(TEXT(BP8,"#,##0.0"),"-","△")&amp;"】"))</f>
        <v>【26.4】</v>
      </c>
      <c r="BQ6" s="65">
        <f>IF(BQ8="-",NA(),BQ8)</f>
        <v>36945</v>
      </c>
      <c r="BR6" s="65">
        <f t="shared" ref="BR6:BZ6" si="6">IF(BR8="-",NA(),BR8)</f>
        <v>33480</v>
      </c>
      <c r="BS6" s="65">
        <f t="shared" si="6"/>
        <v>35378</v>
      </c>
      <c r="BT6" s="65">
        <f t="shared" si="6"/>
        <v>37051</v>
      </c>
      <c r="BU6" s="65">
        <f t="shared" si="6"/>
        <v>35869</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116</v>
      </c>
      <c r="CM6" s="63">
        <f t="shared" ref="CM6:CN6" si="7">CM8</f>
        <v>4380200</v>
      </c>
      <c r="CN6" s="63">
        <f t="shared" si="7"/>
        <v>19690</v>
      </c>
      <c r="CO6" s="64"/>
      <c r="CP6" s="64"/>
      <c r="CQ6" s="64"/>
      <c r="CR6" s="64"/>
      <c r="CS6" s="64"/>
      <c r="CT6" s="64"/>
      <c r="CU6" s="64"/>
      <c r="CV6" s="64"/>
      <c r="CW6" s="64"/>
      <c r="CX6" s="64"/>
      <c r="CY6" s="61" t="s">
        <v>116</v>
      </c>
      <c r="CZ6" s="64">
        <f>IF(CZ8="-",NA(),CZ8)</f>
        <v>1123.5</v>
      </c>
      <c r="DA6" s="64">
        <f t="shared" ref="DA6:DI6" si="8">IF(DA8="-",NA(),DA8)</f>
        <v>874.7</v>
      </c>
      <c r="DB6" s="64">
        <f t="shared" si="8"/>
        <v>664.6</v>
      </c>
      <c r="DC6" s="64">
        <f t="shared" si="8"/>
        <v>500</v>
      </c>
      <c r="DD6" s="64">
        <f t="shared" si="8"/>
        <v>332</v>
      </c>
      <c r="DE6" s="64">
        <f t="shared" si="8"/>
        <v>438</v>
      </c>
      <c r="DF6" s="64">
        <f t="shared" si="8"/>
        <v>351.1</v>
      </c>
      <c r="DG6" s="64">
        <f t="shared" si="8"/>
        <v>278.89999999999998</v>
      </c>
      <c r="DH6" s="64">
        <f t="shared" si="8"/>
        <v>205.5</v>
      </c>
      <c r="DI6" s="64">
        <f t="shared" si="8"/>
        <v>187.9</v>
      </c>
      <c r="DJ6" s="61" t="str">
        <f>IF(DJ8="-","",IF(DJ8="-","【-】","【"&amp;SUBSTITUTE(TEXT(DJ8,"#,##0.0"),"-","△")&amp;"】"))</f>
        <v>【120.3】</v>
      </c>
      <c r="DK6" s="64">
        <f>IF(DK8="-",NA(),DK8)</f>
        <v>280.7</v>
      </c>
      <c r="DL6" s="64">
        <f t="shared" ref="DL6:DT6" si="9">IF(DL8="-",NA(),DL8)</f>
        <v>296.7</v>
      </c>
      <c r="DM6" s="64">
        <f t="shared" si="9"/>
        <v>295.3</v>
      </c>
      <c r="DN6" s="64">
        <f t="shared" si="9"/>
        <v>288.7</v>
      </c>
      <c r="DO6" s="64">
        <f t="shared" si="9"/>
        <v>287.3</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117</v>
      </c>
      <c r="B7" s="60">
        <f t="shared" ref="B7:X7" si="10">B8</f>
        <v>2017</v>
      </c>
      <c r="C7" s="60">
        <f t="shared" si="10"/>
        <v>232033</v>
      </c>
      <c r="D7" s="60">
        <f t="shared" si="10"/>
        <v>47</v>
      </c>
      <c r="E7" s="60">
        <f t="shared" si="10"/>
        <v>14</v>
      </c>
      <c r="F7" s="60">
        <f t="shared" si="10"/>
        <v>0</v>
      </c>
      <c r="G7" s="60">
        <f t="shared" si="10"/>
        <v>2</v>
      </c>
      <c r="H7" s="60" t="str">
        <f t="shared" si="10"/>
        <v>愛知県　一宮市</v>
      </c>
      <c r="I7" s="60" t="str">
        <f t="shared" si="10"/>
        <v>一宮駅東地下駐車場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18</v>
      </c>
      <c r="S7" s="62" t="str">
        <f t="shared" si="10"/>
        <v>駅</v>
      </c>
      <c r="T7" s="62" t="str">
        <f t="shared" si="10"/>
        <v>無</v>
      </c>
      <c r="U7" s="63">
        <f t="shared" si="10"/>
        <v>6421</v>
      </c>
      <c r="V7" s="63">
        <f t="shared" si="10"/>
        <v>150</v>
      </c>
      <c r="W7" s="63">
        <f t="shared" si="10"/>
        <v>200</v>
      </c>
      <c r="X7" s="62" t="str">
        <f t="shared" si="10"/>
        <v>導入なし</v>
      </c>
      <c r="Y7" s="64">
        <f>Y8</f>
        <v>42.4</v>
      </c>
      <c r="Z7" s="64">
        <f t="shared" ref="Z7:AH7" si="11">Z8</f>
        <v>42.9</v>
      </c>
      <c r="AA7" s="64">
        <f t="shared" si="11"/>
        <v>44.9</v>
      </c>
      <c r="AB7" s="64">
        <f t="shared" si="11"/>
        <v>45.3</v>
      </c>
      <c r="AC7" s="64">
        <f t="shared" si="11"/>
        <v>47.6</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65.400000000000006</v>
      </c>
      <c r="BG7" s="64">
        <f t="shared" ref="BG7:BO7" si="14">BG8</f>
        <v>59</v>
      </c>
      <c r="BH7" s="64">
        <f t="shared" si="14"/>
        <v>59.7</v>
      </c>
      <c r="BI7" s="64">
        <f t="shared" si="14"/>
        <v>60.9</v>
      </c>
      <c r="BJ7" s="64">
        <f t="shared" si="14"/>
        <v>58</v>
      </c>
      <c r="BK7" s="64">
        <f t="shared" si="14"/>
        <v>18.3</v>
      </c>
      <c r="BL7" s="64">
        <f t="shared" si="14"/>
        <v>18.2</v>
      </c>
      <c r="BM7" s="64">
        <f t="shared" si="14"/>
        <v>17.5</v>
      </c>
      <c r="BN7" s="64">
        <f t="shared" si="14"/>
        <v>14.3</v>
      </c>
      <c r="BO7" s="64">
        <f t="shared" si="14"/>
        <v>11.8</v>
      </c>
      <c r="BP7" s="61"/>
      <c r="BQ7" s="65">
        <f>BQ8</f>
        <v>36945</v>
      </c>
      <c r="BR7" s="65">
        <f t="shared" ref="BR7:BZ7" si="15">BR8</f>
        <v>33480</v>
      </c>
      <c r="BS7" s="65">
        <f t="shared" si="15"/>
        <v>35378</v>
      </c>
      <c r="BT7" s="65">
        <f t="shared" si="15"/>
        <v>37051</v>
      </c>
      <c r="BU7" s="65">
        <f t="shared" si="15"/>
        <v>35869</v>
      </c>
      <c r="BV7" s="65">
        <f t="shared" si="15"/>
        <v>31473</v>
      </c>
      <c r="BW7" s="65">
        <f t="shared" si="15"/>
        <v>37843</v>
      </c>
      <c r="BX7" s="65">
        <f t="shared" si="15"/>
        <v>36318</v>
      </c>
      <c r="BY7" s="65">
        <f t="shared" si="15"/>
        <v>37745</v>
      </c>
      <c r="BZ7" s="65">
        <f t="shared" si="15"/>
        <v>35151</v>
      </c>
      <c r="CA7" s="63"/>
      <c r="CB7" s="64" t="s">
        <v>118</v>
      </c>
      <c r="CC7" s="64" t="s">
        <v>118</v>
      </c>
      <c r="CD7" s="64" t="s">
        <v>118</v>
      </c>
      <c r="CE7" s="64" t="s">
        <v>118</v>
      </c>
      <c r="CF7" s="64" t="s">
        <v>118</v>
      </c>
      <c r="CG7" s="64" t="s">
        <v>118</v>
      </c>
      <c r="CH7" s="64" t="s">
        <v>118</v>
      </c>
      <c r="CI7" s="64" t="s">
        <v>118</v>
      </c>
      <c r="CJ7" s="64" t="s">
        <v>118</v>
      </c>
      <c r="CK7" s="64" t="s">
        <v>116</v>
      </c>
      <c r="CL7" s="61"/>
      <c r="CM7" s="63">
        <f>CM8</f>
        <v>4380200</v>
      </c>
      <c r="CN7" s="63">
        <f>CN8</f>
        <v>19690</v>
      </c>
      <c r="CO7" s="64" t="s">
        <v>118</v>
      </c>
      <c r="CP7" s="64" t="s">
        <v>118</v>
      </c>
      <c r="CQ7" s="64" t="s">
        <v>118</v>
      </c>
      <c r="CR7" s="64" t="s">
        <v>118</v>
      </c>
      <c r="CS7" s="64" t="s">
        <v>118</v>
      </c>
      <c r="CT7" s="64" t="s">
        <v>118</v>
      </c>
      <c r="CU7" s="64" t="s">
        <v>118</v>
      </c>
      <c r="CV7" s="64" t="s">
        <v>118</v>
      </c>
      <c r="CW7" s="64" t="s">
        <v>118</v>
      </c>
      <c r="CX7" s="64" t="s">
        <v>116</v>
      </c>
      <c r="CY7" s="61"/>
      <c r="CZ7" s="64">
        <f>CZ8</f>
        <v>1123.5</v>
      </c>
      <c r="DA7" s="64">
        <f t="shared" ref="DA7:DI7" si="16">DA8</f>
        <v>874.7</v>
      </c>
      <c r="DB7" s="64">
        <f t="shared" si="16"/>
        <v>664.6</v>
      </c>
      <c r="DC7" s="64">
        <f t="shared" si="16"/>
        <v>500</v>
      </c>
      <c r="DD7" s="64">
        <f t="shared" si="16"/>
        <v>332</v>
      </c>
      <c r="DE7" s="64">
        <f t="shared" si="16"/>
        <v>438</v>
      </c>
      <c r="DF7" s="64">
        <f t="shared" si="16"/>
        <v>351.1</v>
      </c>
      <c r="DG7" s="64">
        <f t="shared" si="16"/>
        <v>278.89999999999998</v>
      </c>
      <c r="DH7" s="64">
        <f t="shared" si="16"/>
        <v>205.5</v>
      </c>
      <c r="DI7" s="64">
        <f t="shared" si="16"/>
        <v>187.9</v>
      </c>
      <c r="DJ7" s="61"/>
      <c r="DK7" s="64">
        <f>DK8</f>
        <v>280.7</v>
      </c>
      <c r="DL7" s="64">
        <f t="shared" ref="DL7:DT7" si="17">DL8</f>
        <v>296.7</v>
      </c>
      <c r="DM7" s="64">
        <f t="shared" si="17"/>
        <v>295.3</v>
      </c>
      <c r="DN7" s="64">
        <f t="shared" si="17"/>
        <v>288.7</v>
      </c>
      <c r="DO7" s="64">
        <f t="shared" si="17"/>
        <v>287.3</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232033</v>
      </c>
      <c r="D8" s="67">
        <v>47</v>
      </c>
      <c r="E8" s="67">
        <v>14</v>
      </c>
      <c r="F8" s="67">
        <v>0</v>
      </c>
      <c r="G8" s="67">
        <v>2</v>
      </c>
      <c r="H8" s="67" t="s">
        <v>119</v>
      </c>
      <c r="I8" s="67" t="s">
        <v>120</v>
      </c>
      <c r="J8" s="67" t="s">
        <v>121</v>
      </c>
      <c r="K8" s="67" t="s">
        <v>122</v>
      </c>
      <c r="L8" s="67" t="s">
        <v>123</v>
      </c>
      <c r="M8" s="67" t="s">
        <v>124</v>
      </c>
      <c r="N8" s="67" t="s">
        <v>125</v>
      </c>
      <c r="O8" s="68" t="s">
        <v>126</v>
      </c>
      <c r="P8" s="69" t="s">
        <v>127</v>
      </c>
      <c r="Q8" s="69" t="s">
        <v>128</v>
      </c>
      <c r="R8" s="70">
        <v>18</v>
      </c>
      <c r="S8" s="69" t="s">
        <v>129</v>
      </c>
      <c r="T8" s="69" t="s">
        <v>130</v>
      </c>
      <c r="U8" s="70">
        <v>6421</v>
      </c>
      <c r="V8" s="70">
        <v>150</v>
      </c>
      <c r="W8" s="70">
        <v>200</v>
      </c>
      <c r="X8" s="69" t="s">
        <v>131</v>
      </c>
      <c r="Y8" s="71">
        <v>42.4</v>
      </c>
      <c r="Z8" s="71">
        <v>42.9</v>
      </c>
      <c r="AA8" s="71">
        <v>44.9</v>
      </c>
      <c r="AB8" s="71">
        <v>45.3</v>
      </c>
      <c r="AC8" s="71">
        <v>47.6</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65.400000000000006</v>
      </c>
      <c r="BG8" s="71">
        <v>59</v>
      </c>
      <c r="BH8" s="71">
        <v>59.7</v>
      </c>
      <c r="BI8" s="71">
        <v>60.9</v>
      </c>
      <c r="BJ8" s="71">
        <v>58</v>
      </c>
      <c r="BK8" s="71">
        <v>18.3</v>
      </c>
      <c r="BL8" s="71">
        <v>18.2</v>
      </c>
      <c r="BM8" s="71">
        <v>17.5</v>
      </c>
      <c r="BN8" s="71">
        <v>14.3</v>
      </c>
      <c r="BO8" s="71">
        <v>11.8</v>
      </c>
      <c r="BP8" s="68">
        <v>26.4</v>
      </c>
      <c r="BQ8" s="72">
        <v>36945</v>
      </c>
      <c r="BR8" s="72">
        <v>33480</v>
      </c>
      <c r="BS8" s="72">
        <v>35378</v>
      </c>
      <c r="BT8" s="73">
        <v>37051</v>
      </c>
      <c r="BU8" s="73">
        <v>35869</v>
      </c>
      <c r="BV8" s="72">
        <v>31473</v>
      </c>
      <c r="BW8" s="72">
        <v>37843</v>
      </c>
      <c r="BX8" s="72">
        <v>36318</v>
      </c>
      <c r="BY8" s="72">
        <v>37745</v>
      </c>
      <c r="BZ8" s="72">
        <v>35151</v>
      </c>
      <c r="CA8" s="70">
        <v>15069</v>
      </c>
      <c r="CB8" s="71" t="s">
        <v>123</v>
      </c>
      <c r="CC8" s="71" t="s">
        <v>123</v>
      </c>
      <c r="CD8" s="71" t="s">
        <v>123</v>
      </c>
      <c r="CE8" s="71" t="s">
        <v>123</v>
      </c>
      <c r="CF8" s="71" t="s">
        <v>123</v>
      </c>
      <c r="CG8" s="71" t="s">
        <v>123</v>
      </c>
      <c r="CH8" s="71" t="s">
        <v>123</v>
      </c>
      <c r="CI8" s="71" t="s">
        <v>123</v>
      </c>
      <c r="CJ8" s="71" t="s">
        <v>123</v>
      </c>
      <c r="CK8" s="71" t="s">
        <v>123</v>
      </c>
      <c r="CL8" s="68" t="s">
        <v>123</v>
      </c>
      <c r="CM8" s="70">
        <v>4380200</v>
      </c>
      <c r="CN8" s="70">
        <v>19690</v>
      </c>
      <c r="CO8" s="71" t="s">
        <v>123</v>
      </c>
      <c r="CP8" s="71" t="s">
        <v>123</v>
      </c>
      <c r="CQ8" s="71" t="s">
        <v>123</v>
      </c>
      <c r="CR8" s="71" t="s">
        <v>123</v>
      </c>
      <c r="CS8" s="71" t="s">
        <v>123</v>
      </c>
      <c r="CT8" s="71" t="s">
        <v>123</v>
      </c>
      <c r="CU8" s="71" t="s">
        <v>123</v>
      </c>
      <c r="CV8" s="71" t="s">
        <v>123</v>
      </c>
      <c r="CW8" s="71" t="s">
        <v>123</v>
      </c>
      <c r="CX8" s="71" t="s">
        <v>123</v>
      </c>
      <c r="CY8" s="68" t="s">
        <v>123</v>
      </c>
      <c r="CZ8" s="71">
        <v>1123.5</v>
      </c>
      <c r="DA8" s="71">
        <v>874.7</v>
      </c>
      <c r="DB8" s="71">
        <v>664.6</v>
      </c>
      <c r="DC8" s="71">
        <v>500</v>
      </c>
      <c r="DD8" s="71">
        <v>332</v>
      </c>
      <c r="DE8" s="71">
        <v>438</v>
      </c>
      <c r="DF8" s="71">
        <v>351.1</v>
      </c>
      <c r="DG8" s="71">
        <v>278.89999999999998</v>
      </c>
      <c r="DH8" s="71">
        <v>205.5</v>
      </c>
      <c r="DI8" s="71">
        <v>187.9</v>
      </c>
      <c r="DJ8" s="68">
        <v>120.3</v>
      </c>
      <c r="DK8" s="71">
        <v>280.7</v>
      </c>
      <c r="DL8" s="71">
        <v>296.7</v>
      </c>
      <c r="DM8" s="71">
        <v>295.3</v>
      </c>
      <c r="DN8" s="71">
        <v>288.7</v>
      </c>
      <c r="DO8" s="71">
        <v>287.3</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2018-12-07T10:31:11Z</dcterms:created>
  <dcterms:modified xsi:type="dcterms:W3CDTF">2019-02-12T09:04:56Z</dcterms:modified>
  <cp:category/>
</cp:coreProperties>
</file>