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4.管理係\★経営戦略★\98 経営比較分析表\平成２９年度\"/>
    </mc:Choice>
  </mc:AlternateContent>
  <workbookProtection workbookAlgorithmName="SHA-512" workbookHashValue="/x8iIl3zG+cbpb7Ujrm7rORr5upuRJRU2+FbJ00HgaBwP4nPhCydCFvFzNGcdSfuauvHHqq71J8kdytijPO0lQ==" workbookSaltValue="I8jz0r1WUiQXL0PNpYnVsA==" workbookSpinCount="100000" lockStructure="1"/>
  <bookViews>
    <workbookView xWindow="0" yWindow="0" windowWidth="20490" windowHeight="753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<sst xmlns="http://schemas.openxmlformats.org/spreadsheetml/2006/main" count="232" uniqueCount="120">
  <si>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</si>
  <si>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</si>
  <si>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</si>
  <si>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</si>
  <si>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</si>
  <si>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</si>
  <si>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</si>
  <si>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</si>
  <si>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</si>
  <si>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</si>
  <si>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</si>
  <si>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</si>
  <si>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</si>
  <si>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</si>
  <si>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</si>
  <si>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</si>
  <si>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</si>
  <si>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</si>
  <si>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</si>
  <si>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</si>
  <si>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</si>
  <si>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</si>
  <si>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</si>
  <si>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</si>
  <si>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</si>
  <si>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</si>
  <si>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</si>
  <si>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</si>
  <si>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</si>
  <si>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</si>
  <si>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</si>
  <si>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</si>
  <si>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</si>
  <si>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</si>
  <si>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</si>
  <si>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</si>
  <si>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</si>
  <si>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</si>
  <si>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</si>
  <si>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</si>
  <si>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</si>
  <si>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</si>
  <si>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</si>
  <si>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</si>
  <si>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</si>
  <si>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</si>
  <si>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</si>
  <si>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</si>
  <si>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</si>
  <si>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</si>
  <si>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</si>
  <si>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</si>
  <si>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</si>
  <si>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</si>
  <si>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</si>
  <si>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</si>
  <si>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</si>
  <si>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</si>
  <si>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</si>
  <si>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</si>
  <si>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</si>
  <si>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</si>
  <si>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</si>
  <si>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</si>
  <si>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</si>
  <si>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</si>
  <si>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</si>
  <si>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</si>
  <si>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</si>
  <si>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</si>
  <si>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</si>
  <si>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</si>
  <si>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</si>
  <si>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</si>
  <si>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</si>
  <si>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</si>
  <si>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</si>
  <si>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</si>
  <si>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</si>
  <si>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</si>
  <si>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</si>
  <si>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</si>
  <si>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</si>
  <si>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</si>
  <si>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</si>
  <si>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</si>
  <si>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</si>
  <si>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</si>
  <si>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</si>
  <si>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</si>
  <si>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</si>
  <si>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</si>
  <si>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</si>
  <si>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</si>
  <si>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</si>
  <si>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</si>
  <si>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</si>
  <si>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</si>
  <si>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</si>
  <si>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</si>
  <si>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</si>
  <si>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</si>
  <si>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</si>
  <si>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</si>
  <si>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</si>
  <si>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</si>
  <si>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</si>
  <si>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</si>
  <si>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</si>
  <si>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</si>
  <si>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</si>
  <si>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</si>
  <si>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</si>
  <si>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</si>
  <si>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</si>
  <si>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</si>
  <si>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</si>
  <si>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管路総延長約750kmのうち高級鋳鉄管、塩ビ管などの老朽管が平成13年度末時点では約130kmありましたが、現在では約48kmになっています。石綿管は、平成28年度末に布設替えが完了しました。
　平成29年度は年度末時点で工事が完了せず次年度へ繰越となった布設替工事の影響で③管路更新率が低下しました。毎年40年を経過するダクタイル鋳鉄管（A形）が更新延長を上回る傾向にあるため、②管路経年化率は③管路更新率が高かった平成27年度を除き上昇しています。しかし、ダクタイル鋳鉄管の更新基準年数は一般的に40年以上に設定されていることから、実際の老朽化比率はこれほど上昇していないものと判断されます。
　①有形固定資産減価償却率は、平成14年度から管路更新事業量が増えたものの②管路経年化率の増加に伴って、年々増加傾向にあります。
</t>
    <rPh sb="106" eb="109">
      <t>ネンドマツ</t>
    </rPh>
    <rPh sb="109" eb="111">
      <t>ジテン</t>
    </rPh>
    <rPh sb="112" eb="114">
      <t>コウジ</t>
    </rPh>
    <rPh sb="115" eb="117">
      <t>カンリョウ</t>
    </rPh>
    <rPh sb="119" eb="122">
      <t>ジネンド</t>
    </rPh>
    <rPh sb="129" eb="131">
      <t>フセツ</t>
    </rPh>
    <rPh sb="131" eb="132">
      <t>ガエ</t>
    </rPh>
    <rPh sb="132" eb="134">
      <t>コウジ</t>
    </rPh>
    <rPh sb="135" eb="137">
      <t>エイキョウ</t>
    </rPh>
    <rPh sb="206" eb="207">
      <t>タカ</t>
    </rPh>
    <phoneticPr fontId="4"/>
  </si>
  <si>
    <t>　「1.経営の健全性・効率性」の各指標は、⑧有収率を除くと、類似団体平均よりも健全な値であり、概ね健全な経営ができています。ただし、人口減少や節水機器の普及による給水収益の減少は、今後も継続が見込まれ、より厳しくなる事業環境において、愛知県が連携を推進する近隣事業体との広域化（事業統合）も含め、徹底した経営の効率化が求められます。
　「2.老朽化の状況」は、③管路更新率が、類似団体平均を下回る結果となりましたが、悪化の主因は、年度末が工期であった管路更新工事（更新距離2.23km）が完了しなかったことです（繰越分を含むと類似団体平均程度の値）。③管路更新率の向上は、上記の⑧有収率の向上にも繋がるため、平成30年度に策定済である水道事業経営戦略でも経営目標に掲げており、今後、重点的に取り組んでいくものです。</t>
    <rPh sb="4" eb="6">
      <t>ケイエイ</t>
    </rPh>
    <rPh sb="7" eb="10">
      <t>ケンゼンセイ</t>
    </rPh>
    <rPh sb="11" eb="14">
      <t>コウリツセイ</t>
    </rPh>
    <rPh sb="16" eb="19">
      <t>カクシヒョウ</t>
    </rPh>
    <rPh sb="22" eb="24">
      <t>ユウシュウ</t>
    </rPh>
    <rPh sb="24" eb="25">
      <t>リツ</t>
    </rPh>
    <rPh sb="26" eb="27">
      <t>ノゾ</t>
    </rPh>
    <rPh sb="30" eb="32">
      <t>ルイジ</t>
    </rPh>
    <rPh sb="32" eb="34">
      <t>ダンタイ</t>
    </rPh>
    <rPh sb="34" eb="36">
      <t>ヘイキン</t>
    </rPh>
    <rPh sb="39" eb="41">
      <t>ケンゼン</t>
    </rPh>
    <rPh sb="42" eb="43">
      <t>アタイ</t>
    </rPh>
    <rPh sb="47" eb="48">
      <t>オオム</t>
    </rPh>
    <rPh sb="49" eb="51">
      <t>ケンゼン</t>
    </rPh>
    <rPh sb="52" eb="54">
      <t>ケイエイ</t>
    </rPh>
    <rPh sb="66" eb="68">
      <t>ジンコウ</t>
    </rPh>
    <rPh sb="68" eb="70">
      <t>ゲンショウ</t>
    </rPh>
    <rPh sb="71" eb="73">
      <t>セッスイ</t>
    </rPh>
    <rPh sb="73" eb="75">
      <t>キキ</t>
    </rPh>
    <rPh sb="76" eb="78">
      <t>フキュウ</t>
    </rPh>
    <rPh sb="81" eb="83">
      <t>キュウスイ</t>
    </rPh>
    <rPh sb="83" eb="85">
      <t>シュウエキ</t>
    </rPh>
    <rPh sb="86" eb="88">
      <t>ゲンショウ</t>
    </rPh>
    <rPh sb="90" eb="92">
      <t>コンゴ</t>
    </rPh>
    <rPh sb="93" eb="95">
      <t>ケイゾク</t>
    </rPh>
    <rPh sb="96" eb="98">
      <t>ミコ</t>
    </rPh>
    <rPh sb="103" eb="104">
      <t>キビ</t>
    </rPh>
    <rPh sb="108" eb="110">
      <t>ジギョウ</t>
    </rPh>
    <rPh sb="110" eb="112">
      <t>カンキョウ</t>
    </rPh>
    <rPh sb="117" eb="120">
      <t>アイチケン</t>
    </rPh>
    <rPh sb="128" eb="130">
      <t>キンリン</t>
    </rPh>
    <rPh sb="130" eb="133">
      <t>ジギョウタイ</t>
    </rPh>
    <rPh sb="135" eb="138">
      <t>コウイキカ</t>
    </rPh>
    <rPh sb="139" eb="141">
      <t>ジギョウ</t>
    </rPh>
    <rPh sb="141" eb="143">
      <t>トウゴウ</t>
    </rPh>
    <rPh sb="145" eb="146">
      <t>フク</t>
    </rPh>
    <rPh sb="148" eb="150">
      <t>テッテイ</t>
    </rPh>
    <rPh sb="152" eb="154">
      <t>ケイエイ</t>
    </rPh>
    <rPh sb="155" eb="158">
      <t>コウリツカ</t>
    </rPh>
    <rPh sb="159" eb="160">
      <t>モト</t>
    </rPh>
    <rPh sb="171" eb="174">
      <t>ロウキュウカ</t>
    </rPh>
    <rPh sb="175" eb="177">
      <t>ジョウキョウ</t>
    </rPh>
    <rPh sb="181" eb="183">
      <t>カンロ</t>
    </rPh>
    <rPh sb="183" eb="185">
      <t>コウシン</t>
    </rPh>
    <rPh sb="185" eb="186">
      <t>リツ</t>
    </rPh>
    <rPh sb="188" eb="190">
      <t>ルイジ</t>
    </rPh>
    <rPh sb="190" eb="192">
      <t>ダンタイ</t>
    </rPh>
    <rPh sb="192" eb="194">
      <t>ヘイキン</t>
    </rPh>
    <rPh sb="195" eb="197">
      <t>シタマワ</t>
    </rPh>
    <rPh sb="198" eb="200">
      <t>ケッカ</t>
    </rPh>
    <rPh sb="208" eb="210">
      <t>アッカ</t>
    </rPh>
    <rPh sb="211" eb="213">
      <t>シュイン</t>
    </rPh>
    <rPh sb="215" eb="218">
      <t>ネンドマツ</t>
    </rPh>
    <rPh sb="219" eb="221">
      <t>コウキ</t>
    </rPh>
    <rPh sb="225" eb="227">
      <t>カンロ</t>
    </rPh>
    <rPh sb="227" eb="229">
      <t>コウシン</t>
    </rPh>
    <rPh sb="229" eb="231">
      <t>コウジ</t>
    </rPh>
    <rPh sb="232" eb="234">
      <t>コウシン</t>
    </rPh>
    <rPh sb="234" eb="236">
      <t>キョリ</t>
    </rPh>
    <rPh sb="244" eb="246">
      <t>カンリョウ</t>
    </rPh>
    <rPh sb="276" eb="278">
      <t>カンロ</t>
    </rPh>
    <rPh sb="278" eb="280">
      <t>コウシン</t>
    </rPh>
    <rPh sb="280" eb="281">
      <t>リツ</t>
    </rPh>
    <rPh sb="282" eb="284">
      <t>コウジョウ</t>
    </rPh>
    <rPh sb="286" eb="288">
      <t>ジョウキ</t>
    </rPh>
    <rPh sb="290" eb="292">
      <t>ユウシュウ</t>
    </rPh>
    <rPh sb="292" eb="293">
      <t>リツ</t>
    </rPh>
    <rPh sb="294" eb="296">
      <t>コウジョウ</t>
    </rPh>
    <rPh sb="298" eb="299">
      <t>ツナ</t>
    </rPh>
    <rPh sb="304" eb="306">
      <t>ヘイセイ</t>
    </rPh>
    <rPh sb="308" eb="310">
      <t>ネンド</t>
    </rPh>
    <rPh sb="311" eb="313">
      <t>サクテイ</t>
    </rPh>
    <rPh sb="313" eb="314">
      <t>ズミ</t>
    </rPh>
    <rPh sb="317" eb="319">
      <t>スイドウ</t>
    </rPh>
    <rPh sb="319" eb="321">
      <t>ジギョウ</t>
    </rPh>
    <rPh sb="321" eb="323">
      <t>ケイエイ</t>
    </rPh>
    <rPh sb="323" eb="325">
      <t>センリャク</t>
    </rPh>
    <rPh sb="327" eb="329">
      <t>ケイエイ</t>
    </rPh>
    <rPh sb="329" eb="331">
      <t>モクヒョウ</t>
    </rPh>
    <rPh sb="332" eb="333">
      <t>カカ</t>
    </rPh>
    <rPh sb="338" eb="340">
      <t>コンゴ</t>
    </rPh>
    <rPh sb="341" eb="344">
      <t>ジュウテンテキ</t>
    </rPh>
    <rPh sb="345" eb="346">
      <t>ト</t>
    </rPh>
    <rPh sb="347" eb="348">
      <t>ク</t>
    </rPh>
    <phoneticPr fontId="4"/>
  </si>
  <si>
    <t>　①経常収支比率は、100%を超えているものの、前年と比較すると給水収益の減少（約800万円）や浄水場の修繕費の増加（約1,300万円）等により1.13ポイントの悪化。今後も給水収益は減少が見込まれるため、収支のバランスを注視していく必要があります。
　③流動比率の向上は、年度末の支払のタイミングにより、流動負債である未払金が増加したものの、同様の理由から流動資産である現金預金も増加したことによるものです。流動資産の内、90.8％が現金預金であり、有事の際へ備えた一定程度の現金預金が保有できています。
　④企業債残高対給水収益比率は、新規の借入れをしていないことから、毎期減少しており、類似団体平均と比して良好な値を継続しています。
　⑤料金回収率、⑥給水原価は、どちらも類似団体平均より良好な数値で推移。給水に係る費用を抑えた上で、適切な料金回収ができていることを示しています。
　⑦施設利用率は、昨年度とほぼ同値で推移。限られた施設を効率的に活用できていると言えます。
　⑧有収率は、平成25年度から、毎年悪化をしており、平成27年度以降は、類似団体平均を下回る数値となっています。悪化は、漏水と水質管理のための定期放水によるものと考えられます。今後、ますます水道管が老朽化していく中で、水道管路更新計画に基づき、計画的な管更新を行い、有収率の向上に努める必要があります。</t>
    <rPh sb="2" eb="4">
      <t>ケイジョウ</t>
    </rPh>
    <rPh sb="4" eb="6">
      <t>シュウシ</t>
    </rPh>
    <rPh sb="6" eb="8">
      <t>ヒリツ</t>
    </rPh>
    <rPh sb="15" eb="16">
      <t>コ</t>
    </rPh>
    <rPh sb="24" eb="26">
      <t>ゼンネン</t>
    </rPh>
    <rPh sb="27" eb="29">
      <t>ヒカク</t>
    </rPh>
    <rPh sb="32" eb="34">
      <t>キュウスイ</t>
    </rPh>
    <rPh sb="34" eb="36">
      <t>シュウエキ</t>
    </rPh>
    <rPh sb="37" eb="39">
      <t>ゲンショウ</t>
    </rPh>
    <rPh sb="40" eb="41">
      <t>ヤク</t>
    </rPh>
    <rPh sb="44" eb="46">
      <t>マンエン</t>
    </rPh>
    <rPh sb="48" eb="51">
      <t>ジョウスイジョウ</t>
    </rPh>
    <rPh sb="52" eb="54">
      <t>シュウゼン</t>
    </rPh>
    <rPh sb="54" eb="55">
      <t>ヒ</t>
    </rPh>
    <rPh sb="56" eb="58">
      <t>ゾウカ</t>
    </rPh>
    <rPh sb="59" eb="60">
      <t>ヤク</t>
    </rPh>
    <rPh sb="65" eb="67">
      <t>マンエン</t>
    </rPh>
    <rPh sb="68" eb="69">
      <t>ナド</t>
    </rPh>
    <rPh sb="81" eb="83">
      <t>アッカ</t>
    </rPh>
    <rPh sb="84" eb="86">
      <t>コンゴ</t>
    </rPh>
    <rPh sb="87" eb="89">
      <t>キュウスイ</t>
    </rPh>
    <rPh sb="89" eb="91">
      <t>シュウエキ</t>
    </rPh>
    <rPh sb="92" eb="94">
      <t>ゲンショウ</t>
    </rPh>
    <rPh sb="95" eb="97">
      <t>ミコ</t>
    </rPh>
    <rPh sb="103" eb="105">
      <t>シュウシ</t>
    </rPh>
    <rPh sb="111" eb="113">
      <t>チュウシ</t>
    </rPh>
    <rPh sb="117" eb="119">
      <t>ヒツヨウ</t>
    </rPh>
    <rPh sb="128" eb="130">
      <t>リュウドウ</t>
    </rPh>
    <rPh sb="130" eb="132">
      <t>ヒリツ</t>
    </rPh>
    <rPh sb="133" eb="135">
      <t>コウジョウ</t>
    </rPh>
    <rPh sb="137" eb="140">
      <t>ネンドマツ</t>
    </rPh>
    <rPh sb="141" eb="143">
      <t>シハライ</t>
    </rPh>
    <rPh sb="153" eb="155">
      <t>リュウドウ</t>
    </rPh>
    <rPh sb="155" eb="157">
      <t>フサイ</t>
    </rPh>
    <rPh sb="160" eb="161">
      <t>ミ</t>
    </rPh>
    <rPh sb="161" eb="162">
      <t>バライ</t>
    </rPh>
    <rPh sb="162" eb="163">
      <t>キン</t>
    </rPh>
    <rPh sb="164" eb="166">
      <t>ゾウカ</t>
    </rPh>
    <rPh sb="172" eb="174">
      <t>ドウヨウ</t>
    </rPh>
    <rPh sb="175" eb="177">
      <t>リユウ</t>
    </rPh>
    <rPh sb="179" eb="181">
      <t>リュウドウ</t>
    </rPh>
    <rPh sb="181" eb="183">
      <t>シサン</t>
    </rPh>
    <rPh sb="191" eb="193">
      <t>ゾウカ</t>
    </rPh>
    <rPh sb="205" eb="207">
      <t>リュウドウ</t>
    </rPh>
    <rPh sb="207" eb="209">
      <t>シサン</t>
    </rPh>
    <rPh sb="210" eb="211">
      <t>ウチ</t>
    </rPh>
    <rPh sb="218" eb="220">
      <t>ゲンキン</t>
    </rPh>
    <rPh sb="220" eb="222">
      <t>ヨキン</t>
    </rPh>
    <rPh sb="226" eb="228">
      <t>ユウジ</t>
    </rPh>
    <rPh sb="229" eb="230">
      <t>サイ</t>
    </rPh>
    <rPh sb="231" eb="232">
      <t>ソナ</t>
    </rPh>
    <rPh sb="234" eb="236">
      <t>イッテイ</t>
    </rPh>
    <rPh sb="236" eb="238">
      <t>テイド</t>
    </rPh>
    <rPh sb="239" eb="241">
      <t>ゲンキン</t>
    </rPh>
    <rPh sb="241" eb="243">
      <t>ヨキン</t>
    </rPh>
    <rPh sb="244" eb="246">
      <t>ホユウ</t>
    </rPh>
    <rPh sb="256" eb="258">
      <t>キギョウ</t>
    </rPh>
    <rPh sb="258" eb="259">
      <t>サイ</t>
    </rPh>
    <rPh sb="259" eb="261">
      <t>ザンダカ</t>
    </rPh>
    <rPh sb="261" eb="262">
      <t>タイ</t>
    </rPh>
    <rPh sb="262" eb="264">
      <t>キュウスイ</t>
    </rPh>
    <rPh sb="264" eb="266">
      <t>シュウエキ</t>
    </rPh>
    <rPh sb="266" eb="268">
      <t>ヒリツ</t>
    </rPh>
    <rPh sb="270" eb="272">
      <t>シンキ</t>
    </rPh>
    <rPh sb="273" eb="275">
      <t>カリイ</t>
    </rPh>
    <rPh sb="287" eb="289">
      <t>マイキ</t>
    </rPh>
    <rPh sb="289" eb="291">
      <t>ゲンショウ</t>
    </rPh>
    <rPh sb="296" eb="298">
      <t>ルイジ</t>
    </rPh>
    <rPh sb="298" eb="300">
      <t>ダンタイ</t>
    </rPh>
    <rPh sb="300" eb="302">
      <t>ヘイキン</t>
    </rPh>
    <rPh sb="303" eb="304">
      <t>ヒ</t>
    </rPh>
    <rPh sb="306" eb="308">
      <t>リョウコウ</t>
    </rPh>
    <rPh sb="309" eb="310">
      <t>アタイ</t>
    </rPh>
    <rPh sb="311" eb="313">
      <t>ケイゾク</t>
    </rPh>
    <rPh sb="322" eb="324">
      <t>リョウキン</t>
    </rPh>
    <rPh sb="324" eb="326">
      <t>カイシュウ</t>
    </rPh>
    <rPh sb="326" eb="327">
      <t>リツ</t>
    </rPh>
    <rPh sb="329" eb="331">
      <t>キュウスイ</t>
    </rPh>
    <rPh sb="331" eb="333">
      <t>ゲンカ</t>
    </rPh>
    <rPh sb="339" eb="341">
      <t>ルイジ</t>
    </rPh>
    <rPh sb="341" eb="343">
      <t>ダンタイ</t>
    </rPh>
    <rPh sb="343" eb="345">
      <t>ヘイキン</t>
    </rPh>
    <rPh sb="347" eb="349">
      <t>リョウコウ</t>
    </rPh>
    <rPh sb="350" eb="352">
      <t>スウチ</t>
    </rPh>
    <rPh sb="353" eb="355">
      <t>スイイ</t>
    </rPh>
    <rPh sb="356" eb="358">
      <t>キュウスイ</t>
    </rPh>
    <rPh sb="359" eb="360">
      <t>カカ</t>
    </rPh>
    <rPh sb="361" eb="363">
      <t>ヒヨウ</t>
    </rPh>
    <rPh sb="364" eb="365">
      <t>オサ</t>
    </rPh>
    <rPh sb="367" eb="368">
      <t>ウエ</t>
    </rPh>
    <rPh sb="370" eb="372">
      <t>テキセツ</t>
    </rPh>
    <rPh sb="373" eb="375">
      <t>リョウキン</t>
    </rPh>
    <rPh sb="375" eb="377">
      <t>カイシュウ</t>
    </rPh>
    <rPh sb="386" eb="387">
      <t>シメ</t>
    </rPh>
    <rPh sb="396" eb="398">
      <t>シセツ</t>
    </rPh>
    <rPh sb="398" eb="401">
      <t>リヨウリツ</t>
    </rPh>
    <rPh sb="403" eb="406">
      <t>サクネンド</t>
    </rPh>
    <rPh sb="409" eb="411">
      <t>ドウチ</t>
    </rPh>
    <rPh sb="412" eb="414">
      <t>スイイ</t>
    </rPh>
    <rPh sb="415" eb="416">
      <t>カギ</t>
    </rPh>
    <rPh sb="419" eb="421">
      <t>シセツ</t>
    </rPh>
    <rPh sb="422" eb="425">
      <t>コウリツテキ</t>
    </rPh>
    <rPh sb="426" eb="428">
      <t>カツヨウ</t>
    </rPh>
    <rPh sb="434" eb="435">
      <t>イ</t>
    </rPh>
    <rPh sb="442" eb="444">
      <t>ユウシュウ</t>
    </rPh>
    <rPh sb="444" eb="445">
      <t>リツ</t>
    </rPh>
    <rPh sb="447" eb="449">
      <t>ヘイセイ</t>
    </rPh>
    <rPh sb="451" eb="453">
      <t>ネンド</t>
    </rPh>
    <rPh sb="456" eb="458">
      <t>マイトシ</t>
    </rPh>
    <rPh sb="458" eb="460">
      <t>アッカ</t>
    </rPh>
    <rPh sb="466" eb="468">
      <t>ヘイセイ</t>
    </rPh>
    <rPh sb="470" eb="472">
      <t>ネンド</t>
    </rPh>
    <rPh sb="472" eb="474">
      <t>イコウ</t>
    </rPh>
    <rPh sb="476" eb="478">
      <t>ルイジ</t>
    </rPh>
    <rPh sb="478" eb="480">
      <t>ダンタイ</t>
    </rPh>
    <rPh sb="480" eb="482">
      <t>ヘイキン</t>
    </rPh>
    <rPh sb="483" eb="485">
      <t>シタマワ</t>
    </rPh>
    <rPh sb="486" eb="488">
      <t>スウチ</t>
    </rPh>
    <rPh sb="496" eb="498">
      <t>アッカ</t>
    </rPh>
    <rPh sb="500" eb="502">
      <t>ロウスイ</t>
    </rPh>
    <rPh sb="503" eb="505">
      <t>スイシツ</t>
    </rPh>
    <rPh sb="505" eb="507">
      <t>カンリ</t>
    </rPh>
    <rPh sb="511" eb="513">
      <t>テイキ</t>
    </rPh>
    <rPh sb="513" eb="515">
      <t>ホウスイ</t>
    </rPh>
    <rPh sb="521" eb="522">
      <t>カンガ</t>
    </rPh>
    <rPh sb="528" eb="530">
      <t>コンゴ</t>
    </rPh>
    <rPh sb="535" eb="538">
      <t>スイドウカン</t>
    </rPh>
    <rPh sb="539" eb="542">
      <t>ロウキュウカ</t>
    </rPh>
    <rPh sb="546" eb="547">
      <t>ナカ</t>
    </rPh>
    <rPh sb="549" eb="551">
      <t>スイドウ</t>
    </rPh>
    <rPh sb="551" eb="553">
      <t>カンロ</t>
    </rPh>
    <rPh sb="553" eb="555">
      <t>コウシン</t>
    </rPh>
    <rPh sb="555" eb="557">
      <t>ケイカク</t>
    </rPh>
    <rPh sb="558" eb="559">
      <t>モト</t>
    </rPh>
    <rPh sb="562" eb="565">
      <t>ケイカクテキ</t>
    </rPh>
    <rPh sb="566" eb="567">
      <t>カン</t>
    </rPh>
    <rPh sb="567" eb="569">
      <t>コウシン</t>
    </rPh>
    <rPh sb="570" eb="571">
      <t>オコナ</t>
    </rPh>
    <rPh sb="573" eb="575">
      <t>ユウシュウ</t>
    </rPh>
    <rPh sb="575" eb="576">
      <t>リツ</t>
    </rPh>
    <rPh sb="577" eb="579">
      <t>コウジョウ</t>
    </rPh>
    <rPh sb="580" eb="581">
      <t>ツト</t>
    </rPh>
    <rPh sb="583" eb="5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</si>
</sst>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c:v>
                </c:pt>
                <c:pt idx="1">
                  <c:v>1.1100000000000001</c:v>
                </c:pt>
                <c:pt idx="2">
                  <c:v>1.58</c:v>
                </c:pt>
                <c:pt idx="3">
                  <c:v>0.96</c:v>
                </c:pt>
                <c:pt idx="4">
                  <c:v>0.49</c:v>
                </c:pt>
              </c:numCache>
            </c:numRef>
          </c:val>
          <c:extLst>
            <c:ext xmlns:c16="http://schemas.microsoft.com/office/drawing/2014/chart" uri="{C3380CC4-5D6E-409C-BE32-E72D297353CC}">
              <c16:uniqueId val="{00000000-4706-41C5-ADF9-34B84E3375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4706-41C5-ADF9-34B84E3375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73.739999999999995</c:v>
                </c:pt>
                <c:pt idx="1">
                  <c:v>73.88</c:v>
                </c:pt>
                <c:pt idx="2">
                  <c:v>75.19</c:v>
                </c:pt>
                <c:pt idx="3">
                  <c:v>78.23</c:v>
                </c:pt>
                <c:pt idx="4">
                  <c:v>78.3</c:v>
                </c:pt>
              </c:numCache>
            </c:numRef>
          </c:val>
          <c:extLst>
            <c:ext xmlns:c16="http://schemas.microsoft.com/office/drawing/2014/chart" uri="{C3380CC4-5D6E-409C-BE32-E72D297353CC}">
              <c16:uniqueId val="{00000000-E332-4BA2-9E3A-7F57D86680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E332-4BA2-9E3A-7F57D86680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93.17</c:v>
                </c:pt>
                <c:pt idx="1">
                  <c:v>92.23</c:v>
                </c:pt>
                <c:pt idx="2">
                  <c:v>89.31</c:v>
                </c:pt>
                <c:pt idx="3">
                  <c:v>88.29</c:v>
                </c:pt>
                <c:pt idx="4">
                  <c:v>87.87</c:v>
                </c:pt>
              </c:numCache>
            </c:numRef>
          </c:val>
          <c:extLst>
            <c:ext xmlns:c16="http://schemas.microsoft.com/office/drawing/2014/chart" uri="{C3380CC4-5D6E-409C-BE32-E72D297353CC}">
              <c16:uniqueId val="{00000000-CA45-42DC-B898-062814DB28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CA45-42DC-B898-062814DB28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105.94</c:v>
                </c:pt>
                <c:pt idx="1">
                  <c:v>118.76</c:v>
                </c:pt>
                <c:pt idx="2">
                  <c:v>116.53</c:v>
                </c:pt>
                <c:pt idx="3">
                  <c:v>120.17</c:v>
                </c:pt>
                <c:pt idx="4">
                  <c:v>119.04</c:v>
                </c:pt>
              </c:numCache>
            </c:numRef>
          </c:val>
          <c:extLst>
            <c:ext xmlns:c16="http://schemas.microsoft.com/office/drawing/2014/chart" uri="{C3380CC4-5D6E-409C-BE32-E72D297353CC}">
              <c16:uniqueId val="{00000000-52CB-47F0-A874-BC5FDBF391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52CB-47F0-A874-BC5FDBF391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42.56</c:v>
                </c:pt>
                <c:pt idx="1">
                  <c:v>44.28</c:v>
                </c:pt>
                <c:pt idx="2">
                  <c:v>45.27</c:v>
                </c:pt>
                <c:pt idx="3">
                  <c:v>46.6</c:v>
                </c:pt>
                <c:pt idx="4">
                  <c:v>47.92</c:v>
                </c:pt>
              </c:numCache>
            </c:numRef>
          </c:val>
          <c:extLst>
            <c:ext xmlns:c16="http://schemas.microsoft.com/office/drawing/2014/chart" uri="{C3380CC4-5D6E-409C-BE32-E72D297353CC}">
              <c16:uniqueId val="{00000000-CDE8-4547-B30F-00E05F2928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CDE8-4547-B30F-00E05F2928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7.19</c:v>
                </c:pt>
                <c:pt idx="1">
                  <c:v>7.93</c:v>
                </c:pt>
                <c:pt idx="2">
                  <c:v>6.7</c:v>
                </c:pt>
                <c:pt idx="3">
                  <c:v>8.7100000000000009</c:v>
                </c:pt>
                <c:pt idx="4">
                  <c:v>9.74</c:v>
                </c:pt>
              </c:numCache>
            </c:numRef>
          </c:val>
          <c:extLst>
            <c:ext xmlns:c16="http://schemas.microsoft.com/office/drawing/2014/chart" uri="{C3380CC4-5D6E-409C-BE32-E72D297353CC}">
              <c16:uniqueId val="{00000000-17DC-4592-9067-FF7C501BBA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17DC-4592-9067-FF7C501BBA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D-4850-80AF-B145A16E25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2A7D-4850-80AF-B145A16E25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424.81</c:v>
                </c:pt>
                <c:pt idx="1">
                  <c:v>338.19</c:v>
                </c:pt>
                <c:pt idx="2">
                  <c:v>323.85000000000002</c:v>
                </c:pt>
                <c:pt idx="3">
                  <c:v>426.89</c:v>
                </c:pt>
                <c:pt idx="4">
                  <c:v>470.96</c:v>
                </c:pt>
              </c:numCache>
            </c:numRef>
          </c:val>
          <c:extLst>
            <c:ext xmlns:c16="http://schemas.microsoft.com/office/drawing/2014/chart" uri="{C3380CC4-5D6E-409C-BE32-E72D297353CC}">
              <c16:uniqueId val="{00000000-DE99-47C5-B2A1-E3D5A33E54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DE99-47C5-B2A1-E3D5A33E54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105.17</c:v>
                </c:pt>
                <c:pt idx="1">
                  <c:v>96.41</c:v>
                </c:pt>
                <c:pt idx="2">
                  <c:v>87.36</c:v>
                </c:pt>
                <c:pt idx="3">
                  <c:v>76.319999999999993</c:v>
                </c:pt>
                <c:pt idx="4">
                  <c:v>66.81</c:v>
                </c:pt>
              </c:numCache>
            </c:numRef>
          </c:val>
          <c:extLst>
            <c:ext xmlns:c16="http://schemas.microsoft.com/office/drawing/2014/chart" uri="{C3380CC4-5D6E-409C-BE32-E72D297353CC}">
              <c16:uniqueId val="{00000000-4A3A-46B4-94C9-8DA54014FD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4A3A-46B4-94C9-8DA54014FD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100.17</c:v>
                </c:pt>
                <c:pt idx="1">
                  <c:v>118.76</c:v>
                </c:pt>
                <c:pt idx="2">
                  <c:v>116.17</c:v>
                </c:pt>
                <c:pt idx="3">
                  <c:v>121.42</c:v>
                </c:pt>
                <c:pt idx="4">
                  <c:v>119.63</c:v>
                </c:pt>
              </c:numCache>
            </c:numRef>
          </c:val>
          <c:extLst>
            <c:ext xmlns:c16="http://schemas.microsoft.com/office/drawing/2014/chart" uri="{C3380CC4-5D6E-409C-BE32-E72D297353CC}">
              <c16:uniqueId val="{00000000-1EB4-4C0F-9B11-5E3E918E2D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1EB4-4C0F-9B11-5E3E918E2D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165.29</c:v>
                </c:pt>
                <c:pt idx="1">
                  <c:v>139.34</c:v>
                </c:pt>
                <c:pt idx="2">
                  <c:v>142.41999999999999</c:v>
                </c:pt>
                <c:pt idx="3">
                  <c:v>136.53</c:v>
                </c:pt>
                <c:pt idx="4">
                  <c:v>138.56</c:v>
                </c:pt>
              </c:numCache>
            </c:numRef>
          </c:val>
          <c:extLst>
            <c:ext xmlns:c16="http://schemas.microsoft.com/office/drawing/2014/chart" uri="{C3380CC4-5D6E-409C-BE32-E72D297353CC}">
              <c16:uniqueId val="{00000000-33E4-4F6F-AFCE-530A106757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33E4-4F6F-AFCE-530A106757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瀬戸市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130046</v>
      </c>
      <c r="AM8" s="59"/>
      <c r="AN8" s="59"/>
      <c r="AO8" s="59"/>
      <c r="AP8" s="59"/>
      <c r="AQ8" s="59"/>
      <c r="AR8" s="59"/>
      <c r="AS8" s="59"/>
      <c r="AT8" s="50">
        <f>データ!$S$6</f>
        <v>111.4</v>
      </c>
      <c r="AU8" s="51"/>
      <c r="AV8" s="51"/>
      <c r="AW8" s="51"/>
      <c r="AX8" s="51"/>
      <c r="AY8" s="51"/>
      <c r="AZ8" s="51"/>
      <c r="BA8" s="51"/>
      <c r="BB8" s="52">
        <f>データ!$T$6</f>
        <v>1167.3800000000001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89.51</v>
      </c>
      <c r="J10" s="51"/>
      <c r="K10" s="51"/>
      <c r="L10" s="51"/>
      <c r="M10" s="51"/>
      <c r="N10" s="51"/>
      <c r="O10" s="62"/>
      <c r="P10" s="52">
        <f>データ!$P$6</f>
        <v>99.72</v>
      </c>
      <c r="Q10" s="52"/>
      <c r="R10" s="52"/>
      <c r="S10" s="52"/>
      <c r="T10" s="52"/>
      <c r="U10" s="52"/>
      <c r="V10" s="52"/>
      <c r="W10" s="59">
        <f>データ!$Q$6</f>
        <v>2770</v>
      </c>
      <c r="X10" s="59"/>
      <c r="Y10" s="59"/>
      <c r="Z10" s="59"/>
      <c r="AA10" s="59"/>
      <c r="AB10" s="59"/>
      <c r="AC10" s="59"/>
      <c r="AD10" s="2"/>
      <c r="AE10" s="2"/>
      <c r="AF10" s="2"/>
      <c r="AG10" s="2"/>
      <c r="AH10" s="4"/>
      <c r="AI10" s="4"/>
      <c r="AJ10" s="4"/>
      <c r="AK10" s="4"/>
      <c r="AL10" s="59">
        <f>データ!$U$6</f>
        <v>129542</v>
      </c>
      <c r="AM10" s="59"/>
      <c r="AN10" s="59"/>
      <c r="AO10" s="59"/>
      <c r="AP10" s="59"/>
      <c r="AQ10" s="59"/>
      <c r="AR10" s="59"/>
      <c r="AS10" s="59"/>
      <c r="AT10" s="50">
        <f>データ!$V$6</f>
        <v>65.59</v>
      </c>
      <c r="AU10" s="51"/>
      <c r="AV10" s="51"/>
      <c r="AW10" s="51"/>
      <c r="AX10" s="51"/>
      <c r="AY10" s="51"/>
      <c r="AZ10" s="51"/>
      <c r="BA10" s="51"/>
      <c r="BB10" s="52">
        <f>データ!$W$6</f>
        <v>1975.03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y1Fm3+4uccsVapsTYwsGSCwuWy0E4f/fmu9VAi8udQFXUkRP5TkXSDquooFokZGjp5x22kD1pUSQsLJGnn9gQ==" saltValue="tIdDT2m0cr3Nak1Y020Sn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232041</v>
      </c>
      <c r="D6" s="33">
        <f t="shared" si="3"/>
        <v>46</v>
      </c>
      <c r="E6" s="33">
        <f t="shared" si="3"/>
        <v>1</v>
      </c>
      <c r="F6" s="33">
        <f t="shared" si="3"/>
        <v>0</v>
      </c>
      <c r="G6" s="33">
        <f t="shared" si="3"/>
        <v>1</v>
      </c>
      <c r="H6" s="33" t="str">
        <f t="shared" si="3"/>
        <v>愛知県　瀬戸市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89.51</v>
      </c>
      <c r="P6" s="34">
        <f t="shared" si="3"/>
        <v>99.72</v>
      </c>
      <c r="Q6" s="34">
        <f t="shared" si="3"/>
        <v>2770</v>
      </c>
      <c r="R6" s="34">
        <f t="shared" si="3"/>
        <v>130046</v>
      </c>
      <c r="S6" s="34">
        <f t="shared" si="3"/>
        <v>111.4</v>
      </c>
      <c r="T6" s="34">
        <f t="shared" si="3"/>
        <v>1167.3800000000001</v>
      </c>
      <c r="U6" s="34">
        <f t="shared" si="3"/>
        <v>129542</v>
      </c>
      <c r="V6" s="34">
        <f t="shared" si="3"/>
        <v>65.59</v>
      </c>
      <c r="W6" s="34">
        <f t="shared" si="3"/>
        <v>1975.03</v>
      </c>
      <c r="X6" s="35">
        <f>IF(X7="",NA(),X7)</f>
        <v>105.94</v>
      </c>
      <c r="Y6" s="35">
        <f t="shared" ref="Y6:AG6" si="4">IF(Y7="",NA(),Y7)</f>
        <v>118.76</v>
      </c>
      <c r="Z6" s="35">
        <f t="shared" si="4"/>
        <v>116.53</v>
      </c>
      <c r="AA6" s="35">
        <f t="shared" si="4"/>
        <v>120.17</v>
      </c>
      <c r="AB6" s="35">
        <f t="shared" si="4"/>
        <v>119.04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424.81</v>
      </c>
      <c r="AU6" s="35">
        <f t="shared" ref="AU6:BC6" si="6">IF(AU7="",NA(),AU7)</f>
        <v>338.19</v>
      </c>
      <c r="AV6" s="35">
        <f t="shared" si="6"/>
        <v>323.85000000000002</v>
      </c>
      <c r="AW6" s="35">
        <f t="shared" si="6"/>
        <v>426.89</v>
      </c>
      <c r="AX6" s="35">
        <f t="shared" si="6"/>
        <v>470.96</v>
      </c>
      <c r="AY6" s="35">
        <f t="shared" si="6"/>
        <v>648.09</v>
      </c>
      <c r="AZ6" s="35">
        <f t="shared" si="6"/>
        <v>344.19</v>
      </c>
      <c r="BA6" s="35">
        <f t="shared" si="6"/>
        <v>352.05</v>
      </c>
      <c r="BB6" s="35">
        <f t="shared" si="6"/>
        <v>349.04</v>
      </c>
      <c r="BC6" s="35">
        <f t="shared" si="6"/>
        <v>337.49</v>
      </c>
      <c r="BD6" s="34" t="str">
        <f>IF(BD7="","",IF(BD7="-","【-】","【"&amp;SUBSTITUTE(TEXT(BD7,"#,##0.00"),"-","△")&amp;"】"))</f>
        <v>【264.34】</v>
      </c>
      <c r="BE6" s="35">
        <f>IF(BE7="",NA(),BE7)</f>
        <v>105.17</v>
      </c>
      <c r="BF6" s="35">
        <f t="shared" ref="BF6:BN6" si="7">IF(BF7="",NA(),BF7)</f>
        <v>96.41</v>
      </c>
      <c r="BG6" s="35">
        <f t="shared" si="7"/>
        <v>87.36</v>
      </c>
      <c r="BH6" s="35">
        <f t="shared" si="7"/>
        <v>76.319999999999993</v>
      </c>
      <c r="BI6" s="35">
        <f t="shared" si="7"/>
        <v>66.81</v>
      </c>
      <c r="BJ6" s="35">
        <f t="shared" si="7"/>
        <v>253.86</v>
      </c>
      <c r="BK6" s="35">
        <f t="shared" si="7"/>
        <v>252.09</v>
      </c>
      <c r="BL6" s="35">
        <f t="shared" si="7"/>
        <v>250.76</v>
      </c>
      <c r="BM6" s="35">
        <f t="shared" si="7"/>
        <v>254.54</v>
      </c>
      <c r="BN6" s="35">
        <f t="shared" si="7"/>
        <v>265.92</v>
      </c>
      <c r="BO6" s="34" t="str">
        <f>IF(BO7="","",IF(BO7="-","【-】","【"&amp;SUBSTITUTE(TEXT(BO7,"#,##0.00"),"-","△")&amp;"】"))</f>
        <v>【274.27】</v>
      </c>
      <c r="BP6" s="35">
        <f>IF(BP7="",NA(),BP7)</f>
        <v>100.17</v>
      </c>
      <c r="BQ6" s="35">
        <f t="shared" ref="BQ6:BY6" si="8">IF(BQ7="",NA(),BQ7)</f>
        <v>118.76</v>
      </c>
      <c r="BR6" s="35">
        <f t="shared" si="8"/>
        <v>116.17</v>
      </c>
      <c r="BS6" s="35">
        <f t="shared" si="8"/>
        <v>121.42</v>
      </c>
      <c r="BT6" s="35">
        <f t="shared" si="8"/>
        <v>119.63</v>
      </c>
      <c r="BU6" s="35">
        <f t="shared" si="8"/>
        <v>100.07</v>
      </c>
      <c r="BV6" s="35">
        <f t="shared" si="8"/>
        <v>106.22</v>
      </c>
      <c r="BW6" s="35">
        <f t="shared" si="8"/>
        <v>106.69</v>
      </c>
      <c r="BX6" s="35">
        <f t="shared" si="8"/>
        <v>106.52</v>
      </c>
      <c r="BY6" s="35">
        <f t="shared" si="8"/>
        <v>105.86</v>
      </c>
      <c r="BZ6" s="34" t="str">
        <f>IF(BZ7="","",IF(BZ7="-","【-】","【"&amp;SUBSTITUTE(TEXT(BZ7,"#,##0.00"),"-","△")&amp;"】"))</f>
        <v>【104.36】</v>
      </c>
      <c r="CA6" s="35">
        <f>IF(CA7="",NA(),CA7)</f>
        <v>165.29</v>
      </c>
      <c r="CB6" s="35">
        <f t="shared" ref="CB6:CJ6" si="9">IF(CB7="",NA(),CB7)</f>
        <v>139.34</v>
      </c>
      <c r="CC6" s="35">
        <f t="shared" si="9"/>
        <v>142.41999999999999</v>
      </c>
      <c r="CD6" s="35">
        <f t="shared" si="9"/>
        <v>136.53</v>
      </c>
      <c r="CE6" s="35">
        <f t="shared" si="9"/>
        <v>138.56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73.739999999999995</v>
      </c>
      <c r="CM6" s="35">
        <f t="shared" ref="CM6:CU6" si="10">IF(CM7="",NA(),CM7)</f>
        <v>73.88</v>
      </c>
      <c r="CN6" s="35">
        <f t="shared" si="10"/>
        <v>75.19</v>
      </c>
      <c r="CO6" s="35">
        <f t="shared" si="10"/>
        <v>78.23</v>
      </c>
      <c r="CP6" s="35">
        <f t="shared" si="10"/>
        <v>78.3</v>
      </c>
      <c r="CQ6" s="35">
        <f t="shared" si="10"/>
        <v>62.45</v>
      </c>
      <c r="CR6" s="35">
        <f t="shared" si="10"/>
        <v>62.12</v>
      </c>
      <c r="CS6" s="35">
        <f t="shared" si="10"/>
        <v>62.26</v>
      </c>
      <c r="CT6" s="35">
        <f t="shared" si="10"/>
        <v>62.1</v>
      </c>
      <c r="CU6" s="35">
        <f t="shared" si="10"/>
        <v>62.38</v>
      </c>
      <c r="CV6" s="34" t="str">
        <f>IF(CV7="","",IF(CV7="-","【-】","【"&amp;SUBSTITUTE(TEXT(CV7,"#,##0.00"),"-","△")&amp;"】"))</f>
        <v>【60.41】</v>
      </c>
      <c r="CW6" s="35">
        <f>IF(CW7="",NA(),CW7)</f>
        <v>93.17</v>
      </c>
      <c r="CX6" s="35">
        <f t="shared" ref="CX6:DF6" si="11">IF(CX7="",NA(),CX7)</f>
        <v>92.23</v>
      </c>
      <c r="CY6" s="35">
        <f t="shared" si="11"/>
        <v>89.31</v>
      </c>
      <c r="CZ6" s="35">
        <f t="shared" si="11"/>
        <v>88.29</v>
      </c>
      <c r="DA6" s="35">
        <f t="shared" si="11"/>
        <v>87.87</v>
      </c>
      <c r="DB6" s="35">
        <f t="shared" si="11"/>
        <v>89.76</v>
      </c>
      <c r="DC6" s="35">
        <f t="shared" si="11"/>
        <v>89.45</v>
      </c>
      <c r="DD6" s="35">
        <f t="shared" si="11"/>
        <v>89.5</v>
      </c>
      <c r="DE6" s="35">
        <f t="shared" si="11"/>
        <v>89.52</v>
      </c>
      <c r="DF6" s="35">
        <f t="shared" si="11"/>
        <v>89.17</v>
      </c>
      <c r="DG6" s="34" t="str">
        <f>IF(DG7="","",IF(DG7="-","【-】","【"&amp;SUBSTITUTE(TEXT(DG7,"#,##0.00"),"-","△")&amp;"】"))</f>
        <v>【89.93】</v>
      </c>
      <c r="DH6" s="35">
        <f>IF(DH7="",NA(),DH7)</f>
        <v>42.56</v>
      </c>
      <c r="DI6" s="35">
        <f t="shared" ref="DI6:DQ6" si="12">IF(DI7="",NA(),DI7)</f>
        <v>44.28</v>
      </c>
      <c r="DJ6" s="35">
        <f t="shared" si="12"/>
        <v>45.27</v>
      </c>
      <c r="DK6" s="35">
        <f t="shared" si="12"/>
        <v>46.6</v>
      </c>
      <c r="DL6" s="35">
        <f t="shared" si="12"/>
        <v>47.92</v>
      </c>
      <c r="DM6" s="35">
        <f t="shared" si="12"/>
        <v>41.12</v>
      </c>
      <c r="DN6" s="35">
        <f t="shared" si="12"/>
        <v>44.91</v>
      </c>
      <c r="DO6" s="35">
        <f t="shared" si="12"/>
        <v>45.89</v>
      </c>
      <c r="DP6" s="35">
        <f t="shared" si="12"/>
        <v>46.58</v>
      </c>
      <c r="DQ6" s="35">
        <f t="shared" si="12"/>
        <v>46.99</v>
      </c>
      <c r="DR6" s="34" t="str">
        <f>IF(DR7="","",IF(DR7="-","【-】","【"&amp;SUBSTITUTE(TEXT(DR7,"#,##0.00"),"-","△")&amp;"】"))</f>
        <v>【48.12】</v>
      </c>
      <c r="DS6" s="35">
        <f>IF(DS7="",NA(),DS7)</f>
        <v>7.19</v>
      </c>
      <c r="DT6" s="35">
        <f t="shared" ref="DT6:EB6" si="13">IF(DT7="",NA(),DT7)</f>
        <v>7.93</v>
      </c>
      <c r="DU6" s="35">
        <f t="shared" si="13"/>
        <v>6.7</v>
      </c>
      <c r="DV6" s="35">
        <f t="shared" si="13"/>
        <v>8.7100000000000009</v>
      </c>
      <c r="DW6" s="35">
        <f t="shared" si="13"/>
        <v>9.74</v>
      </c>
      <c r="DX6" s="35">
        <f t="shared" si="13"/>
        <v>10.9</v>
      </c>
      <c r="DY6" s="35">
        <f t="shared" si="13"/>
        <v>12.03</v>
      </c>
      <c r="DZ6" s="35">
        <f t="shared" si="13"/>
        <v>13.14</v>
      </c>
      <c r="EA6" s="35">
        <f t="shared" si="13"/>
        <v>14.45</v>
      </c>
      <c r="EB6" s="35">
        <f t="shared" si="13"/>
        <v>15.83</v>
      </c>
      <c r="EC6" s="34" t="str">
        <f>IF(EC7="","",IF(EC7="-","【-】","【"&amp;SUBSTITUTE(TEXT(EC7,"#,##0.00"),"-","△")&amp;"】"))</f>
        <v>【15.89】</v>
      </c>
      <c r="ED6" s="35">
        <f>IF(ED7="",NA(),ED7)</f>
        <v>1.6</v>
      </c>
      <c r="EE6" s="35">
        <f t="shared" ref="EE6:EM6" si="14">IF(EE7="",NA(),EE7)</f>
        <v>1.1100000000000001</v>
      </c>
      <c r="EF6" s="35">
        <f t="shared" si="14"/>
        <v>1.58</v>
      </c>
      <c r="EG6" s="35">
        <f t="shared" si="14"/>
        <v>0.96</v>
      </c>
      <c r="EH6" s="35">
        <f t="shared" si="14"/>
        <v>0.49</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232041</v>
      </c>
      <c r="D7" s="37">
        <v>46</v>
      </c>
      <c r="E7" s="37">
        <v>1</v>
      </c>
      <c r="F7" s="37">
        <v>0</v>
      </c>
      <c r="G7" s="37">
        <v>1</v>
      </c>
      <c r="H7" s="37" t="s">
        <v>105</v>
      </c>
      <c r="I7" s="37" t="s">
        <v>106</v>
      </c>
      <c r="J7" s="37" t="s">
        <v>107</v>
      </c>
      <c r="K7" s="37" t="s">
        <v>108</v>
      </c>
      <c r="L7" s="37" t="s">
        <v>109</v>
      </c>
      <c r="M7" s="37" t="s">
        <v>110</v>
      </c>
      <c r="N7" s="38" t="s">
        <v>111</v>
      </c>
      <c r="O7" s="38">
        <v>89.51</v>
      </c>
      <c r="P7" s="38">
        <v>99.72</v>
      </c>
      <c r="Q7" s="38">
        <v>2770</v>
      </c>
      <c r="R7" s="38">
        <v>130046</v>
      </c>
      <c r="S7" s="38">
        <v>111.4</v>
      </c>
      <c r="T7" s="38">
        <v>1167.3800000000001</v>
      </c>
      <c r="U7" s="38">
        <v>129542</v>
      </c>
      <c r="V7" s="38">
        <v>65.59</v>
      </c>
      <c r="W7" s="38">
        <v>1975.03</v>
      </c>
      <c r="X7" s="38">
        <v>105.94</v>
      </c>
      <c r="Y7" s="38">
        <v>118.76</v>
      </c>
      <c r="Z7" s="38">
        <v>116.53</v>
      </c>
      <c r="AA7" s="38">
        <v>120.17</v>
      </c>
      <c r="AB7" s="38">
        <v>119.04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424.81</v>
      </c>
      <c r="AU7" s="38">
        <v>338.19</v>
      </c>
      <c r="AV7" s="38">
        <v>323.85000000000002</v>
      </c>
      <c r="AW7" s="38">
        <v>426.89</v>
      </c>
      <c r="AX7" s="38">
        <v>470.96</v>
      </c>
      <c r="AY7" s="38">
        <v>648.09</v>
      </c>
      <c r="AZ7" s="38">
        <v>344.19</v>
      </c>
      <c r="BA7" s="38">
        <v>352.05</v>
      </c>
      <c r="BB7" s="38">
        <v>349.04</v>
      </c>
      <c r="BC7" s="38">
        <v>337.49</v>
      </c>
      <c r="BD7" s="38">
        <v>264.33999999999997</v>
      </c>
      <c r="BE7" s="38">
        <v>105.17</v>
      </c>
      <c r="BF7" s="38">
        <v>96.41</v>
      </c>
      <c r="BG7" s="38">
        <v>87.36</v>
      </c>
      <c r="BH7" s="38">
        <v>76.319999999999993</v>
      </c>
      <c r="BI7" s="38">
        <v>66.81</v>
      </c>
      <c r="BJ7" s="38">
        <v>253.86</v>
      </c>
      <c r="BK7" s="38">
        <v>252.09</v>
      </c>
      <c r="BL7" s="38">
        <v>250.76</v>
      </c>
      <c r="BM7" s="38">
        <v>254.54</v>
      </c>
      <c r="BN7" s="38">
        <v>265.92</v>
      </c>
      <c r="BO7" s="38">
        <v>274.27</v>
      </c>
      <c r="BP7" s="38">
        <v>100.17</v>
      </c>
      <c r="BQ7" s="38">
        <v>118.76</v>
      </c>
      <c r="BR7" s="38">
        <v>116.17</v>
      </c>
      <c r="BS7" s="38">
        <v>121.42</v>
      </c>
      <c r="BT7" s="38">
        <v>119.63</v>
      </c>
      <c r="BU7" s="38">
        <v>100.07</v>
      </c>
      <c r="BV7" s="38">
        <v>106.22</v>
      </c>
      <c r="BW7" s="38">
        <v>106.69</v>
      </c>
      <c r="BX7" s="38">
        <v>106.52</v>
      </c>
      <c r="BY7" s="38">
        <v>105.86</v>
      </c>
      <c r="BZ7" s="38">
        <v>104.36</v>
      </c>
      <c r="CA7" s="38">
        <v>165.29</v>
      </c>
      <c r="CB7" s="38">
        <v>139.34</v>
      </c>
      <c r="CC7" s="38">
        <v>142.41999999999999</v>
      </c>
      <c r="CD7" s="38">
        <v>136.53</v>
      </c>
      <c r="CE7" s="38">
        <v>138.56</v>
      </c>
      <c r="CF7" s="38">
        <v>164.93</v>
      </c>
      <c r="CG7" s="38">
        <v>155.22999999999999</v>
      </c>
      <c r="CH7" s="38">
        <v>154.91999999999999</v>
      </c>
      <c r="CI7" s="38">
        <v>155.80000000000001</v>
      </c>
      <c r="CJ7" s="38">
        <v>158.58000000000001</v>
      </c>
      <c r="CK7" s="38">
        <v>165.71</v>
      </c>
      <c r="CL7" s="38">
        <v>73.739999999999995</v>
      </c>
      <c r="CM7" s="38">
        <v>73.88</v>
      </c>
      <c r="CN7" s="38">
        <v>75.19</v>
      </c>
      <c r="CO7" s="38">
        <v>78.23</v>
      </c>
      <c r="CP7" s="38">
        <v>78.3</v>
      </c>
      <c r="CQ7" s="38">
        <v>62.45</v>
      </c>
      <c r="CR7" s="38">
        <v>62.12</v>
      </c>
      <c r="CS7" s="38">
        <v>62.26</v>
      </c>
      <c r="CT7" s="38">
        <v>62.1</v>
      </c>
      <c r="CU7" s="38">
        <v>62.38</v>
      </c>
      <c r="CV7" s="38">
        <v>60.41</v>
      </c>
      <c r="CW7" s="38">
        <v>93.17</v>
      </c>
      <c r="CX7" s="38">
        <v>92.23</v>
      </c>
      <c r="CY7" s="38">
        <v>89.31</v>
      </c>
      <c r="CZ7" s="38">
        <v>88.29</v>
      </c>
      <c r="DA7" s="38">
        <v>87.87</v>
      </c>
      <c r="DB7" s="38">
        <v>89.76</v>
      </c>
      <c r="DC7" s="38">
        <v>89.45</v>
      </c>
      <c r="DD7" s="38">
        <v>89.5</v>
      </c>
      <c r="DE7" s="38">
        <v>89.52</v>
      </c>
      <c r="DF7" s="38">
        <v>89.17</v>
      </c>
      <c r="DG7" s="38">
        <v>89.93</v>
      </c>
      <c r="DH7" s="38">
        <v>42.56</v>
      </c>
      <c r="DI7" s="38">
        <v>44.28</v>
      </c>
      <c r="DJ7" s="38">
        <v>45.27</v>
      </c>
      <c r="DK7" s="38">
        <v>46.6</v>
      </c>
      <c r="DL7" s="38">
        <v>47.92</v>
      </c>
      <c r="DM7" s="38">
        <v>41.12</v>
      </c>
      <c r="DN7" s="38">
        <v>44.91</v>
      </c>
      <c r="DO7" s="38">
        <v>45.89</v>
      </c>
      <c r="DP7" s="38">
        <v>46.58</v>
      </c>
      <c r="DQ7" s="38">
        <v>46.99</v>
      </c>
      <c r="DR7" s="38">
        <v>48.12</v>
      </c>
      <c r="DS7" s="38">
        <v>7.19</v>
      </c>
      <c r="DT7" s="38">
        <v>7.93</v>
      </c>
      <c r="DU7" s="38">
        <v>6.7</v>
      </c>
      <c r="DV7" s="38">
        <v>8.7100000000000009</v>
      </c>
      <c r="DW7" s="38">
        <v>9.74</v>
      </c>
      <c r="DX7" s="38">
        <v>10.9</v>
      </c>
      <c r="DY7" s="38">
        <v>12.03</v>
      </c>
      <c r="DZ7" s="38">
        <v>13.14</v>
      </c>
      <c r="EA7" s="38">
        <v>14.45</v>
      </c>
      <c r="EB7" s="38">
        <v>15.83</v>
      </c>
      <c r="EC7" s="38">
        <v>15.89</v>
      </c>
      <c r="ED7" s="38">
        <v>1.6</v>
      </c>
      <c r="EE7" s="38">
        <v>1.1100000000000001</v>
      </c>
      <c r="EF7" s="38">
        <v>1.58</v>
      </c>
      <c r="EG7" s="38">
        <v>0.96</v>
      </c>
      <c r="EH7" s="38">
        <v>0.49</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seto</cp:lastModifiedBy>
  <cp:lastPrinted>2019-02-06T01:11:39Z</cp:lastPrinted>
  <dcterms:created xsi:type="dcterms:W3CDTF">2018-12-03T08:32:44Z</dcterms:created>
  <dcterms:modified xsi:type="dcterms:W3CDTF">2019-02-06T01:21:18Z</dcterms:modified>
  <cp:category/>
</cp:coreProperties>
</file>