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Mnfq3dA+HrAeKQ08s2dd7zMOEcLJpnN0xnU3pmgWy5MC5k0gHHK/fuFWpYYsRRUbjIITUyez1HBlgOxlCXsIvQ==" workbookSaltValue="9J3N7ZErurrQZVPVKvGvH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<sst xmlns="http://schemas.openxmlformats.org/spreadsheetml/2006/main" count="240" uniqueCount="126">
  <si>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</si>
  <si>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</si>
  <si>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</si>
  <si>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</si>
  <si>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</si>
  <si>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</si>
  <si>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</si>
  <si>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</si>
  <si>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</si>
  <si>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</si>
  <si>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</si>
  <si>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</si>
  <si>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</si>
  <si>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</si>
  <si>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</si>
  <si>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</si>
  <si>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</si>
  <si>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</si>
  <si>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</si>
  <si>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</si>
  <si>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</si>
  <si>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</si>
  <si>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</si>
  <si>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</si>
  <si>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</si>
  <si>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</si>
  <si>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</si>
  <si>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</si>
  <si>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</si>
  <si>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</si>
  <si>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</si>
  <si>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</si>
  <si>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</si>
  <si>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</si>
  <si>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</si>
  <si>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</si>
  <si>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</si>
  <si>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</si>
  <si>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</si>
  <si>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</si>
  <si>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</si>
  <si>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</si>
  <si>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</si>
  <si>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</si>
  <si>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</si>
  <si>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</si>
  <si>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</si>
  <si>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</si>
  <si>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</si>
  <si>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</si>
  <si>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</si>
  <si>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</si>
  <si>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</si>
  <si>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</si>
  <si>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</si>
  <si>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</si>
  <si>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</si>
  <si>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</si>
  <si>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</si>
  <si>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</si>
  <si>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</si>
  <si>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</si>
  <si>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</si>
  <si>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</si>
  <si>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</si>
  <si>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</si>
  <si>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</si>
  <si>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</si>
  <si>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</si>
  <si>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</si>
  <si>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</si>
  <si>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</si>
  <si>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</si>
  <si>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</si>
  <si>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</si>
  <si>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</si>
  <si>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</si>
  <si>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</si>
  <si>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</si>
  <si>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</si>
  <si>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</si>
  <si>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</si>
  <si>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</si>
  <si>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</si>
  <si>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</si>
  <si>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</si>
  <si>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</si>
  <si>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</si>
  <si>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</si>
  <si>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</si>
  <si>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</si>
  <si>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</si>
  <si>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</si>
  <si>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</si>
  <si>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</si>
  <si>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</si>
  <si>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</si>
  <si>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</si>
  <si>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</si>
  <si>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</si>
  <si>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</si>
  <si>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</si>
  <si>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</si>
  <si>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</si>
  <si>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</si>
  <si>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</si>
  <si>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</si>
  <si>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</si>
  <si>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</si>
  <si>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</si>
  <si>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</si>
  <si>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</si>
  <si>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</si>
  <si>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</si>
  <si>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</si>
  <si>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</si>
  <si>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</si>
  <si>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</si>
  <si>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</si>
  <si>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</si>
  <si>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</si>
  <si>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</si>
  <si>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</si>
  <si>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③管渠改善については、現状、維持管理上支障となる箇所の修繕程度である。
 今後、老朽管渠の効率的な更新のために、計画的な調査・点検を行う必要がある。</t>
    <rPh sb="41" eb="43">
      <t>ロウキュウ</t>
    </rPh>
    <rPh sb="46" eb="49">
      <t>コウリツテキ</t>
    </rPh>
    <rPh sb="50" eb="52">
      <t>コウシン</t>
    </rPh>
    <rPh sb="61" eb="63">
      <t>チョウサ</t>
    </rPh>
    <rPh sb="64" eb="66">
      <t>テンケン</t>
    </rPh>
    <rPh sb="67" eb="68">
      <t>オコナ</t>
    </rPh>
    <rPh sb="69" eb="71">
      <t>ヒツヨウ</t>
    </rPh>
    <phoneticPr fontId="4"/>
  </si>
  <si>
    <r>
      <t>　</t>
    </r>
    <r>
      <rPr>
        <sz val="12"/>
        <color theme="1"/>
        <rFont val="ＭＳ ゴシック"/>
        <family val="3"/>
        <charset val="128"/>
      </rPr>
      <t>普及率は61.1％であり、今後も計画的に処理区域の拡大に努めていく必要がある一方、今後50年を経過する老朽管渠の更新にも取り組む必要があり、人口減少に伴う料金収入の減少等の今後の厳しい経営環境の中で、安定した下水道サービスを継続的に提供するために、平成32年度に地方公営企業法の適用及び経営戦略策定を行い、資産や経営の状況を明確にし、経営改善に取り組んでいく。</t>
    </r>
    <rPh sb="1" eb="3">
      <t>フキュウ</t>
    </rPh>
    <rPh sb="3" eb="4">
      <t>リツ</t>
    </rPh>
    <rPh sb="14" eb="16">
      <t>コンゴ</t>
    </rPh>
    <rPh sb="17" eb="20">
      <t>ケイカクテキ</t>
    </rPh>
    <rPh sb="21" eb="23">
      <t>ショリ</t>
    </rPh>
    <rPh sb="23" eb="25">
      <t>クイキ</t>
    </rPh>
    <rPh sb="26" eb="28">
      <t>カクダイ</t>
    </rPh>
    <rPh sb="29" eb="30">
      <t>ツト</t>
    </rPh>
    <rPh sb="34" eb="36">
      <t>ヒツヨウ</t>
    </rPh>
    <rPh sb="39" eb="41">
      <t>イッポウ</t>
    </rPh>
    <rPh sb="42" eb="44">
      <t>コンゴ</t>
    </rPh>
    <rPh sb="46" eb="47">
      <t>ネン</t>
    </rPh>
    <rPh sb="48" eb="50">
      <t>ケイカ</t>
    </rPh>
    <rPh sb="54" eb="56">
      <t>カンキョ</t>
    </rPh>
    <rPh sb="61" eb="62">
      <t>ト</t>
    </rPh>
    <rPh sb="63" eb="64">
      <t>ク</t>
    </rPh>
    <rPh sb="65" eb="67">
      <t>ヒツヨウ</t>
    </rPh>
    <rPh sb="71" eb="73">
      <t>ジンコウ</t>
    </rPh>
    <rPh sb="73" eb="75">
      <t>ゲンショウ</t>
    </rPh>
    <rPh sb="76" eb="77">
      <t>トモナ</t>
    </rPh>
    <rPh sb="78" eb="80">
      <t>リョウキン</t>
    </rPh>
    <rPh sb="80" eb="82">
      <t>シュウニュウ</t>
    </rPh>
    <rPh sb="83" eb="85">
      <t>ゲンショウ</t>
    </rPh>
    <rPh sb="85" eb="86">
      <t>ナド</t>
    </rPh>
    <rPh sb="87" eb="89">
      <t>コンゴ</t>
    </rPh>
    <rPh sb="90" eb="91">
      <t>キビ</t>
    </rPh>
    <rPh sb="93" eb="95">
      <t>ケイエイ</t>
    </rPh>
    <rPh sb="95" eb="97">
      <t>カンキョウ</t>
    </rPh>
    <rPh sb="98" eb="99">
      <t>ナカ</t>
    </rPh>
    <rPh sb="101" eb="103">
      <t>アンテイ</t>
    </rPh>
    <rPh sb="105" eb="108">
      <t>ゲスイドウ</t>
    </rPh>
    <rPh sb="113" eb="116">
      <t>ケイゾクテキ</t>
    </rPh>
    <rPh sb="117" eb="119">
      <t>テイキョウ</t>
    </rPh>
    <rPh sb="125" eb="127">
      <t>ヘイセイ</t>
    </rPh>
    <rPh sb="129" eb="131">
      <t>ネンド</t>
    </rPh>
    <rPh sb="132" eb="134">
      <t>チホウ</t>
    </rPh>
    <rPh sb="134" eb="136">
      <t>コウエイ</t>
    </rPh>
    <rPh sb="136" eb="138">
      <t>キギョウ</t>
    </rPh>
    <rPh sb="138" eb="139">
      <t>ホウ</t>
    </rPh>
    <rPh sb="140" eb="142">
      <t>テキヨウ</t>
    </rPh>
    <rPh sb="142" eb="143">
      <t>オヨ</t>
    </rPh>
    <rPh sb="144" eb="146">
      <t>ケイエイ</t>
    </rPh>
    <rPh sb="146" eb="148">
      <t>センリャク</t>
    </rPh>
    <rPh sb="148" eb="150">
      <t>サクテイ</t>
    </rPh>
    <rPh sb="151" eb="152">
      <t>オコナ</t>
    </rPh>
    <rPh sb="154" eb="156">
      <t>シサン</t>
    </rPh>
    <rPh sb="157" eb="159">
      <t>ケイエイ</t>
    </rPh>
    <rPh sb="160" eb="162">
      <t>ジョウキョウ</t>
    </rPh>
    <rPh sb="163" eb="165">
      <t>メイカク</t>
    </rPh>
    <rPh sb="168" eb="170">
      <t>ケイエイ</t>
    </rPh>
    <rPh sb="170" eb="172">
      <t>カイゼン</t>
    </rPh>
    <rPh sb="173" eb="174">
      <t>ト</t>
    </rPh>
    <rPh sb="175" eb="176">
      <t>ク</t>
    </rPh>
    <phoneticPr fontId="4"/>
  </si>
  <si>
    <t xml:space="preserve"> ①　収益的収支比率は、約70％程度ではあるが、増加傾向にある。
 ④　企業債残高対事業規模比率については、処理区域拡大を進めていることに伴い、企業債残高は増加しているものの、減少傾向にある。
 ⑤　経費回収率は、類似団体の約７割ではあるが、増加傾向にある。その要因は、処理区域の拡大を進めていることによる、使用料収入の増加である。
 ⑥　汚水処理原価は、類似団体平均よりやや高く、今後も効率的な汚水処理が必要である。
 ⑦　施設利用率は、類似団体平均より高く、今後も処理区域拡大に伴う水洗化人口の増加により、一日平均処理量が増え、浄化センターの効率性の向上が見込まれる。
 ⑧　水洗化率は、減少傾向にある。その要因は、近年は人口密度が高い地域において処理区域の拡大をしているため、単年度での水洗化人口の増加に対し、処理区域内人口の増加が上回っていることによるものである。今後も水洗化率向上の取り組みが必要である。
　今後も引き続き計画的に処理区の拡大を進めるとともに、収入確保と経費削減に努める必要がある。</t>
    <rPh sb="3" eb="6">
      <t>シュウエキテキ</t>
    </rPh>
    <rPh sb="6" eb="8">
      <t>シュウシ</t>
    </rPh>
    <rPh sb="8" eb="10">
      <t>ヒリツ</t>
    </rPh>
    <rPh sb="12" eb="13">
      <t>ヤク</t>
    </rPh>
    <rPh sb="16" eb="18">
      <t>テイド</t>
    </rPh>
    <rPh sb="24" eb="26">
      <t>ゾウカ</t>
    </rPh>
    <rPh sb="26" eb="28">
      <t>ケイコウ</t>
    </rPh>
    <rPh sb="54" eb="56">
      <t>ショリ</t>
    </rPh>
    <rPh sb="56" eb="58">
      <t>クイキ</t>
    </rPh>
    <rPh sb="58" eb="60">
      <t>カクダイ</t>
    </rPh>
    <rPh sb="61" eb="62">
      <t>スス</t>
    </rPh>
    <rPh sb="69" eb="70">
      <t>トモナ</t>
    </rPh>
    <rPh sb="72" eb="74">
      <t>キギョウ</t>
    </rPh>
    <rPh sb="74" eb="75">
      <t>サイ</t>
    </rPh>
    <rPh sb="75" eb="77">
      <t>ザンダカ</t>
    </rPh>
    <rPh sb="78" eb="80">
      <t>ゾウカ</t>
    </rPh>
    <rPh sb="88" eb="90">
      <t>ゲンショウ</t>
    </rPh>
    <rPh sb="90" eb="92">
      <t>ケイコウ</t>
    </rPh>
    <rPh sb="107" eb="109">
      <t>ルイジ</t>
    </rPh>
    <rPh sb="109" eb="111">
      <t>ダンタイ</t>
    </rPh>
    <rPh sb="112" eb="113">
      <t>ヤク</t>
    </rPh>
    <rPh sb="114" eb="115">
      <t>ワリ</t>
    </rPh>
    <rPh sb="121" eb="123">
      <t>ゾウカ</t>
    </rPh>
    <rPh sb="123" eb="125">
      <t>ケイコウ</t>
    </rPh>
    <rPh sb="131" eb="133">
      <t>ヨウイン</t>
    </rPh>
    <rPh sb="135" eb="137">
      <t>ショリ</t>
    </rPh>
    <rPh sb="137" eb="139">
      <t>クイキ</t>
    </rPh>
    <rPh sb="140" eb="142">
      <t>カクダイ</t>
    </rPh>
    <rPh sb="143" eb="144">
      <t>スス</t>
    </rPh>
    <rPh sb="154" eb="157">
      <t>シヨウリョウ</t>
    </rPh>
    <rPh sb="157" eb="159">
      <t>シュウニュウ</t>
    </rPh>
    <rPh sb="160" eb="162">
      <t>ゾウカ</t>
    </rPh>
    <rPh sb="191" eb="193">
      <t>コンゴ</t>
    </rPh>
    <rPh sb="228" eb="229">
      <t>タカ</t>
    </rPh>
    <rPh sb="296" eb="298">
      <t>ゲンショウ</t>
    </rPh>
    <rPh sb="298" eb="300">
      <t>ケイコウ</t>
    </rPh>
    <rPh sb="306" eb="308">
      <t>ヨウイン</t>
    </rPh>
    <rPh sb="313" eb="315">
      <t>ジンコウ</t>
    </rPh>
    <rPh sb="320" eb="322">
      <t>チイキ</t>
    </rPh>
    <rPh sb="331" eb="333">
      <t>カクダイ</t>
    </rPh>
    <rPh sb="341" eb="344">
      <t>タンネンド</t>
    </rPh>
    <rPh sb="346" eb="349">
      <t>スイセンカ</t>
    </rPh>
    <rPh sb="349" eb="351">
      <t>ジンコウ</t>
    </rPh>
    <rPh sb="352" eb="354">
      <t>ゾウカ</t>
    </rPh>
    <rPh sb="355" eb="356">
      <t>タイ</t>
    </rPh>
    <rPh sb="358" eb="360">
      <t>ショリ</t>
    </rPh>
    <rPh sb="360" eb="363">
      <t>クイキナイ</t>
    </rPh>
    <rPh sb="363" eb="365">
      <t>ジンコウ</t>
    </rPh>
    <rPh sb="366" eb="368">
      <t>ゾウカ</t>
    </rPh>
    <rPh sb="369" eb="371">
      <t>ウワマワ</t>
    </rPh>
    <rPh sb="389" eb="391">
      <t>スイセン</t>
    </rPh>
    <rPh sb="391" eb="392">
      <t>カ</t>
    </rPh>
    <rPh sb="392" eb="393">
      <t>リツ</t>
    </rPh>
    <rPh sb="409" eb="411">
      <t>コンゴ</t>
    </rPh>
    <rPh sb="412" eb="413">
      <t>ヒ</t>
    </rPh>
    <rPh sb="414" eb="415">
      <t>ツヅ</t>
    </rPh>
    <rPh sb="416" eb="419">
      <t>ケイカクテキ</t>
    </rPh>
    <rPh sb="420" eb="422">
      <t>ショリ</t>
    </rPh>
    <rPh sb="422" eb="423">
      <t>ク</t>
    </rPh>
    <rPh sb="424" eb="426">
      <t>カクダイ</t>
    </rPh>
    <rPh sb="427" eb="428">
      <t>スス</t>
    </rPh>
    <rPh sb="435" eb="437">
      <t>シュウニュウ</t>
    </rPh>
    <rPh sb="437" eb="439">
      <t>カクホ</t>
    </rPh>
    <rPh sb="440" eb="442">
      <t>ケイヒ</t>
    </rPh>
    <rPh sb="442" eb="444">
      <t>サクゲン</t>
    </rPh>
    <rPh sb="445" eb="446">
      <t>ツト</t>
    </rPh>
    <rPh sb="448" eb="4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</si>
</sst>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0.03</c:v>
                </c:pt>
                <c:pt idx="1">
                  <c:v>0.04</c:v>
                </c:pt>
                <c:pt idx="2">
                  <c:v>0.02</c:v>
                </c:pt>
                <c:pt idx="3">
                  <c:v>0.02</c:v>
                </c:pt>
                <c:pt idx="4">
                  <c:v>0.02</c:v>
                </c:pt>
              </c:numCache>
            </c:numRef>
          </c:val>
          <c:extLst>
            <c:ext xmlns:c16="http://schemas.microsoft.com/office/drawing/2014/chart" uri="{C3380CC4-5D6E-409C-BE32-E72D297353CC}">
              <c16:uniqueId val="{00000000-87B2-4FB0-9286-47FA527DC6F6}"/>
            </c:ext>
          </c:extLst>
        </c:ser>
        <c:dLbls>
          <c:showLegendKey val="0"/>
          <c:showVal val="0"/>
          <c:showCatName val="0"/>
          <c:showSerName val="0"/>
          <c:showPercent val="0"/>
          <c:showBubbleSize val="0"/>
        </c:dLbls>
        <c:gapWidth val="150"/>
        <c:axId val="94364800"/>
        <c:axId val="9436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c:ext xmlns:c16="http://schemas.microsoft.com/office/drawing/2014/chart" uri="{C3380CC4-5D6E-409C-BE32-E72D297353CC}">
              <c16:uniqueId val="{00000001-87B2-4FB0-9286-47FA527DC6F6}"/>
            </c:ext>
          </c:extLst>
        </c:ser>
        <c:dLbls>
          <c:showLegendKey val="0"/>
          <c:showVal val="0"/>
          <c:showCatName val="0"/>
          <c:showSerName val="0"/>
          <c:showPercent val="0"/>
          <c:showBubbleSize val="0"/>
        </c:dLbls>
        <c:marker val="1"/>
        <c:smooth val="0"/>
        <c:axId val="94364800"/>
        <c:axId val="94366720"/>
      </c:lineChart>
      <c:dateAx>
        <c:axId val="94364800"/>
        <c:scaling>
          <c:orientation val="minMax"/>
        </c:scaling>
        <c:delete val="1"/>
        <c:axPos val="b"/>
        <c:numFmt formatCode="ge" sourceLinked="1"/>
        <c:majorTickMark val="none"/>
        <c:minorTickMark val="none"/>
        <c:tickLblPos val="none"/>
        <c:crossAx val="94366720"/>
        <c:crosses val="autoZero"/>
        <c:auto val="1"/>
        <c:lblOffset val="100"/>
        <c:baseTimeUnit val="years"/>
      </c:dateAx>
      <c:valAx>
        <c:axId val="943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63.67</c:v>
                </c:pt>
                <c:pt idx="1">
                  <c:v>66.849999999999994</c:v>
                </c:pt>
                <c:pt idx="2">
                  <c:v>67.95</c:v>
                </c:pt>
                <c:pt idx="3">
                  <c:v>47.94</c:v>
                </c:pt>
                <c:pt idx="4">
                  <c:v>67.349999999999994</c:v>
                </c:pt>
              </c:numCache>
            </c:numRef>
          </c:val>
          <c:extLst>
            <c:ext xmlns:c16="http://schemas.microsoft.com/office/drawing/2014/chart" uri="{C3380CC4-5D6E-409C-BE32-E72D297353CC}">
              <c16:uniqueId val="{00000000-008F-488C-BF74-8DC5076BAB6F}"/>
            </c:ext>
          </c:extLst>
        </c:ser>
        <c:dLbls>
          <c:showLegendKey val="0"/>
          <c:showVal val="0"/>
          <c:showCatName val="0"/>
          <c:showSerName val="0"/>
          <c:showPercent val="0"/>
          <c:showBubbleSize val="0"/>
        </c:dLbls>
        <c:gapWidth val="150"/>
        <c:axId val="106783872"/>
        <c:axId val="10678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c:ext xmlns:c16="http://schemas.microsoft.com/office/drawing/2014/chart" uri="{C3380CC4-5D6E-409C-BE32-E72D297353CC}">
              <c16:uniqueId val="{00000001-008F-488C-BF74-8DC5076BAB6F}"/>
            </c:ext>
          </c:extLst>
        </c:ser>
        <c:dLbls>
          <c:showLegendKey val="0"/>
          <c:showVal val="0"/>
          <c:showCatName val="0"/>
          <c:showSerName val="0"/>
          <c:showPercent val="0"/>
          <c:showBubbleSize val="0"/>
        </c:dLbls>
        <c:marker val="1"/>
        <c:smooth val="0"/>
        <c:axId val="106783872"/>
        <c:axId val="106785792"/>
      </c:lineChart>
      <c:dateAx>
        <c:axId val="106783872"/>
        <c:scaling>
          <c:orientation val="minMax"/>
        </c:scaling>
        <c:delete val="1"/>
        <c:axPos val="b"/>
        <c:numFmt formatCode="ge" sourceLinked="1"/>
        <c:majorTickMark val="none"/>
        <c:minorTickMark val="none"/>
        <c:tickLblPos val="none"/>
        <c:crossAx val="106785792"/>
        <c:crosses val="autoZero"/>
        <c:auto val="1"/>
        <c:lblOffset val="100"/>
        <c:baseTimeUnit val="years"/>
      </c:dateAx>
      <c:valAx>
        <c:axId val="1067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89.49</c:v>
                </c:pt>
                <c:pt idx="1">
                  <c:v>89.49</c:v>
                </c:pt>
                <c:pt idx="2">
                  <c:v>88.77</c:v>
                </c:pt>
                <c:pt idx="3">
                  <c:v>87.62</c:v>
                </c:pt>
                <c:pt idx="4">
                  <c:v>87.4</c:v>
                </c:pt>
              </c:numCache>
            </c:numRef>
          </c:val>
          <c:extLst>
            <c:ext xmlns:c16="http://schemas.microsoft.com/office/drawing/2014/chart" uri="{C3380CC4-5D6E-409C-BE32-E72D297353CC}">
              <c16:uniqueId val="{00000000-4030-4644-9119-2D4ECAA9729E}"/>
            </c:ext>
          </c:extLst>
        </c:ser>
        <c:dLbls>
          <c:showLegendKey val="0"/>
          <c:showVal val="0"/>
          <c:showCatName val="0"/>
          <c:showSerName val="0"/>
          <c:showPercent val="0"/>
          <c:showBubbleSize val="0"/>
        </c:dLbls>
        <c:gapWidth val="150"/>
        <c:axId val="106915328"/>
        <c:axId val="10691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c:ext xmlns:c16="http://schemas.microsoft.com/office/drawing/2014/chart" uri="{C3380CC4-5D6E-409C-BE32-E72D297353CC}">
              <c16:uniqueId val="{00000001-4030-4644-9119-2D4ECAA9729E}"/>
            </c:ext>
          </c:extLst>
        </c:ser>
        <c:dLbls>
          <c:showLegendKey val="0"/>
          <c:showVal val="0"/>
          <c:showCatName val="0"/>
          <c:showSerName val="0"/>
          <c:showPercent val="0"/>
          <c:showBubbleSize val="0"/>
        </c:dLbls>
        <c:marker val="1"/>
        <c:smooth val="0"/>
        <c:axId val="106915328"/>
        <c:axId val="106917248"/>
      </c:lineChart>
      <c:dateAx>
        <c:axId val="106915328"/>
        <c:scaling>
          <c:orientation val="minMax"/>
        </c:scaling>
        <c:delete val="1"/>
        <c:axPos val="b"/>
        <c:numFmt formatCode="ge" sourceLinked="1"/>
        <c:majorTickMark val="none"/>
        <c:minorTickMark val="none"/>
        <c:tickLblPos val="none"/>
        <c:crossAx val="106917248"/>
        <c:crosses val="autoZero"/>
        <c:auto val="1"/>
        <c:lblOffset val="100"/>
        <c:baseTimeUnit val="years"/>
      </c:dateAx>
      <c:valAx>
        <c:axId val="1069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63.18</c:v>
                </c:pt>
                <c:pt idx="1">
                  <c:v>62.92</c:v>
                </c:pt>
                <c:pt idx="2">
                  <c:v>69.03</c:v>
                </c:pt>
                <c:pt idx="3">
                  <c:v>69.83</c:v>
                </c:pt>
                <c:pt idx="4">
                  <c:v>71.290000000000006</c:v>
                </c:pt>
              </c:numCache>
            </c:numRef>
          </c:val>
          <c:extLst>
            <c:ext xmlns:c16="http://schemas.microsoft.com/office/drawing/2014/chart" uri="{C3380CC4-5D6E-409C-BE32-E72D297353CC}">
              <c16:uniqueId val="{00000000-3B38-4045-A7FD-8DD0AD84E3BA}"/>
            </c:ext>
          </c:extLst>
        </c:ser>
        <c:dLbls>
          <c:showLegendKey val="0"/>
          <c:showVal val="0"/>
          <c:showCatName val="0"/>
          <c:showSerName val="0"/>
          <c:showPercent val="0"/>
          <c:showBubbleSize val="0"/>
        </c:dLbls>
        <c:gapWidth val="150"/>
        <c:axId val="105158144"/>
        <c:axId val="10516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38-4045-A7FD-8DD0AD84E3BA}"/>
            </c:ext>
          </c:extLst>
        </c:ser>
        <c:dLbls>
          <c:showLegendKey val="0"/>
          <c:showVal val="0"/>
          <c:showCatName val="0"/>
          <c:showSerName val="0"/>
          <c:showPercent val="0"/>
          <c:showBubbleSize val="0"/>
        </c:dLbls>
        <c:marker val="1"/>
        <c:smooth val="0"/>
        <c:axId val="105158144"/>
        <c:axId val="105160064"/>
      </c:lineChart>
      <c:dateAx>
        <c:axId val="105158144"/>
        <c:scaling>
          <c:orientation val="minMax"/>
        </c:scaling>
        <c:delete val="1"/>
        <c:axPos val="b"/>
        <c:numFmt formatCode="ge" sourceLinked="1"/>
        <c:majorTickMark val="none"/>
        <c:minorTickMark val="none"/>
        <c:tickLblPos val="none"/>
        <c:crossAx val="105160064"/>
        <c:crosses val="autoZero"/>
        <c:auto val="1"/>
        <c:lblOffset val="100"/>
        <c:baseTimeUnit val="years"/>
      </c:dateAx>
      <c:valAx>
        <c:axId val="1051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AC-4800-87A5-767CD42E8779}"/>
            </c:ext>
          </c:extLst>
        </c:ser>
        <c:dLbls>
          <c:showLegendKey val="0"/>
          <c:showVal val="0"/>
          <c:showCatName val="0"/>
          <c:showSerName val="0"/>
          <c:showPercent val="0"/>
          <c:showBubbleSize val="0"/>
        </c:dLbls>
        <c:gapWidth val="150"/>
        <c:axId val="105326464"/>
        <c:axId val="1053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AC-4800-87A5-767CD42E8779}"/>
            </c:ext>
          </c:extLst>
        </c:ser>
        <c:dLbls>
          <c:showLegendKey val="0"/>
          <c:showVal val="0"/>
          <c:showCatName val="0"/>
          <c:showSerName val="0"/>
          <c:showPercent val="0"/>
          <c:showBubbleSize val="0"/>
        </c:dLbls>
        <c:marker val="1"/>
        <c:smooth val="0"/>
        <c:axId val="105326464"/>
        <c:axId val="105340928"/>
      </c:lineChart>
      <c:dateAx>
        <c:axId val="105326464"/>
        <c:scaling>
          <c:orientation val="minMax"/>
        </c:scaling>
        <c:delete val="1"/>
        <c:axPos val="b"/>
        <c:numFmt formatCode="ge" sourceLinked="1"/>
        <c:majorTickMark val="none"/>
        <c:minorTickMark val="none"/>
        <c:tickLblPos val="none"/>
        <c:crossAx val="105340928"/>
        <c:crosses val="autoZero"/>
        <c:auto val="1"/>
        <c:lblOffset val="100"/>
        <c:baseTimeUnit val="years"/>
      </c:dateAx>
      <c:valAx>
        <c:axId val="1053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17-4032-8279-E8E8BAA694D4}"/>
            </c:ext>
          </c:extLst>
        </c:ser>
        <c:dLbls>
          <c:showLegendKey val="0"/>
          <c:showVal val="0"/>
          <c:showCatName val="0"/>
          <c:showSerName val="0"/>
          <c:showPercent val="0"/>
          <c:showBubbleSize val="0"/>
        </c:dLbls>
        <c:gapWidth val="150"/>
        <c:axId val="105376000"/>
        <c:axId val="1053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17-4032-8279-E8E8BAA694D4}"/>
            </c:ext>
          </c:extLst>
        </c:ser>
        <c:dLbls>
          <c:showLegendKey val="0"/>
          <c:showVal val="0"/>
          <c:showCatName val="0"/>
          <c:showSerName val="0"/>
          <c:showPercent val="0"/>
          <c:showBubbleSize val="0"/>
        </c:dLbls>
        <c:marker val="1"/>
        <c:smooth val="0"/>
        <c:axId val="105376000"/>
        <c:axId val="105378176"/>
      </c:lineChart>
      <c:dateAx>
        <c:axId val="105376000"/>
        <c:scaling>
          <c:orientation val="minMax"/>
        </c:scaling>
        <c:delete val="1"/>
        <c:axPos val="b"/>
        <c:numFmt formatCode="ge" sourceLinked="1"/>
        <c:majorTickMark val="none"/>
        <c:minorTickMark val="none"/>
        <c:tickLblPos val="none"/>
        <c:crossAx val="105378176"/>
        <c:crosses val="autoZero"/>
        <c:auto val="1"/>
        <c:lblOffset val="100"/>
        <c:baseTimeUnit val="years"/>
      </c:dateAx>
      <c:valAx>
        <c:axId val="1053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16-4614-96AB-B4B018684FEE}"/>
            </c:ext>
          </c:extLst>
        </c:ser>
        <c:dLbls>
          <c:showLegendKey val="0"/>
          <c:showVal val="0"/>
          <c:showCatName val="0"/>
          <c:showSerName val="0"/>
          <c:showPercent val="0"/>
          <c:showBubbleSize val="0"/>
        </c:dLbls>
        <c:gapWidth val="150"/>
        <c:axId val="105489152"/>
        <c:axId val="10549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16-4614-96AB-B4B018684FEE}"/>
            </c:ext>
          </c:extLst>
        </c:ser>
        <c:dLbls>
          <c:showLegendKey val="0"/>
          <c:showVal val="0"/>
          <c:showCatName val="0"/>
          <c:showSerName val="0"/>
          <c:showPercent val="0"/>
          <c:showBubbleSize val="0"/>
        </c:dLbls>
        <c:marker val="1"/>
        <c:smooth val="0"/>
        <c:axId val="105489152"/>
        <c:axId val="105491072"/>
      </c:lineChart>
      <c:dateAx>
        <c:axId val="105489152"/>
        <c:scaling>
          <c:orientation val="minMax"/>
        </c:scaling>
        <c:delete val="1"/>
        <c:axPos val="b"/>
        <c:numFmt formatCode="ge" sourceLinked="1"/>
        <c:majorTickMark val="none"/>
        <c:minorTickMark val="none"/>
        <c:tickLblPos val="none"/>
        <c:crossAx val="105491072"/>
        <c:crosses val="autoZero"/>
        <c:auto val="1"/>
        <c:lblOffset val="100"/>
        <c:baseTimeUnit val="years"/>
      </c:dateAx>
      <c:valAx>
        <c:axId val="1054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19-43C3-B023-11BDFE467066}"/>
            </c:ext>
          </c:extLst>
        </c:ser>
        <c:dLbls>
          <c:showLegendKey val="0"/>
          <c:showVal val="0"/>
          <c:showCatName val="0"/>
          <c:showSerName val="0"/>
          <c:showPercent val="0"/>
          <c:showBubbleSize val="0"/>
        </c:dLbls>
        <c:gapWidth val="150"/>
        <c:axId val="106642816"/>
        <c:axId val="1066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19-43C3-B023-11BDFE467066}"/>
            </c:ext>
          </c:extLst>
        </c:ser>
        <c:dLbls>
          <c:showLegendKey val="0"/>
          <c:showVal val="0"/>
          <c:showCatName val="0"/>
          <c:showSerName val="0"/>
          <c:showPercent val="0"/>
          <c:showBubbleSize val="0"/>
        </c:dLbls>
        <c:marker val="1"/>
        <c:smooth val="0"/>
        <c:axId val="106642816"/>
        <c:axId val="106649088"/>
      </c:lineChart>
      <c:dateAx>
        <c:axId val="106642816"/>
        <c:scaling>
          <c:orientation val="minMax"/>
        </c:scaling>
        <c:delete val="1"/>
        <c:axPos val="b"/>
        <c:numFmt formatCode="ge" sourceLinked="1"/>
        <c:majorTickMark val="none"/>
        <c:minorTickMark val="none"/>
        <c:tickLblPos val="none"/>
        <c:crossAx val="106649088"/>
        <c:crosses val="autoZero"/>
        <c:auto val="1"/>
        <c:lblOffset val="100"/>
        <c:baseTimeUnit val="years"/>
      </c:dateAx>
      <c:valAx>
        <c:axId val="1066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1202.07</c:v>
                </c:pt>
                <c:pt idx="1">
                  <c:v>1237.05</c:v>
                </c:pt>
                <c:pt idx="2">
                  <c:v>1087</c:v>
                </c:pt>
                <c:pt idx="3">
                  <c:v>1097.99</c:v>
                </c:pt>
                <c:pt idx="4">
                  <c:v>1017.88</c:v>
                </c:pt>
              </c:numCache>
            </c:numRef>
          </c:val>
          <c:extLst>
            <c:ext xmlns:c16="http://schemas.microsoft.com/office/drawing/2014/chart" uri="{C3380CC4-5D6E-409C-BE32-E72D297353CC}">
              <c16:uniqueId val="{00000000-0DA4-4C35-8C17-757DF5C75F89}"/>
            </c:ext>
          </c:extLst>
        </c:ser>
        <c:dLbls>
          <c:showLegendKey val="0"/>
          <c:showVal val="0"/>
          <c:showCatName val="0"/>
          <c:showSerName val="0"/>
          <c:showPercent val="0"/>
          <c:showBubbleSize val="0"/>
        </c:dLbls>
        <c:gapWidth val="150"/>
        <c:axId val="105512960"/>
        <c:axId val="1055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c:ext xmlns:c16="http://schemas.microsoft.com/office/drawing/2014/chart" uri="{C3380CC4-5D6E-409C-BE32-E72D297353CC}">
              <c16:uniqueId val="{00000001-0DA4-4C35-8C17-757DF5C75F89}"/>
            </c:ext>
          </c:extLst>
        </c:ser>
        <c:dLbls>
          <c:showLegendKey val="0"/>
          <c:showVal val="0"/>
          <c:showCatName val="0"/>
          <c:showSerName val="0"/>
          <c:showPercent val="0"/>
          <c:showBubbleSize val="0"/>
        </c:dLbls>
        <c:marker val="1"/>
        <c:smooth val="0"/>
        <c:axId val="105512960"/>
        <c:axId val="105514880"/>
      </c:lineChart>
      <c:dateAx>
        <c:axId val="105512960"/>
        <c:scaling>
          <c:orientation val="minMax"/>
        </c:scaling>
        <c:delete val="1"/>
        <c:axPos val="b"/>
        <c:numFmt formatCode="ge" sourceLinked="1"/>
        <c:majorTickMark val="none"/>
        <c:minorTickMark val="none"/>
        <c:tickLblPos val="none"/>
        <c:crossAx val="105514880"/>
        <c:crosses val="autoZero"/>
        <c:auto val="1"/>
        <c:lblOffset val="100"/>
        <c:baseTimeUnit val="years"/>
      </c:dateAx>
      <c:valAx>
        <c:axId val="1055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58.65</c:v>
                </c:pt>
                <c:pt idx="1">
                  <c:v>59.4</c:v>
                </c:pt>
                <c:pt idx="2">
                  <c:v>64.89</c:v>
                </c:pt>
                <c:pt idx="3">
                  <c:v>64.91</c:v>
                </c:pt>
                <c:pt idx="4">
                  <c:v>65.040000000000006</c:v>
                </c:pt>
              </c:numCache>
            </c:numRef>
          </c:val>
          <c:extLst>
            <c:ext xmlns:c16="http://schemas.microsoft.com/office/drawing/2014/chart" uri="{C3380CC4-5D6E-409C-BE32-E72D297353CC}">
              <c16:uniqueId val="{00000000-260E-44D5-BD6A-266039D10CF7}"/>
            </c:ext>
          </c:extLst>
        </c:ser>
        <c:dLbls>
          <c:showLegendKey val="0"/>
          <c:showVal val="0"/>
          <c:showCatName val="0"/>
          <c:showSerName val="0"/>
          <c:showPercent val="0"/>
          <c:showBubbleSize val="0"/>
        </c:dLbls>
        <c:gapWidth val="150"/>
        <c:axId val="105537920"/>
        <c:axId val="10553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c:ext xmlns:c16="http://schemas.microsoft.com/office/drawing/2014/chart" uri="{C3380CC4-5D6E-409C-BE32-E72D297353CC}">
              <c16:uniqueId val="{00000001-260E-44D5-BD6A-266039D10CF7}"/>
            </c:ext>
          </c:extLst>
        </c:ser>
        <c:dLbls>
          <c:showLegendKey val="0"/>
          <c:showVal val="0"/>
          <c:showCatName val="0"/>
          <c:showSerName val="0"/>
          <c:showPercent val="0"/>
          <c:showBubbleSize val="0"/>
        </c:dLbls>
        <c:marker val="1"/>
        <c:smooth val="0"/>
        <c:axId val="105537920"/>
        <c:axId val="105539840"/>
      </c:lineChart>
      <c:dateAx>
        <c:axId val="105537920"/>
        <c:scaling>
          <c:orientation val="minMax"/>
        </c:scaling>
        <c:delete val="1"/>
        <c:axPos val="b"/>
        <c:numFmt formatCode="ge" sourceLinked="1"/>
        <c:majorTickMark val="none"/>
        <c:minorTickMark val="none"/>
        <c:tickLblPos val="none"/>
        <c:crossAx val="105539840"/>
        <c:crosses val="autoZero"/>
        <c:auto val="1"/>
        <c:lblOffset val="100"/>
        <c:baseTimeUnit val="years"/>
      </c:dateAx>
      <c:valAx>
        <c:axId val="1055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160.87</c:v>
                </c:pt>
                <c:pt idx="1">
                  <c:v>162.47999999999999</c:v>
                </c:pt>
                <c:pt idx="2">
                  <c:v>150</c:v>
                </c:pt>
                <c:pt idx="3">
                  <c:v>150</c:v>
                </c:pt>
                <c:pt idx="4">
                  <c:v>150.54</c:v>
                </c:pt>
              </c:numCache>
            </c:numRef>
          </c:val>
          <c:extLst>
            <c:ext xmlns:c16="http://schemas.microsoft.com/office/drawing/2014/chart" uri="{C3380CC4-5D6E-409C-BE32-E72D297353CC}">
              <c16:uniqueId val="{00000000-8D5B-4DB2-A51A-7908114E3F7D}"/>
            </c:ext>
          </c:extLst>
        </c:ser>
        <c:dLbls>
          <c:showLegendKey val="0"/>
          <c:showVal val="0"/>
          <c:showCatName val="0"/>
          <c:showSerName val="0"/>
          <c:showPercent val="0"/>
          <c:showBubbleSize val="0"/>
        </c:dLbls>
        <c:gapWidth val="150"/>
        <c:axId val="106758912"/>
        <c:axId val="10676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c:ext xmlns:c16="http://schemas.microsoft.com/office/drawing/2014/chart" uri="{C3380CC4-5D6E-409C-BE32-E72D297353CC}">
              <c16:uniqueId val="{00000001-8D5B-4DB2-A51A-7908114E3F7D}"/>
            </c:ext>
          </c:extLst>
        </c:ser>
        <c:dLbls>
          <c:showLegendKey val="0"/>
          <c:showVal val="0"/>
          <c:showCatName val="0"/>
          <c:showSerName val="0"/>
          <c:showPercent val="0"/>
          <c:showBubbleSize val="0"/>
        </c:dLbls>
        <c:marker val="1"/>
        <c:smooth val="0"/>
        <c:axId val="106758912"/>
        <c:axId val="106760832"/>
      </c:lineChart>
      <c:dateAx>
        <c:axId val="106758912"/>
        <c:scaling>
          <c:orientation val="minMax"/>
        </c:scaling>
        <c:delete val="1"/>
        <c:axPos val="b"/>
        <c:numFmt formatCode="ge" sourceLinked="1"/>
        <c:majorTickMark val="none"/>
        <c:minorTickMark val="none"/>
        <c:tickLblPos val="none"/>
        <c:crossAx val="106760832"/>
        <c:crosses val="autoZero"/>
        <c:auto val="1"/>
        <c:lblOffset val="100"/>
        <c:baseTimeUnit val="years"/>
      </c:dateAx>
      <c:valAx>
        <c:axId val="1067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瀬戸市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Bc1</v>
      </c>
      <c r="X8" s="47"/>
      <c r="Y8" s="47"/>
      <c r="Z8" s="47"/>
      <c r="AA8" s="47"/>
      <c r="AB8" s="47"/>
      <c r="AC8" s="47"/>
      <c r="AD8" s="48" t="str">
        <f>データ!$M$6</f>
        <v>非設置</v>
      </c>
      <c r="AE8" s="48"/>
      <c r="AF8" s="48"/>
      <c r="AG8" s="48"/>
      <c r="AH8" s="48"/>
      <c r="AI8" s="48"/>
      <c r="AJ8" s="48"/>
      <c r="AK8" s="3"/>
      <c r="AL8" s="49">
        <f>データ!S6</f>
        <v>130046</v>
      </c>
      <c r="AM8" s="49"/>
      <c r="AN8" s="49"/>
      <c r="AO8" s="49"/>
      <c r="AP8" s="49"/>
      <c r="AQ8" s="49"/>
      <c r="AR8" s="49"/>
      <c r="AS8" s="49"/>
      <c r="AT8" s="44">
        <f>データ!T6</f>
        <v>111.4</v>
      </c>
      <c r="AU8" s="44"/>
      <c r="AV8" s="44"/>
      <c r="AW8" s="44"/>
      <c r="AX8" s="44"/>
      <c r="AY8" s="44"/>
      <c r="AZ8" s="44"/>
      <c r="BA8" s="44"/>
      <c r="BB8" s="44">
        <f>データ!U6</f>
        <v>1167.3800000000001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61.12</v>
      </c>
      <c r="Q10" s="44"/>
      <c r="R10" s="44"/>
      <c r="S10" s="44"/>
      <c r="T10" s="44"/>
      <c r="U10" s="44"/>
      <c r="V10" s="44"/>
      <c r="W10" s="44">
        <f>データ!Q6</f>
        <v>85.88</v>
      </c>
      <c r="X10" s="44"/>
      <c r="Y10" s="44"/>
      <c r="Z10" s="44"/>
      <c r="AA10" s="44"/>
      <c r="AB10" s="44"/>
      <c r="AC10" s="44"/>
      <c r="AD10" s="49">
        <f>データ!R6</f>
        <v>1728</v>
      </c>
      <c r="AE10" s="49"/>
      <c r="AF10" s="49"/>
      <c r="AG10" s="49"/>
      <c r="AH10" s="49"/>
      <c r="AI10" s="49"/>
      <c r="AJ10" s="49"/>
      <c r="AK10" s="2"/>
      <c r="AL10" s="49">
        <f>データ!V6</f>
        <v>79395</v>
      </c>
      <c r="AM10" s="49"/>
      <c r="AN10" s="49"/>
      <c r="AO10" s="49"/>
      <c r="AP10" s="49"/>
      <c r="AQ10" s="49"/>
      <c r="AR10" s="49"/>
      <c r="AS10" s="49"/>
      <c r="AT10" s="44">
        <f>データ!W6</f>
        <v>13.96</v>
      </c>
      <c r="AU10" s="44"/>
      <c r="AV10" s="44"/>
      <c r="AW10" s="44"/>
      <c r="AX10" s="44"/>
      <c r="AY10" s="44"/>
      <c r="AZ10" s="44"/>
      <c r="BA10" s="44"/>
      <c r="BB10" s="44">
        <f>データ!X6</f>
        <v>5687.32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75"/>
      <c r="BN47" s="75"/>
      <c r="BO47" s="75"/>
      <c r="BP47" s="75"/>
      <c r="BQ47" s="75"/>
      <c r="BR47" s="75"/>
      <c r="BS47" s="75"/>
      <c r="BT47" s="75"/>
      <c r="BU47" s="75"/>
      <c r="BV47" s="75"/>
      <c r="BW47" s="75"/>
      <c r="BX47" s="75"/>
      <c r="BY47" s="75"/>
      <c r="BZ47" s="7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5"/>
      <c r="BN48" s="75"/>
      <c r="BO48" s="75"/>
      <c r="BP48" s="75"/>
      <c r="BQ48" s="75"/>
      <c r="BR48" s="75"/>
      <c r="BS48" s="75"/>
      <c r="BT48" s="75"/>
      <c r="BU48" s="75"/>
      <c r="BV48" s="75"/>
      <c r="BW48" s="75"/>
      <c r="BX48" s="75"/>
      <c r="BY48" s="75"/>
      <c r="BZ48" s="7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5"/>
      <c r="BN49" s="75"/>
      <c r="BO49" s="75"/>
      <c r="BP49" s="75"/>
      <c r="BQ49" s="75"/>
      <c r="BR49" s="75"/>
      <c r="BS49" s="75"/>
      <c r="BT49" s="75"/>
      <c r="BU49" s="75"/>
      <c r="BV49" s="75"/>
      <c r="BW49" s="75"/>
      <c r="BX49" s="75"/>
      <c r="BY49" s="75"/>
      <c r="BZ49" s="7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5"/>
      <c r="BN50" s="75"/>
      <c r="BO50" s="75"/>
      <c r="BP50" s="75"/>
      <c r="BQ50" s="75"/>
      <c r="BR50" s="75"/>
      <c r="BS50" s="75"/>
      <c r="BT50" s="75"/>
      <c r="BU50" s="75"/>
      <c r="BV50" s="75"/>
      <c r="BW50" s="75"/>
      <c r="BX50" s="75"/>
      <c r="BY50" s="75"/>
      <c r="BZ50" s="7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5"/>
      <c r="BN51" s="75"/>
      <c r="BO51" s="75"/>
      <c r="BP51" s="75"/>
      <c r="BQ51" s="75"/>
      <c r="BR51" s="75"/>
      <c r="BS51" s="75"/>
      <c r="BT51" s="75"/>
      <c r="BU51" s="75"/>
      <c r="BV51" s="75"/>
      <c r="BW51" s="75"/>
      <c r="BX51" s="75"/>
      <c r="BY51" s="75"/>
      <c r="BZ51" s="7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5"/>
      <c r="BN52" s="75"/>
      <c r="BO52" s="75"/>
      <c r="BP52" s="75"/>
      <c r="BQ52" s="75"/>
      <c r="BR52" s="75"/>
      <c r="BS52" s="75"/>
      <c r="BT52" s="75"/>
      <c r="BU52" s="75"/>
      <c r="BV52" s="75"/>
      <c r="BW52" s="75"/>
      <c r="BX52" s="75"/>
      <c r="BY52" s="75"/>
      <c r="BZ52" s="7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5"/>
      <c r="BN53" s="75"/>
      <c r="BO53" s="75"/>
      <c r="BP53" s="75"/>
      <c r="BQ53" s="75"/>
      <c r="BR53" s="75"/>
      <c r="BS53" s="75"/>
      <c r="BT53" s="75"/>
      <c r="BU53" s="75"/>
      <c r="BV53" s="75"/>
      <c r="BW53" s="75"/>
      <c r="BX53" s="75"/>
      <c r="BY53" s="75"/>
      <c r="BZ53" s="7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5"/>
      <c r="BN54" s="75"/>
      <c r="BO54" s="75"/>
      <c r="BP54" s="75"/>
      <c r="BQ54" s="75"/>
      <c r="BR54" s="75"/>
      <c r="BS54" s="75"/>
      <c r="BT54" s="75"/>
      <c r="BU54" s="75"/>
      <c r="BV54" s="75"/>
      <c r="BW54" s="75"/>
      <c r="BX54" s="75"/>
      <c r="BY54" s="75"/>
      <c r="BZ54" s="7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5"/>
      <c r="BN55" s="75"/>
      <c r="BO55" s="75"/>
      <c r="BP55" s="75"/>
      <c r="BQ55" s="75"/>
      <c r="BR55" s="75"/>
      <c r="BS55" s="75"/>
      <c r="BT55" s="75"/>
      <c r="BU55" s="75"/>
      <c r="BV55" s="75"/>
      <c r="BW55" s="75"/>
      <c r="BX55" s="75"/>
      <c r="BY55" s="75"/>
      <c r="BZ55" s="76"/>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7"/>
      <c r="BM56" s="75"/>
      <c r="BN56" s="75"/>
      <c r="BO56" s="75"/>
      <c r="BP56" s="75"/>
      <c r="BQ56" s="75"/>
      <c r="BR56" s="75"/>
      <c r="BS56" s="75"/>
      <c r="BT56" s="75"/>
      <c r="BU56" s="75"/>
      <c r="BV56" s="75"/>
      <c r="BW56" s="75"/>
      <c r="BX56" s="75"/>
      <c r="BY56" s="75"/>
      <c r="BZ56" s="76"/>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7"/>
      <c r="BM57" s="75"/>
      <c r="BN57" s="75"/>
      <c r="BO57" s="75"/>
      <c r="BP57" s="75"/>
      <c r="BQ57" s="75"/>
      <c r="BR57" s="75"/>
      <c r="BS57" s="75"/>
      <c r="BT57" s="75"/>
      <c r="BU57" s="75"/>
      <c r="BV57" s="75"/>
      <c r="BW57" s="75"/>
      <c r="BX57" s="75"/>
      <c r="BY57" s="75"/>
      <c r="BZ57" s="7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5"/>
      <c r="BN58" s="75"/>
      <c r="BO58" s="75"/>
      <c r="BP58" s="75"/>
      <c r="BQ58" s="75"/>
      <c r="BR58" s="75"/>
      <c r="BS58" s="75"/>
      <c r="BT58" s="75"/>
      <c r="BU58" s="75"/>
      <c r="BV58" s="75"/>
      <c r="BW58" s="75"/>
      <c r="BX58" s="75"/>
      <c r="BY58" s="75"/>
      <c r="BZ58" s="7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5"/>
      <c r="BN59" s="75"/>
      <c r="BO59" s="75"/>
      <c r="BP59" s="75"/>
      <c r="BQ59" s="75"/>
      <c r="BR59" s="75"/>
      <c r="BS59" s="75"/>
      <c r="BT59" s="75"/>
      <c r="BU59" s="75"/>
      <c r="BV59" s="75"/>
      <c r="BW59" s="75"/>
      <c r="BX59" s="75"/>
      <c r="BY59" s="75"/>
      <c r="BZ59" s="76"/>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5"/>
      <c r="BN60" s="75"/>
      <c r="BO60" s="75"/>
      <c r="BP60" s="75"/>
      <c r="BQ60" s="75"/>
      <c r="BR60" s="75"/>
      <c r="BS60" s="75"/>
      <c r="BT60" s="75"/>
      <c r="BU60" s="75"/>
      <c r="BV60" s="75"/>
      <c r="BW60" s="75"/>
      <c r="BX60" s="75"/>
      <c r="BY60" s="75"/>
      <c r="BZ60" s="76"/>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5"/>
      <c r="BN61" s="75"/>
      <c r="BO61" s="75"/>
      <c r="BP61" s="75"/>
      <c r="BQ61" s="75"/>
      <c r="BR61" s="75"/>
      <c r="BS61" s="75"/>
      <c r="BT61" s="75"/>
      <c r="BU61" s="75"/>
      <c r="BV61" s="75"/>
      <c r="BW61" s="75"/>
      <c r="BX61" s="75"/>
      <c r="BY61" s="75"/>
      <c r="BZ61" s="7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5"/>
      <c r="BN62" s="75"/>
      <c r="BO62" s="75"/>
      <c r="BP62" s="75"/>
      <c r="BQ62" s="75"/>
      <c r="BR62" s="75"/>
      <c r="BS62" s="75"/>
      <c r="BT62" s="75"/>
      <c r="BU62" s="75"/>
      <c r="BV62" s="75"/>
      <c r="BW62" s="75"/>
      <c r="BX62" s="75"/>
      <c r="BY62" s="75"/>
      <c r="BZ62" s="7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124</v>
      </c>
      <c r="BM66" s="75"/>
      <c r="BN66" s="75"/>
      <c r="BO66" s="75"/>
      <c r="BP66" s="75"/>
      <c r="BQ66" s="75"/>
      <c r="BR66" s="75"/>
      <c r="BS66" s="75"/>
      <c r="BT66" s="75"/>
      <c r="BU66" s="75"/>
      <c r="BV66" s="75"/>
      <c r="BW66" s="75"/>
      <c r="BX66" s="75"/>
      <c r="BY66" s="75"/>
      <c r="BZ66" s="7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5"/>
      <c r="BN67" s="75"/>
      <c r="BO67" s="75"/>
      <c r="BP67" s="75"/>
      <c r="BQ67" s="75"/>
      <c r="BR67" s="75"/>
      <c r="BS67" s="75"/>
      <c r="BT67" s="75"/>
      <c r="BU67" s="75"/>
      <c r="BV67" s="75"/>
      <c r="BW67" s="75"/>
      <c r="BX67" s="75"/>
      <c r="BY67" s="75"/>
      <c r="BZ67" s="7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5"/>
      <c r="BN68" s="75"/>
      <c r="BO68" s="75"/>
      <c r="BP68" s="75"/>
      <c r="BQ68" s="75"/>
      <c r="BR68" s="75"/>
      <c r="BS68" s="75"/>
      <c r="BT68" s="75"/>
      <c r="BU68" s="75"/>
      <c r="BV68" s="75"/>
      <c r="BW68" s="75"/>
      <c r="BX68" s="75"/>
      <c r="BY68" s="75"/>
      <c r="BZ68" s="7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5"/>
      <c r="BN69" s="75"/>
      <c r="BO69" s="75"/>
      <c r="BP69" s="75"/>
      <c r="BQ69" s="75"/>
      <c r="BR69" s="75"/>
      <c r="BS69" s="75"/>
      <c r="BT69" s="75"/>
      <c r="BU69" s="75"/>
      <c r="BV69" s="75"/>
      <c r="BW69" s="75"/>
      <c r="BX69" s="75"/>
      <c r="BY69" s="75"/>
      <c r="BZ69" s="7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5"/>
      <c r="BN70" s="75"/>
      <c r="BO70" s="75"/>
      <c r="BP70" s="75"/>
      <c r="BQ70" s="75"/>
      <c r="BR70" s="75"/>
      <c r="BS70" s="75"/>
      <c r="BT70" s="75"/>
      <c r="BU70" s="75"/>
      <c r="BV70" s="75"/>
      <c r="BW70" s="75"/>
      <c r="BX70" s="75"/>
      <c r="BY70" s="75"/>
      <c r="BZ70" s="7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5"/>
      <c r="BN71" s="75"/>
      <c r="BO71" s="75"/>
      <c r="BP71" s="75"/>
      <c r="BQ71" s="75"/>
      <c r="BR71" s="75"/>
      <c r="BS71" s="75"/>
      <c r="BT71" s="75"/>
      <c r="BU71" s="75"/>
      <c r="BV71" s="75"/>
      <c r="BW71" s="75"/>
      <c r="BX71" s="75"/>
      <c r="BY71" s="75"/>
      <c r="BZ71" s="7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5"/>
      <c r="BN72" s="75"/>
      <c r="BO72" s="75"/>
      <c r="BP72" s="75"/>
      <c r="BQ72" s="75"/>
      <c r="BR72" s="75"/>
      <c r="BS72" s="75"/>
      <c r="BT72" s="75"/>
      <c r="BU72" s="75"/>
      <c r="BV72" s="75"/>
      <c r="BW72" s="75"/>
      <c r="BX72" s="75"/>
      <c r="BY72" s="75"/>
      <c r="BZ72" s="7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5"/>
      <c r="BN73" s="75"/>
      <c r="BO73" s="75"/>
      <c r="BP73" s="75"/>
      <c r="BQ73" s="75"/>
      <c r="BR73" s="75"/>
      <c r="BS73" s="75"/>
      <c r="BT73" s="75"/>
      <c r="BU73" s="75"/>
      <c r="BV73" s="75"/>
      <c r="BW73" s="75"/>
      <c r="BX73" s="75"/>
      <c r="BY73" s="75"/>
      <c r="BZ73" s="7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5"/>
      <c r="BN74" s="75"/>
      <c r="BO74" s="75"/>
      <c r="BP74" s="75"/>
      <c r="BQ74" s="75"/>
      <c r="BR74" s="75"/>
      <c r="BS74" s="75"/>
      <c r="BT74" s="75"/>
      <c r="BU74" s="75"/>
      <c r="BV74" s="75"/>
      <c r="BW74" s="75"/>
      <c r="BX74" s="75"/>
      <c r="BY74" s="75"/>
      <c r="BZ74" s="7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5"/>
      <c r="BN75" s="75"/>
      <c r="BO75" s="75"/>
      <c r="BP75" s="75"/>
      <c r="BQ75" s="75"/>
      <c r="BR75" s="75"/>
      <c r="BS75" s="75"/>
      <c r="BT75" s="75"/>
      <c r="BU75" s="75"/>
      <c r="BV75" s="75"/>
      <c r="BW75" s="75"/>
      <c r="BX75" s="75"/>
      <c r="BY75" s="75"/>
      <c r="BZ75" s="7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5"/>
      <c r="BN76" s="75"/>
      <c r="BO76" s="75"/>
      <c r="BP76" s="75"/>
      <c r="BQ76" s="75"/>
      <c r="BR76" s="75"/>
      <c r="BS76" s="75"/>
      <c r="BT76" s="75"/>
      <c r="BU76" s="75"/>
      <c r="BV76" s="75"/>
      <c r="BW76" s="75"/>
      <c r="BX76" s="75"/>
      <c r="BY76" s="75"/>
      <c r="BZ76" s="7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5"/>
      <c r="BN77" s="75"/>
      <c r="BO77" s="75"/>
      <c r="BP77" s="75"/>
      <c r="BQ77" s="75"/>
      <c r="BR77" s="75"/>
      <c r="BS77" s="75"/>
      <c r="BT77" s="75"/>
      <c r="BU77" s="75"/>
      <c r="BV77" s="75"/>
      <c r="BW77" s="75"/>
      <c r="BX77" s="75"/>
      <c r="BY77" s="75"/>
      <c r="BZ77" s="7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5"/>
      <c r="BN78" s="75"/>
      <c r="BO78" s="75"/>
      <c r="BP78" s="75"/>
      <c r="BQ78" s="75"/>
      <c r="BR78" s="75"/>
      <c r="BS78" s="75"/>
      <c r="BT78" s="75"/>
      <c r="BU78" s="75"/>
      <c r="BV78" s="75"/>
      <c r="BW78" s="75"/>
      <c r="BX78" s="75"/>
      <c r="BY78" s="75"/>
      <c r="BZ78" s="76"/>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7"/>
      <c r="BM79" s="75"/>
      <c r="BN79" s="75"/>
      <c r="BO79" s="75"/>
      <c r="BP79" s="75"/>
      <c r="BQ79" s="75"/>
      <c r="BR79" s="75"/>
      <c r="BS79" s="75"/>
      <c r="BT79" s="75"/>
      <c r="BU79" s="75"/>
      <c r="BV79" s="75"/>
      <c r="BW79" s="75"/>
      <c r="BX79" s="75"/>
      <c r="BY79" s="75"/>
      <c r="BZ79" s="76"/>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7"/>
      <c r="BM80" s="75"/>
      <c r="BN80" s="75"/>
      <c r="BO80" s="75"/>
      <c r="BP80" s="75"/>
      <c r="BQ80" s="75"/>
      <c r="BR80" s="75"/>
      <c r="BS80" s="75"/>
      <c r="BT80" s="75"/>
      <c r="BU80" s="75"/>
      <c r="BV80" s="75"/>
      <c r="BW80" s="75"/>
      <c r="BX80" s="75"/>
      <c r="BY80" s="75"/>
      <c r="BZ80" s="76"/>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5"/>
      <c r="BN81" s="75"/>
      <c r="BO81" s="75"/>
      <c r="BP81" s="75"/>
      <c r="BQ81" s="75"/>
      <c r="BR81" s="75"/>
      <c r="BS81" s="75"/>
      <c r="BT81" s="75"/>
      <c r="BU81" s="75"/>
      <c r="BV81" s="75"/>
      <c r="BW81" s="75"/>
      <c r="BX81" s="75"/>
      <c r="BY81" s="75"/>
      <c r="BZ81" s="76"/>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bEOdLqWea+9siZwAMABgltJkAU2eTU7PSKba8GlH6qlcC/ylTW4xyYnfRzn8a/EAo3TvPzxazW/6XMtujTw2HA==" saltValue="h1ssvwdsTYCXzk9uVVgmj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232041</v>
      </c>
      <c r="D6" s="32">
        <f t="shared" si="3"/>
        <v>47</v>
      </c>
      <c r="E6" s="32">
        <f t="shared" si="3"/>
        <v>17</v>
      </c>
      <c r="F6" s="32">
        <f t="shared" si="3"/>
        <v>1</v>
      </c>
      <c r="G6" s="32">
        <f t="shared" si="3"/>
        <v>0</v>
      </c>
      <c r="H6" s="32" t="str">
        <f t="shared" si="3"/>
        <v>愛知県　瀬戸市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61.12</v>
      </c>
      <c r="Q6" s="33">
        <f t="shared" si="3"/>
        <v>85.88</v>
      </c>
      <c r="R6" s="33">
        <f t="shared" si="3"/>
        <v>1728</v>
      </c>
      <c r="S6" s="33">
        <f t="shared" si="3"/>
        <v>130046</v>
      </c>
      <c r="T6" s="33">
        <f t="shared" si="3"/>
        <v>111.4</v>
      </c>
      <c r="U6" s="33">
        <f t="shared" si="3"/>
        <v>1167.3800000000001</v>
      </c>
      <c r="V6" s="33">
        <f t="shared" si="3"/>
        <v>79395</v>
      </c>
      <c r="W6" s="33">
        <f t="shared" si="3"/>
        <v>13.96</v>
      </c>
      <c r="X6" s="33">
        <f t="shared" si="3"/>
        <v>5687.32</v>
      </c>
      <c r="Y6" s="34">
        <f>IF(Y7="",NA(),Y7)</f>
        <v>63.18</v>
      </c>
      <c r="Z6" s="34">
        <f t="shared" ref="Z6:AH6" si="4">IF(Z7="",NA(),Z7)</f>
        <v>62.92</v>
      </c>
      <c r="AA6" s="34">
        <f t="shared" si="4"/>
        <v>69.03</v>
      </c>
      <c r="AB6" s="34">
        <f t="shared" si="4"/>
        <v>69.83</v>
      </c>
      <c r="AC6" s="34">
        <f t="shared" si="4"/>
        <v>71.290000000000006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1202.07</v>
      </c>
      <c r="BG6" s="34">
        <f t="shared" ref="BG6:BO6" si="7">IF(BG7="",NA(),BG7)</f>
        <v>1237.05</v>
      </c>
      <c r="BH6" s="34">
        <f t="shared" si="7"/>
        <v>1087</v>
      </c>
      <c r="BI6" s="34">
        <f t="shared" si="7"/>
        <v>1097.99</v>
      </c>
      <c r="BJ6" s="34">
        <f t="shared" si="7"/>
        <v>1017.88</v>
      </c>
      <c r="BK6" s="34">
        <f t="shared" si="7"/>
        <v>660.23</v>
      </c>
      <c r="BL6" s="34">
        <f t="shared" si="7"/>
        <v>658.6</v>
      </c>
      <c r="BM6" s="34">
        <f t="shared" si="7"/>
        <v>664.04</v>
      </c>
      <c r="BN6" s="34">
        <f t="shared" si="7"/>
        <v>625.12</v>
      </c>
      <c r="BO6" s="34">
        <f t="shared" si="7"/>
        <v>610.16999999999996</v>
      </c>
      <c r="BP6" s="33" t="str">
        <f>IF(BP7="","",IF(BP7="-","【-】","【"&amp;SUBSTITUTE(TEXT(BP7,"#,##0.00"),"-","△")&amp;"】"))</f>
        <v>【707.33】</v>
      </c>
      <c r="BQ6" s="34">
        <f>IF(BQ7="",NA(),BQ7)</f>
        <v>58.65</v>
      </c>
      <c r="BR6" s="34">
        <f t="shared" ref="BR6:BZ6" si="8">IF(BR7="",NA(),BR7)</f>
        <v>59.4</v>
      </c>
      <c r="BS6" s="34">
        <f t="shared" si="8"/>
        <v>64.89</v>
      </c>
      <c r="BT6" s="34">
        <f t="shared" si="8"/>
        <v>64.91</v>
      </c>
      <c r="BU6" s="34">
        <f t="shared" si="8"/>
        <v>65.040000000000006</v>
      </c>
      <c r="BV6" s="34">
        <f t="shared" si="8"/>
        <v>88.7</v>
      </c>
      <c r="BW6" s="34">
        <f t="shared" si="8"/>
        <v>88.44</v>
      </c>
      <c r="BX6" s="34">
        <f t="shared" si="8"/>
        <v>86.2</v>
      </c>
      <c r="BY6" s="34">
        <f t="shared" si="8"/>
        <v>89.74</v>
      </c>
      <c r="BZ6" s="34">
        <f t="shared" si="8"/>
        <v>88.37</v>
      </c>
      <c r="CA6" s="33" t="str">
        <f>IF(CA7="","",IF(CA7="-","【-】","【"&amp;SUBSTITUTE(TEXT(CA7,"#,##0.00"),"-","△")&amp;"】"))</f>
        <v>【101.26】</v>
      </c>
      <c r="CB6" s="34">
        <f>IF(CB7="",NA(),CB7)</f>
        <v>160.87</v>
      </c>
      <c r="CC6" s="34">
        <f t="shared" ref="CC6:CK6" si="9">IF(CC7="",NA(),CC7)</f>
        <v>162.47999999999999</v>
      </c>
      <c r="CD6" s="34">
        <f t="shared" si="9"/>
        <v>150</v>
      </c>
      <c r="CE6" s="34">
        <f t="shared" si="9"/>
        <v>150</v>
      </c>
      <c r="CF6" s="34">
        <f t="shared" si="9"/>
        <v>150.54</v>
      </c>
      <c r="CG6" s="34">
        <f t="shared" si="9"/>
        <v>145.05000000000001</v>
      </c>
      <c r="CH6" s="34">
        <f t="shared" si="9"/>
        <v>147.15</v>
      </c>
      <c r="CI6" s="34">
        <f t="shared" si="9"/>
        <v>146.47999999999999</v>
      </c>
      <c r="CJ6" s="34">
        <f t="shared" si="9"/>
        <v>141.24</v>
      </c>
      <c r="CK6" s="34">
        <f t="shared" si="9"/>
        <v>143.05000000000001</v>
      </c>
      <c r="CL6" s="33" t="str">
        <f>IF(CL7="","",IF(CL7="-","【-】","【"&amp;SUBSTITUTE(TEXT(CL7,"#,##0.00"),"-","△")&amp;"】"))</f>
        <v>【136.39】</v>
      </c>
      <c r="CM6" s="34">
        <f>IF(CM7="",NA(),CM7)</f>
        <v>63.67</v>
      </c>
      <c r="CN6" s="34">
        <f t="shared" ref="CN6:CV6" si="10">IF(CN7="",NA(),CN7)</f>
        <v>66.849999999999994</v>
      </c>
      <c r="CO6" s="34">
        <f t="shared" si="10"/>
        <v>67.95</v>
      </c>
      <c r="CP6" s="34">
        <f t="shared" si="10"/>
        <v>47.94</v>
      </c>
      <c r="CQ6" s="34">
        <f t="shared" si="10"/>
        <v>67.349999999999994</v>
      </c>
      <c r="CR6" s="34">
        <f t="shared" si="10"/>
        <v>62.03</v>
      </c>
      <c r="CS6" s="34">
        <f t="shared" si="10"/>
        <v>59.27</v>
      </c>
      <c r="CT6" s="34">
        <f t="shared" si="10"/>
        <v>62.64</v>
      </c>
      <c r="CU6" s="34">
        <f t="shared" si="10"/>
        <v>58.12</v>
      </c>
      <c r="CV6" s="34">
        <f t="shared" si="10"/>
        <v>58.83</v>
      </c>
      <c r="CW6" s="33" t="str">
        <f>IF(CW7="","",IF(CW7="-","【-】","【"&amp;SUBSTITUTE(TEXT(CW7,"#,##0.00"),"-","△")&amp;"】"))</f>
        <v>【60.13】</v>
      </c>
      <c r="CX6" s="34">
        <f>IF(CX7="",NA(),CX7)</f>
        <v>89.49</v>
      </c>
      <c r="CY6" s="34">
        <f t="shared" ref="CY6:DG6" si="11">IF(CY7="",NA(),CY7)</f>
        <v>89.49</v>
      </c>
      <c r="CZ6" s="34">
        <f t="shared" si="11"/>
        <v>88.77</v>
      </c>
      <c r="DA6" s="34">
        <f t="shared" si="11"/>
        <v>87.62</v>
      </c>
      <c r="DB6" s="34">
        <f t="shared" si="11"/>
        <v>87.4</v>
      </c>
      <c r="DC6" s="34">
        <f t="shared" si="11"/>
        <v>93.53</v>
      </c>
      <c r="DD6" s="34">
        <f t="shared" si="11"/>
        <v>92.82</v>
      </c>
      <c r="DE6" s="34">
        <f t="shared" si="11"/>
        <v>92.98</v>
      </c>
      <c r="DF6" s="34">
        <f t="shared" si="11"/>
        <v>93.07</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0.03</v>
      </c>
      <c r="EF6" s="34">
        <f t="shared" ref="EF6:EN6" si="14">IF(EF7="",NA(),EF7)</f>
        <v>0.04</v>
      </c>
      <c r="EG6" s="34">
        <f t="shared" si="14"/>
        <v>0.02</v>
      </c>
      <c r="EH6" s="34">
        <f t="shared" si="14"/>
        <v>0.02</v>
      </c>
      <c r="EI6" s="34">
        <f t="shared" si="14"/>
        <v>0.02</v>
      </c>
      <c r="EJ6" s="34">
        <f t="shared" si="14"/>
        <v>0.05</v>
      </c>
      <c r="EK6" s="34">
        <f t="shared" si="14"/>
        <v>7.0000000000000007E-2</v>
      </c>
      <c r="EL6" s="34">
        <f t="shared" si="14"/>
        <v>7.0000000000000007E-2</v>
      </c>
      <c r="EM6" s="34">
        <f t="shared" si="14"/>
        <v>0.1</v>
      </c>
      <c r="EN6" s="34">
        <f t="shared" si="14"/>
        <v>0.14000000000000001</v>
      </c>
      <c r="EO6" s="33" t="str">
        <f>IF(EO7="","",IF(EO7="-","【-】","【"&amp;SUBSTITUTE(TEXT(EO7,"#,##0.00"),"-","△")&amp;"】"))</f>
        <v>【0.23】</v>
      </c>
    </row>
    <row r="7" spans="1:145" s="35" customFormat="1" x14ac:dyDescent="0.15">
      <c r="A7" s="27"/>
      <c r="B7" s="36">
        <v>2017</v>
      </c>
      <c r="C7" s="36">
        <v>232041</v>
      </c>
      <c r="D7" s="36">
        <v>47</v>
      </c>
      <c r="E7" s="36">
        <v>17</v>
      </c>
      <c r="F7" s="36">
        <v>1</v>
      </c>
      <c r="G7" s="36">
        <v>0</v>
      </c>
      <c r="H7" s="36" t="s">
        <v>110</v>
      </c>
      <c r="I7" s="36" t="s">
        <v>111</v>
      </c>
      <c r="J7" s="36" t="s">
        <v>112</v>
      </c>
      <c r="K7" s="36" t="s">
        <v>113</v>
      </c>
      <c r="L7" s="36" t="s">
        <v>114</v>
      </c>
      <c r="M7" s="36" t="s">
        <v>115</v>
      </c>
      <c r="N7" s="37" t="s">
        <v>116</v>
      </c>
      <c r="O7" s="37" t="s">
        <v>117</v>
      </c>
      <c r="P7" s="37">
        <v>61.12</v>
      </c>
      <c r="Q7" s="37">
        <v>85.88</v>
      </c>
      <c r="R7" s="37">
        <v>1728</v>
      </c>
      <c r="S7" s="37">
        <v>130046</v>
      </c>
      <c r="T7" s="37">
        <v>111.4</v>
      </c>
      <c r="U7" s="37">
        <v>1167.3800000000001</v>
      </c>
      <c r="V7" s="37">
        <v>79395</v>
      </c>
      <c r="W7" s="37">
        <v>13.96</v>
      </c>
      <c r="X7" s="37">
        <v>5687.32</v>
      </c>
      <c r="Y7" s="37">
        <v>63.18</v>
      </c>
      <c r="Z7" s="37">
        <v>62.92</v>
      </c>
      <c r="AA7" s="37">
        <v>69.03</v>
      </c>
      <c r="AB7" s="37">
        <v>69.83</v>
      </c>
      <c r="AC7" s="37">
        <v>71.290000000000006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1202.07</v>
      </c>
      <c r="BG7" s="37">
        <v>1237.05</v>
      </c>
      <c r="BH7" s="37">
        <v>1087</v>
      </c>
      <c r="BI7" s="37">
        <v>1097.99</v>
      </c>
      <c r="BJ7" s="37">
        <v>1017.88</v>
      </c>
      <c r="BK7" s="37">
        <v>660.23</v>
      </c>
      <c r="BL7" s="37">
        <v>658.6</v>
      </c>
      <c r="BM7" s="37">
        <v>664.04</v>
      </c>
      <c r="BN7" s="37">
        <v>625.12</v>
      </c>
      <c r="BO7" s="37">
        <v>610.16999999999996</v>
      </c>
      <c r="BP7" s="37">
        <v>707.33</v>
      </c>
      <c r="BQ7" s="37">
        <v>58.65</v>
      </c>
      <c r="BR7" s="37">
        <v>59.4</v>
      </c>
      <c r="BS7" s="37">
        <v>64.89</v>
      </c>
      <c r="BT7" s="37">
        <v>64.91</v>
      </c>
      <c r="BU7" s="37">
        <v>65.040000000000006</v>
      </c>
      <c r="BV7" s="37">
        <v>88.7</v>
      </c>
      <c r="BW7" s="37">
        <v>88.44</v>
      </c>
      <c r="BX7" s="37">
        <v>86.2</v>
      </c>
      <c r="BY7" s="37">
        <v>89.74</v>
      </c>
      <c r="BZ7" s="37">
        <v>88.37</v>
      </c>
      <c r="CA7" s="37">
        <v>101.26</v>
      </c>
      <c r="CB7" s="37">
        <v>160.87</v>
      </c>
      <c r="CC7" s="37">
        <v>162.47999999999999</v>
      </c>
      <c r="CD7" s="37">
        <v>150</v>
      </c>
      <c r="CE7" s="37">
        <v>150</v>
      </c>
      <c r="CF7" s="37">
        <v>150.54</v>
      </c>
      <c r="CG7" s="37">
        <v>145.05000000000001</v>
      </c>
      <c r="CH7" s="37">
        <v>147.15</v>
      </c>
      <c r="CI7" s="37">
        <v>146.47999999999999</v>
      </c>
      <c r="CJ7" s="37">
        <v>141.24</v>
      </c>
      <c r="CK7" s="37">
        <v>143.05000000000001</v>
      </c>
      <c r="CL7" s="37">
        <v>136.38999999999999</v>
      </c>
      <c r="CM7" s="37">
        <v>63.67</v>
      </c>
      <c r="CN7" s="37">
        <v>66.849999999999994</v>
      </c>
      <c r="CO7" s="37">
        <v>67.95</v>
      </c>
      <c r="CP7" s="37">
        <v>47.94</v>
      </c>
      <c r="CQ7" s="37">
        <v>67.349999999999994</v>
      </c>
      <c r="CR7" s="37">
        <v>62.03</v>
      </c>
      <c r="CS7" s="37">
        <v>59.27</v>
      </c>
      <c r="CT7" s="37">
        <v>62.64</v>
      </c>
      <c r="CU7" s="37">
        <v>58.12</v>
      </c>
      <c r="CV7" s="37">
        <v>58.83</v>
      </c>
      <c r="CW7" s="37">
        <v>60.13</v>
      </c>
      <c r="CX7" s="37">
        <v>89.49</v>
      </c>
      <c r="CY7" s="37">
        <v>89.49</v>
      </c>
      <c r="CZ7" s="37">
        <v>88.77</v>
      </c>
      <c r="DA7" s="37">
        <v>87.62</v>
      </c>
      <c r="DB7" s="37">
        <v>87.4</v>
      </c>
      <c r="DC7" s="37">
        <v>93.53</v>
      </c>
      <c r="DD7" s="37">
        <v>92.82</v>
      </c>
      <c r="DE7" s="37">
        <v>92.98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0.03</v>
      </c>
      <c r="EF7" s="37">
        <v>0.04</v>
      </c>
      <c r="EG7" s="37">
        <v>0.02</v>
      </c>
      <c r="EH7" s="37">
        <v>0.02</v>
      </c>
      <c r="EI7" s="37">
        <v>0.02</v>
      </c>
      <c r="EJ7" s="37">
        <v>0.05</v>
      </c>
      <c r="EK7" s="37">
        <v>7.0000000000000007E-2</v>
      </c>
      <c r="EL7" s="37">
        <v>7.0000000000000007E-2</v>
      </c>
      <c r="EM7" s="37">
        <v>0.1</v>
      </c>
      <c r="EN7" s="37">
        <v>0.14000000000000001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2019-02-15T11:13:17Z</cp:lastPrinted>
  <dcterms:created xsi:type="dcterms:W3CDTF">2018-12-03T09:04:50Z</dcterms:created>
  <dcterms:modified xsi:type="dcterms:W3CDTF">2019-02-15T11:21:46Z</dcterms:modified>
</cp:coreProperties>
</file>