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db9ifMsBzlctCSiHbfshy2jkbgCbe4D0kS/qjR1DEqQExUCWf8InfKUvw41NJ6SbV9Y3/0M+CoOKjQC59F0A==" workbookSaltValue="yHhS5uXA2F68LbaRRAgTog==" workbookSpinCount="100000" lockStructure="1"/>
  <bookViews>
    <workbookView xWindow="0" yWindow="30" windowWidth="15360" windowHeight="760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H85" i="4"/>
  <c r="E85" i="4"/>
  <c r="BB10" i="4"/>
  <c r="AT10" i="4"/>
  <c r="I10" i="4"/>
  <c r="B10" i="4"/>
  <c r="AT8" i="4"/>
  <c r="AL8" i="4"/>
  <c r="AD8" i="4"/>
  <c r="P8" i="4"/>
  <c r="I8" i="4"/>
  <c r="B8"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<sst xmlns="http://schemas.openxmlformats.org/spreadsheetml/2006/main" count="232" uniqueCount="120">
  <si>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</si>
  <si>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</si>
  <si>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</si>
  <si>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</si>
  <si>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</si>
  <si>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</si>
  <si>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</si>
  <si>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</si>
  <si>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</si>
  <si>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</si>
  <si>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</si>
  <si>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</si>
  <si>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</si>
  <si>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</si>
  <si>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</si>
  <si>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</si>
  <si>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</si>
  <si>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</si>
  <si>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</si>
  <si>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</si>
  <si>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</si>
  <si>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</si>
  <si>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</si>
  <si>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</si>
  <si>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</si>
  <si>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</si>
  <si>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</si>
  <si>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</si>
  <si>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</si>
  <si>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</si>
  <si>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</si>
  <si>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</si>
  <si>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</si>
  <si>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</si>
  <si>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</si>
  <si>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</si>
  <si>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</si>
  <si>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</si>
  <si>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</si>
  <si>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</si>
  <si>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</si>
  <si>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</si>
  <si>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</si>
  <si>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</si>
  <si>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</si>
  <si>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</si>
  <si>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</si>
  <si>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</si>
  <si>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</si>
  <si>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</si>
  <si>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</si>
  <si>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</si>
  <si>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</si>
  <si>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</si>
  <si>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</si>
  <si>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</si>
  <si>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</si>
  <si>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</si>
  <si>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</si>
  <si>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</si>
  <si>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</si>
  <si>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</si>
  <si>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</si>
  <si>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</si>
  <si>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</si>
  <si>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</si>
  <si>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</si>
  <si>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</si>
  <si>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</si>
  <si>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</si>
  <si>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</si>
  <si>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</si>
  <si>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</si>
  <si>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</si>
  <si>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</si>
  <si>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</si>
  <si>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</si>
  <si>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</si>
  <si>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</si>
  <si>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</si>
  <si>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</si>
  <si>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</si>
  <si>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</si>
  <si>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</si>
  <si>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</si>
  <si>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</si>
  <si>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</si>
  <si>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</si>
  <si>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</si>
  <si>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</si>
  <si>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</si>
  <si>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</si>
  <si>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</si>
  <si>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</si>
  <si>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</si>
  <si>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</si>
  <si>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</si>
  <si>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</si>
  <si>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</si>
  <si>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</si>
  <si>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</si>
  <si>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</si>
  <si>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</si>
  <si>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</si>
  <si>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</si>
  <si>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半田市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</si>
  <si>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</si>
  <si>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</si>
  <si>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</si>
  <si>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</si>
  <si>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</si>
  <si>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</si>
  <si>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</si>
  <si>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</si>
  <si>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</si>
  <si>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</si>
  <si>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</si>
  <si>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現状では、健全かつ効率的な経営を保っているが、長期的には、人口減少等により給水収益が減少していくと予想される。
　また、資産の老朽化が懸念されるため、計画的な更新投資を行っていく必要がある。
　これらを踏まえ、平成31年度から平成32年度にかけて、水道事業基本計画、施設整備計画、経営戦略及び新水道ビジョンの策定を行う予定である。
　今後は、これに基づき施設の更新を実施していく。</t>
    <rPh sb="1" eb="3">
      <t>ゲンジョウ</t>
    </rPh>
    <rPh sb="6" eb="8">
      <t>ケンゼン</t>
    </rPh>
    <rPh sb="10" eb="12">
      <t>コウリツ</t>
    </rPh>
    <rPh sb="12" eb="13">
      <t>テキ</t>
    </rPh>
    <rPh sb="14" eb="16">
      <t>ケイエイ</t>
    </rPh>
    <rPh sb="17" eb="18">
      <t>タモ</t>
    </rPh>
    <rPh sb="30" eb="32">
      <t>ジンコウ</t>
    </rPh>
    <rPh sb="32" eb="34">
      <t>ゲンショウ</t>
    </rPh>
    <rPh sb="34" eb="35">
      <t>トウ</t>
    </rPh>
    <rPh sb="50" eb="52">
      <t>ヨソウ</t>
    </rPh>
    <rPh sb="61" eb="63">
      <t>シサン</t>
    </rPh>
    <rPh sb="64" eb="67">
      <t>ロウキュウカ</t>
    </rPh>
    <rPh sb="68" eb="70">
      <t>ケネン</t>
    </rPh>
    <rPh sb="76" eb="79">
      <t>ケイカクテキ</t>
    </rPh>
    <rPh sb="80" eb="82">
      <t>コウシン</t>
    </rPh>
    <rPh sb="82" eb="84">
      <t>トウシ</t>
    </rPh>
    <rPh sb="85" eb="86">
      <t>オコナ</t>
    </rPh>
    <rPh sb="90" eb="92">
      <t>ヒツヨウ</t>
    </rPh>
    <rPh sb="102" eb="103">
      <t>フ</t>
    </rPh>
    <rPh sb="106" eb="108">
      <t>ヘイセイ</t>
    </rPh>
    <rPh sb="110" eb="112">
      <t>ネンド</t>
    </rPh>
    <rPh sb="114" eb="116">
      <t>ヘイセイ</t>
    </rPh>
    <rPh sb="118" eb="120">
      <t>ネンド</t>
    </rPh>
    <rPh sb="125" eb="127">
      <t>スイドウ</t>
    </rPh>
    <rPh sb="127" eb="129">
      <t>ジギョウ</t>
    </rPh>
    <rPh sb="129" eb="131">
      <t>キホン</t>
    </rPh>
    <rPh sb="131" eb="133">
      <t>ケイカク</t>
    </rPh>
    <rPh sb="134" eb="136">
      <t>シセツ</t>
    </rPh>
    <rPh sb="136" eb="138">
      <t>セイビ</t>
    </rPh>
    <rPh sb="138" eb="140">
      <t>ケイカク</t>
    </rPh>
    <rPh sb="141" eb="143">
      <t>ケイエイ</t>
    </rPh>
    <rPh sb="143" eb="145">
      <t>センリャク</t>
    </rPh>
    <rPh sb="145" eb="146">
      <t>オヨ</t>
    </rPh>
    <rPh sb="147" eb="148">
      <t>シン</t>
    </rPh>
    <rPh sb="148" eb="150">
      <t>スイドウ</t>
    </rPh>
    <rPh sb="155" eb="157">
      <t>サクテイ</t>
    </rPh>
    <rPh sb="158" eb="159">
      <t>オコナ</t>
    </rPh>
    <rPh sb="160" eb="162">
      <t>ヨテイ</t>
    </rPh>
    <rPh sb="168" eb="170">
      <t>コンゴ</t>
    </rPh>
    <rPh sb="175" eb="176">
      <t>モト</t>
    </rPh>
    <rPh sb="178" eb="180">
      <t>シセツ</t>
    </rPh>
    <rPh sb="181" eb="183">
      <t>コウシン</t>
    </rPh>
    <rPh sb="184" eb="186">
      <t>ジッシ</t>
    </rPh>
    <phoneticPr fontId="16"/>
  </si>
  <si>
    <t>　①経常収支比率及び⑤料金回収率については、100％以上を維持しており、前年度から給水収益が増加したこともあり、昨年度に引き続き、平成29年度についても類似団体の平均値を上回った。しかしながら、長期的には給水人口の減少等による使用量の減少が想定されるため、給水収益は減少傾向で推移すると予想される。今後の更新投資に備え、更なる収益の確保と費用削減に努める必要がある。
　②累積欠損金比率については、累積欠損金が発生していないため、0％を維持しており、経営は健全である。
　③流動比率については、100％以上を維持しているものの、類似団体に比べて低い水準となっている。主な要因は配水池建設及び応急給水栓整備への投資により預金が減少しているためであり、計画的な投資活動によるものである。
　④企業債残高対給水収益比率については、平成12年度以降は新たな借入れがなく、類似団体に比べてかなり低い水準を保っており、順調に残高を減少させている。
　⑥給水原価については、高い⑧有収率であることに加え日頃の経費節減の努力により、類似団体に比べて低い水準を維持している。
　⑦施設利用率については、施設稼働率が高いことにより、類似団体に比べて高い水準を維持している。
　⑧有収率については、前年度に比べ下がったものの、給配水管の更新が進んでいるため、類似団体に比べても高い水準にある。</t>
    <rPh sb="2" eb="4">
      <t>ケイジョウ</t>
    </rPh>
    <rPh sb="4" eb="6">
      <t>シュウシ</t>
    </rPh>
    <rPh sb="6" eb="8">
      <t>ヒリツ</t>
    </rPh>
    <rPh sb="8" eb="9">
      <t>オヨ</t>
    </rPh>
    <rPh sb="26" eb="28">
      <t>イジョウ</t>
    </rPh>
    <rPh sb="29" eb="31">
      <t>イジ</t>
    </rPh>
    <rPh sb="36" eb="39">
      <t>ゼンネンド</t>
    </rPh>
    <rPh sb="41" eb="43">
      <t>キュウスイ</t>
    </rPh>
    <rPh sb="43" eb="45">
      <t>シュウエキ</t>
    </rPh>
    <rPh sb="46" eb="48">
      <t>ゾウカ</t>
    </rPh>
    <rPh sb="56" eb="59">
      <t>サクネンド</t>
    </rPh>
    <rPh sb="60" eb="61">
      <t>ヒ</t>
    </rPh>
    <rPh sb="62" eb="63">
      <t>ツヅ</t>
    </rPh>
    <rPh sb="65" eb="67">
      <t>ヘイセイ</t>
    </rPh>
    <rPh sb="69" eb="71">
      <t>ネンド</t>
    </rPh>
    <rPh sb="76" eb="78">
      <t>ルイジ</t>
    </rPh>
    <rPh sb="78" eb="80">
      <t>ダンタイ</t>
    </rPh>
    <rPh sb="81" eb="84">
      <t>ヘイキンチ</t>
    </rPh>
    <rPh sb="85" eb="87">
      <t>ウワマワ</t>
    </rPh>
    <rPh sb="97" eb="100">
      <t>チョウキテキ</t>
    </rPh>
    <rPh sb="102" eb="104">
      <t>キュウスイ</t>
    </rPh>
    <rPh sb="104" eb="106">
      <t>ジンコウ</t>
    </rPh>
    <rPh sb="107" eb="109">
      <t>ゲンショウ</t>
    </rPh>
    <rPh sb="109" eb="110">
      <t>ナド</t>
    </rPh>
    <rPh sb="117" eb="119">
      <t>ゲンショウ</t>
    </rPh>
    <rPh sb="120" eb="122">
      <t>ソウテイ</t>
    </rPh>
    <rPh sb="128" eb="130">
      <t>キュウスイ</t>
    </rPh>
    <rPh sb="130" eb="132">
      <t>シュウエキ</t>
    </rPh>
    <rPh sb="133" eb="135">
      <t>ゲンショウ</t>
    </rPh>
    <rPh sb="135" eb="137">
      <t>ケイコウ</t>
    </rPh>
    <rPh sb="138" eb="140">
      <t>スイイ</t>
    </rPh>
    <rPh sb="143" eb="145">
      <t>ヨソウ</t>
    </rPh>
    <rPh sb="149" eb="151">
      <t>コンゴ</t>
    </rPh>
    <rPh sb="152" eb="154">
      <t>コウシン</t>
    </rPh>
    <rPh sb="154" eb="156">
      <t>トウシ</t>
    </rPh>
    <rPh sb="157" eb="158">
      <t>ソナ</t>
    </rPh>
    <rPh sb="160" eb="161">
      <t>サラ</t>
    </rPh>
    <rPh sb="163" eb="165">
      <t>シュウエキ</t>
    </rPh>
    <rPh sb="166" eb="168">
      <t>カクホ</t>
    </rPh>
    <rPh sb="169" eb="171">
      <t>ヒヨウ</t>
    </rPh>
    <rPh sb="171" eb="173">
      <t>サクゲン</t>
    </rPh>
    <rPh sb="174" eb="175">
      <t>ツト</t>
    </rPh>
    <rPh sb="177" eb="179">
      <t>ヒツヨウ</t>
    </rPh>
    <rPh sb="186" eb="188">
      <t>ルイセキ</t>
    </rPh>
    <rPh sb="188" eb="191">
      <t>ケッソンキン</t>
    </rPh>
    <rPh sb="191" eb="193">
      <t>ヒリツ</t>
    </rPh>
    <rPh sb="199" eb="201">
      <t>ルイセキ</t>
    </rPh>
    <rPh sb="201" eb="204">
      <t>ケッソンキン</t>
    </rPh>
    <rPh sb="205" eb="207">
      <t>ハッセイ</t>
    </rPh>
    <rPh sb="218" eb="220">
      <t>イジ</t>
    </rPh>
    <rPh sb="225" eb="227">
      <t>ケイエイ</t>
    </rPh>
    <rPh sb="228" eb="230">
      <t>ケンゼン</t>
    </rPh>
    <rPh sb="237" eb="239">
      <t>リュウドウ</t>
    </rPh>
    <rPh sb="239" eb="241">
      <t>ヒリツ</t>
    </rPh>
    <rPh sb="264" eb="266">
      <t>ルイジ</t>
    </rPh>
    <rPh sb="266" eb="268">
      <t>ダンタイ</t>
    </rPh>
    <rPh sb="269" eb="270">
      <t>クラ</t>
    </rPh>
    <rPh sb="272" eb="273">
      <t>ヒク</t>
    </rPh>
    <rPh sb="274" eb="276">
      <t>スイジュン</t>
    </rPh>
    <rPh sb="283" eb="284">
      <t>オモ</t>
    </rPh>
    <rPh sb="285" eb="287">
      <t>ヨウイン</t>
    </rPh>
    <rPh sb="291" eb="293">
      <t>ケンセツ</t>
    </rPh>
    <rPh sb="293" eb="294">
      <t>オヨ</t>
    </rPh>
    <rPh sb="295" eb="297">
      <t>オウキュウ</t>
    </rPh>
    <rPh sb="297" eb="300">
      <t>キュウスイセン</t>
    </rPh>
    <rPh sb="300" eb="302">
      <t>セイビ</t>
    </rPh>
    <rPh sb="304" eb="306">
      <t>トウシ</t>
    </rPh>
    <rPh sb="309" eb="311">
      <t>ヨキン</t>
    </rPh>
    <rPh sb="312" eb="314">
      <t>ゲンショウ</t>
    </rPh>
    <rPh sb="324" eb="326">
      <t>ケイカク</t>
    </rPh>
    <rPh sb="326" eb="327">
      <t>テキ</t>
    </rPh>
    <rPh sb="328" eb="330">
      <t>トウシ</t>
    </rPh>
    <rPh sb="330" eb="332">
      <t>カツドウ</t>
    </rPh>
    <rPh sb="344" eb="346">
      <t>キギョウ</t>
    </rPh>
    <rPh sb="346" eb="347">
      <t>サイ</t>
    </rPh>
    <rPh sb="347" eb="349">
      <t>ザンダカ</t>
    </rPh>
    <rPh sb="349" eb="350">
      <t>タイ</t>
    </rPh>
    <rPh sb="350" eb="352">
      <t>キュウスイ</t>
    </rPh>
    <rPh sb="352" eb="354">
      <t>シュウエキ</t>
    </rPh>
    <rPh sb="354" eb="356">
      <t>ヒリツ</t>
    </rPh>
    <rPh sb="362" eb="364">
      <t>ヘイセイ</t>
    </rPh>
    <rPh sb="366" eb="368">
      <t>ネンド</t>
    </rPh>
    <rPh sb="368" eb="370">
      <t>イコウ</t>
    </rPh>
    <rPh sb="371" eb="372">
      <t>アラ</t>
    </rPh>
    <rPh sb="374" eb="376">
      <t>カリイ</t>
    </rPh>
    <rPh sb="381" eb="383">
      <t>ルイジ</t>
    </rPh>
    <rPh sb="383" eb="385">
      <t>ダンタイ</t>
    </rPh>
    <rPh sb="386" eb="387">
      <t>クラ</t>
    </rPh>
    <rPh sb="392" eb="393">
      <t>ヒク</t>
    </rPh>
    <rPh sb="394" eb="396">
      <t>スイジュン</t>
    </rPh>
    <rPh sb="397" eb="398">
      <t>タモ</t>
    </rPh>
    <rPh sb="403" eb="405">
      <t>ジュンチョウ</t>
    </rPh>
    <rPh sb="406" eb="408">
      <t>ザンダカ</t>
    </rPh>
    <rPh sb="409" eb="411">
      <t>ゲンショウ</t>
    </rPh>
    <rPh sb="420" eb="422">
      <t>キュウスイ</t>
    </rPh>
    <rPh sb="422" eb="424">
      <t>ゲンカ</t>
    </rPh>
    <rPh sb="444" eb="446">
      <t>ヒゴロ</t>
    </rPh>
    <rPh sb="458" eb="460">
      <t>ルイジ</t>
    </rPh>
    <rPh sb="460" eb="462">
      <t>ダンタイ</t>
    </rPh>
    <rPh sb="463" eb="464">
      <t>クラ</t>
    </rPh>
    <rPh sb="466" eb="467">
      <t>ヒク</t>
    </rPh>
    <rPh sb="468" eb="470">
      <t>スイジュン</t>
    </rPh>
    <rPh sb="471" eb="473">
      <t>イジ</t>
    </rPh>
    <rPh sb="481" eb="483">
      <t>シセツ</t>
    </rPh>
    <rPh sb="483" eb="486">
      <t>リヨウリツ</t>
    </rPh>
    <rPh sb="492" eb="494">
      <t>シセツ</t>
    </rPh>
    <rPh sb="494" eb="496">
      <t>カドウ</t>
    </rPh>
    <rPh sb="496" eb="497">
      <t>リツ</t>
    </rPh>
    <rPh sb="498" eb="499">
      <t>タカ</t>
    </rPh>
    <rPh sb="506" eb="508">
      <t>ルイジ</t>
    </rPh>
    <rPh sb="508" eb="510">
      <t>ダンタイ</t>
    </rPh>
    <rPh sb="511" eb="512">
      <t>クラ</t>
    </rPh>
    <rPh sb="514" eb="515">
      <t>タカ</t>
    </rPh>
    <rPh sb="516" eb="518">
      <t>スイジュン</t>
    </rPh>
    <rPh sb="519" eb="521">
      <t>イジ</t>
    </rPh>
    <rPh sb="529" eb="530">
      <t>ユウ</t>
    </rPh>
    <rPh sb="530" eb="531">
      <t>シュウ</t>
    </rPh>
    <rPh sb="531" eb="532">
      <t>リツ</t>
    </rPh>
    <rPh sb="552" eb="553">
      <t>キュウ</t>
    </rPh>
    <rPh sb="553" eb="556">
      <t>ハイスイカン</t>
    </rPh>
    <rPh sb="557" eb="559">
      <t>コウシン</t>
    </rPh>
    <rPh sb="560" eb="561">
      <t>スス</t>
    </rPh>
    <rPh sb="568" eb="570">
      <t>ルイジ</t>
    </rPh>
    <rPh sb="570" eb="572">
      <t>ダンタイ</t>
    </rPh>
    <rPh sb="573" eb="574">
      <t>クラ</t>
    </rPh>
    <rPh sb="577" eb="578">
      <t>タカ</t>
    </rPh>
    <rPh sb="579" eb="581">
      <t>スイジュン</t>
    </rPh>
    <phoneticPr fontId="16"/>
  </si>
  <si>
    <r>
      <rPr>
        <sz val="10"/>
        <rFont val="ＭＳ ゴシック"/>
        <family val="3"/>
        <charset val="128"/>
      </rPr>
      <t xml:space="preserve">　①有形固定資産減価償却率については、年々上昇しているが、配水池の建設が今年度完了し、平成31年度から供用開始となることから、平成30年度末に償却対象資産として計上されるため、来年度には低下する見通しである。また、②管路経年化率については、下水道管の布設による支障移転工事に合わせ、上水道管の更新を行ってきたため、かなり低い水準を維持している。よって、建物等を含む償却資産全般としては老朽化が進行しているものの、管路の老朽化が特に進行しているとは考えにくいといえる。
　他方で、③管路更新率については、配水池建設及び応急給水栓の整備に投資をしているために低い水準となっている。上記建設及び整備の期間中は、少しずつ管路更新に投資し、建設及び整備完了後に計画的な更新投資を行っていく予定である。今後も長期的な施設・配管整備計画等の策定も行うなど、資産の適正な管理に努める必要がある。
</t>
    </r>
    <r>
      <rPr>
        <sz val="11"/>
        <rFont val="ＭＳ ゴシック"/>
        <family val="3"/>
        <charset val="128"/>
      </rPr>
      <t xml:space="preserve">
</t>
    </r>
    <rPh sb="2" eb="4">
      <t>ユウケイ</t>
    </rPh>
    <rPh sb="4" eb="6">
      <t>コテイ</t>
    </rPh>
    <rPh sb="6" eb="8">
      <t>シサン</t>
    </rPh>
    <rPh sb="8" eb="10">
      <t>ゲンカ</t>
    </rPh>
    <rPh sb="10" eb="12">
      <t>ショウキャク</t>
    </rPh>
    <rPh sb="12" eb="13">
      <t>リツ</t>
    </rPh>
    <rPh sb="19" eb="21">
      <t>ネンネン</t>
    </rPh>
    <rPh sb="21" eb="23">
      <t>ジョウショウ</t>
    </rPh>
    <rPh sb="29" eb="32">
      <t>ハイスイチ</t>
    </rPh>
    <rPh sb="33" eb="35">
      <t>ケンセツ</t>
    </rPh>
    <rPh sb="36" eb="39">
      <t>コンネンド</t>
    </rPh>
    <rPh sb="39" eb="41">
      <t>カンリョウ</t>
    </rPh>
    <rPh sb="43" eb="45">
      <t>ヘイセイ</t>
    </rPh>
    <rPh sb="47" eb="49">
      <t>ネンド</t>
    </rPh>
    <rPh sb="51" eb="53">
      <t>キョウヨウ</t>
    </rPh>
    <rPh sb="53" eb="55">
      <t>カイシ</t>
    </rPh>
    <rPh sb="63" eb="65">
      <t>ヘイセイ</t>
    </rPh>
    <rPh sb="67" eb="70">
      <t>ネンドマツ</t>
    </rPh>
    <rPh sb="71" eb="73">
      <t>ショウキャク</t>
    </rPh>
    <rPh sb="73" eb="75">
      <t>タイショウ</t>
    </rPh>
    <rPh sb="75" eb="77">
      <t>シサン</t>
    </rPh>
    <rPh sb="80" eb="82">
      <t>ケイジョウ</t>
    </rPh>
    <rPh sb="88" eb="91">
      <t>ライネンド</t>
    </rPh>
    <rPh sb="93" eb="95">
      <t>テイカ</t>
    </rPh>
    <rPh sb="97" eb="99">
      <t>ミトオ</t>
    </rPh>
    <rPh sb="108" eb="110">
      <t>カンロ</t>
    </rPh>
    <rPh sb="110" eb="113">
      <t>ケイネンカ</t>
    </rPh>
    <rPh sb="113" eb="114">
      <t>リツ</t>
    </rPh>
    <rPh sb="120" eb="123">
      <t>ゲスイドウ</t>
    </rPh>
    <rPh sb="123" eb="124">
      <t>カン</t>
    </rPh>
    <rPh sb="125" eb="127">
      <t>フセツ</t>
    </rPh>
    <rPh sb="130" eb="132">
      <t>シショウ</t>
    </rPh>
    <rPh sb="132" eb="134">
      <t>イテン</t>
    </rPh>
    <rPh sb="134" eb="136">
      <t>コウジ</t>
    </rPh>
    <rPh sb="137" eb="138">
      <t>ア</t>
    </rPh>
    <rPh sb="141" eb="144">
      <t>ジョウスイドウ</t>
    </rPh>
    <rPh sb="144" eb="145">
      <t>カン</t>
    </rPh>
    <rPh sb="146" eb="148">
      <t>コウシン</t>
    </rPh>
    <rPh sb="149" eb="150">
      <t>オコナ</t>
    </rPh>
    <rPh sb="160" eb="161">
      <t>ヒク</t>
    </rPh>
    <rPh sb="162" eb="164">
      <t>スイジュン</t>
    </rPh>
    <rPh sb="165" eb="167">
      <t>イジ</t>
    </rPh>
    <rPh sb="180" eb="181">
      <t>フク</t>
    </rPh>
    <rPh sb="209" eb="212">
      <t>ロウキュウカ</t>
    </rPh>
    <rPh sb="213" eb="214">
      <t>トク</t>
    </rPh>
    <rPh sb="215" eb="217">
      <t>シンコウ</t>
    </rPh>
    <rPh sb="223" eb="224">
      <t>カンガ</t>
    </rPh>
    <rPh sb="235" eb="237">
      <t>タホウ</t>
    </rPh>
    <rPh sb="256" eb="257">
      <t>オヨ</t>
    </rPh>
    <rPh sb="258" eb="260">
      <t>オウキュウ</t>
    </rPh>
    <rPh sb="260" eb="263">
      <t>キュウスイセン</t>
    </rPh>
    <rPh sb="264" eb="266">
      <t>セイビ</t>
    </rPh>
    <rPh sb="288" eb="290">
      <t>ジョウキ</t>
    </rPh>
    <rPh sb="302" eb="303">
      <t>スコ</t>
    </rPh>
    <rPh sb="306" eb="308">
      <t>カンロ</t>
    </rPh>
    <rPh sb="308" eb="310">
      <t>コウシン</t>
    </rPh>
    <rPh sb="311" eb="313">
      <t>トウシ</t>
    </rPh>
    <rPh sb="315" eb="317">
      <t>ケンセツ</t>
    </rPh>
    <rPh sb="317" eb="318">
      <t>オヨ</t>
    </rPh>
    <rPh sb="319" eb="321">
      <t>セイビ</t>
    </rPh>
    <rPh sb="321" eb="323">
      <t>カンリョウ</t>
    </rPh>
    <rPh sb="323" eb="324">
      <t>ゴ</t>
    </rPh>
    <rPh sb="325" eb="328">
      <t>ケイカクテキ</t>
    </rPh>
    <rPh sb="329" eb="331">
      <t>コウシン</t>
    </rPh>
    <rPh sb="331" eb="333">
      <t>トウシ</t>
    </rPh>
    <rPh sb="334" eb="335">
      <t>オコナ</t>
    </rPh>
    <rPh sb="339" eb="341">
      <t>ヨテイ</t>
    </rPh>
    <rPh sb="345" eb="347">
      <t>コンゴ</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</si>
</sst>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1.0900000000000001</c:v>
                </c:pt>
                <c:pt idx="1">
                  <c:v>0.73</c:v>
                </c:pt>
                <c:pt idx="2">
                  <c:v>0.61</c:v>
                </c:pt>
                <c:pt idx="3">
                  <c:v>0.59</c:v>
                </c:pt>
                <c:pt idx="4">
                  <c:v>0.27</c:v>
                </c:pt>
              </c:numCache>
            </c:numRef>
          </c:val>
          <c:extLst xmlns:c16r2="http://schemas.microsoft.com/office/drawing/2015/06/chart">
            <c:ext xmlns:c16="http://schemas.microsoft.com/office/drawing/2014/chart" uri="{C3380CC4-5D6E-409C-BE32-E72D297353CC}">
              <c16:uniqueId val="{00000000-D109-44BE-8719-E64A59CD207F}"/>
            </c:ext>
          </c:extLst>
        </c:ser>
        <c:dLbls>
          <c:showLegendKey val="0"/>
          <c:showVal val="0"/>
          <c:showCatName val="0"/>
          <c:showSerName val="0"/>
          <c:showPercent val="0"/>
          <c:showBubbleSize val="0"/>
        </c:dLbls>
        <c:gapWidth val="150"/>
        <c:axId val="155031040"/>
        <c:axId val="155032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0.85</c:v>
                </c:pt>
                <c:pt idx="1">
                  <c:v>0.75</c:v>
                </c:pt>
                <c:pt idx="2">
                  <c:v>0.95</c:v>
                </c:pt>
                <c:pt idx="3">
                  <c:v>0.74</c:v>
                </c:pt>
                <c:pt idx="4">
                  <c:v>0.74</c:v>
                </c:pt>
              </c:numCache>
            </c:numRef>
          </c:val>
          <c:smooth val="0"/>
          <c:extLst xmlns:c16r2="http://schemas.microsoft.com/office/drawing/2015/06/chart">
            <c:ext xmlns:c16="http://schemas.microsoft.com/office/drawing/2014/chart" uri="{C3380CC4-5D6E-409C-BE32-E72D297353CC}">
              <c16:uniqueId val="{00000001-D109-44BE-8719-E64A59CD207F}"/>
            </c:ext>
          </c:extLst>
        </c:ser>
        <c:dLbls>
          <c:showLegendKey val="0"/>
          <c:showVal val="0"/>
          <c:showCatName val="0"/>
          <c:showSerName val="0"/>
          <c:showPercent val="0"/>
          <c:showBubbleSize val="0"/>
        </c:dLbls>
        <c:marker val="1"/>
        <c:smooth val="0"/>
        <c:axId val="155031040"/>
        <c:axId val="155032960"/>
      </c:lineChart>
      <c:dateAx>
        <c:axId val="155031040"/>
        <c:scaling>
          <c:orientation val="minMax"/>
        </c:scaling>
        <c:delete val="1"/>
        <c:axPos val="b"/>
        <c:numFmt formatCode="ge" sourceLinked="1"/>
        <c:majorTickMark val="none"/>
        <c:minorTickMark val="none"/>
        <c:tickLblPos val="none"/>
        <c:crossAx val="155032960"/>
        <c:crosses val="autoZero"/>
        <c:auto val="1"/>
        <c:lblOffset val="100"/>
        <c:baseTimeUnit val="years"/>
      </c:dateAx>
      <c:valAx>
        <c:axId val="1550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0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79.88</c:v>
                </c:pt>
                <c:pt idx="1">
                  <c:v>76.84</c:v>
                </c:pt>
                <c:pt idx="2">
                  <c:v>75.84</c:v>
                </c:pt>
                <c:pt idx="3">
                  <c:v>76.459999999999994</c:v>
                </c:pt>
                <c:pt idx="4">
                  <c:v>76.95</c:v>
                </c:pt>
              </c:numCache>
            </c:numRef>
          </c:val>
          <c:extLst xmlns:c16r2="http://schemas.microsoft.com/office/drawing/2015/06/chart">
            <c:ext xmlns:c16="http://schemas.microsoft.com/office/drawing/2014/chart" uri="{C3380CC4-5D6E-409C-BE32-E72D297353CC}">
              <c16:uniqueId val="{00000000-6823-49FC-95A1-C7EFD623C994}"/>
            </c:ext>
          </c:extLst>
        </c:ser>
        <c:dLbls>
          <c:showLegendKey val="0"/>
          <c:showVal val="0"/>
          <c:showCatName val="0"/>
          <c:showSerName val="0"/>
          <c:showPercent val="0"/>
          <c:showBubbleSize val="0"/>
        </c:dLbls>
        <c:gapWidth val="150"/>
        <c:axId val="157488640"/>
        <c:axId val="157490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62.45</c:v>
                </c:pt>
                <c:pt idx="1">
                  <c:v>62.12</c:v>
                </c:pt>
                <c:pt idx="2">
                  <c:v>62.26</c:v>
                </c:pt>
                <c:pt idx="3">
                  <c:v>62.1</c:v>
                </c:pt>
                <c:pt idx="4">
                  <c:v>62.38</c:v>
                </c:pt>
              </c:numCache>
            </c:numRef>
          </c:val>
          <c:smooth val="0"/>
          <c:extLst xmlns:c16r2="http://schemas.microsoft.com/office/drawing/2015/06/chart">
            <c:ext xmlns:c16="http://schemas.microsoft.com/office/drawing/2014/chart" uri="{C3380CC4-5D6E-409C-BE32-E72D297353CC}">
              <c16:uniqueId val="{00000001-6823-49FC-95A1-C7EFD623C994}"/>
            </c:ext>
          </c:extLst>
        </c:ser>
        <c:dLbls>
          <c:showLegendKey val="0"/>
          <c:showVal val="0"/>
          <c:showCatName val="0"/>
          <c:showSerName val="0"/>
          <c:showPercent val="0"/>
          <c:showBubbleSize val="0"/>
        </c:dLbls>
        <c:marker val="1"/>
        <c:smooth val="0"/>
        <c:axId val="157488640"/>
        <c:axId val="157490560"/>
      </c:lineChart>
      <c:dateAx>
        <c:axId val="157488640"/>
        <c:scaling>
          <c:orientation val="minMax"/>
        </c:scaling>
        <c:delete val="1"/>
        <c:axPos val="b"/>
        <c:numFmt formatCode="ge" sourceLinked="1"/>
        <c:majorTickMark val="none"/>
        <c:minorTickMark val="none"/>
        <c:tickLblPos val="none"/>
        <c:crossAx val="157490560"/>
        <c:crosses val="autoZero"/>
        <c:auto val="1"/>
        <c:lblOffset val="100"/>
        <c:baseTimeUnit val="years"/>
      </c:dateAx>
      <c:valAx>
        <c:axId val="15749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92.33</c:v>
                </c:pt>
                <c:pt idx="1">
                  <c:v>93.07</c:v>
                </c:pt>
                <c:pt idx="2">
                  <c:v>93.81</c:v>
                </c:pt>
                <c:pt idx="3">
                  <c:v>94.09</c:v>
                </c:pt>
                <c:pt idx="4">
                  <c:v>93.83</c:v>
                </c:pt>
              </c:numCache>
            </c:numRef>
          </c:val>
          <c:extLst xmlns:c16r2="http://schemas.microsoft.com/office/drawing/2015/06/chart">
            <c:ext xmlns:c16="http://schemas.microsoft.com/office/drawing/2014/chart" uri="{C3380CC4-5D6E-409C-BE32-E72D297353CC}">
              <c16:uniqueId val="{00000000-51ED-4313-8519-0E1CA9ED384F}"/>
            </c:ext>
          </c:extLst>
        </c:ser>
        <c:dLbls>
          <c:showLegendKey val="0"/>
          <c:showVal val="0"/>
          <c:showCatName val="0"/>
          <c:showSerName val="0"/>
          <c:showPercent val="0"/>
          <c:showBubbleSize val="0"/>
        </c:dLbls>
        <c:gapWidth val="150"/>
        <c:axId val="157554560"/>
        <c:axId val="15755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89.76</c:v>
                </c:pt>
                <c:pt idx="1">
                  <c:v>89.45</c:v>
                </c:pt>
                <c:pt idx="2">
                  <c:v>89.5</c:v>
                </c:pt>
                <c:pt idx="3">
                  <c:v>89.52</c:v>
                </c:pt>
                <c:pt idx="4">
                  <c:v>89.17</c:v>
                </c:pt>
              </c:numCache>
            </c:numRef>
          </c:val>
          <c:smooth val="0"/>
          <c:extLst xmlns:c16r2="http://schemas.microsoft.com/office/drawing/2015/06/chart">
            <c:ext xmlns:c16="http://schemas.microsoft.com/office/drawing/2014/chart" uri="{C3380CC4-5D6E-409C-BE32-E72D297353CC}">
              <c16:uniqueId val="{00000001-51ED-4313-8519-0E1CA9ED384F}"/>
            </c:ext>
          </c:extLst>
        </c:ser>
        <c:dLbls>
          <c:showLegendKey val="0"/>
          <c:showVal val="0"/>
          <c:showCatName val="0"/>
          <c:showSerName val="0"/>
          <c:showPercent val="0"/>
          <c:showBubbleSize val="0"/>
        </c:dLbls>
        <c:marker val="1"/>
        <c:smooth val="0"/>
        <c:axId val="157554560"/>
        <c:axId val="157556736"/>
      </c:lineChart>
      <c:dateAx>
        <c:axId val="157554560"/>
        <c:scaling>
          <c:orientation val="minMax"/>
        </c:scaling>
        <c:delete val="1"/>
        <c:axPos val="b"/>
        <c:numFmt formatCode="ge" sourceLinked="1"/>
        <c:majorTickMark val="none"/>
        <c:minorTickMark val="none"/>
        <c:tickLblPos val="none"/>
        <c:crossAx val="157556736"/>
        <c:crosses val="autoZero"/>
        <c:auto val="1"/>
        <c:lblOffset val="100"/>
        <c:baseTimeUnit val="years"/>
      </c:dateAx>
      <c:valAx>
        <c:axId val="15755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5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109.25</c:v>
                </c:pt>
                <c:pt idx="1">
                  <c:v>116.81</c:v>
                </c:pt>
                <c:pt idx="2">
                  <c:v>111.54</c:v>
                </c:pt>
                <c:pt idx="3">
                  <c:v>115.51</c:v>
                </c:pt>
                <c:pt idx="4">
                  <c:v>117.4</c:v>
                </c:pt>
              </c:numCache>
            </c:numRef>
          </c:val>
          <c:extLst xmlns:c16r2="http://schemas.microsoft.com/office/drawing/2015/06/chart">
            <c:ext xmlns:c16="http://schemas.microsoft.com/office/drawing/2014/chart" uri="{C3380CC4-5D6E-409C-BE32-E72D297353CC}">
              <c16:uniqueId val="{00000000-7963-4440-9C5C-3FB0E4013AEE}"/>
            </c:ext>
          </c:extLst>
        </c:ser>
        <c:dLbls>
          <c:showLegendKey val="0"/>
          <c:showVal val="0"/>
          <c:showCatName val="0"/>
          <c:showSerName val="0"/>
          <c:showPercent val="0"/>
          <c:showBubbleSize val="0"/>
        </c:dLbls>
        <c:gapWidth val="150"/>
        <c:axId val="155457408"/>
        <c:axId val="15546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108.44</c:v>
                </c:pt>
                <c:pt idx="1">
                  <c:v>113.11</c:v>
                </c:pt>
                <c:pt idx="2">
                  <c:v>114</c:v>
                </c:pt>
                <c:pt idx="3">
                  <c:v>114</c:v>
                </c:pt>
                <c:pt idx="4">
                  <c:v>113.68</c:v>
                </c:pt>
              </c:numCache>
            </c:numRef>
          </c:val>
          <c:smooth val="0"/>
          <c:extLst xmlns:c16r2="http://schemas.microsoft.com/office/drawing/2015/06/chart">
            <c:ext xmlns:c16="http://schemas.microsoft.com/office/drawing/2014/chart" uri="{C3380CC4-5D6E-409C-BE32-E72D297353CC}">
              <c16:uniqueId val="{00000001-7963-4440-9C5C-3FB0E4013AEE}"/>
            </c:ext>
          </c:extLst>
        </c:ser>
        <c:dLbls>
          <c:showLegendKey val="0"/>
          <c:showVal val="0"/>
          <c:showCatName val="0"/>
          <c:showSerName val="0"/>
          <c:showPercent val="0"/>
          <c:showBubbleSize val="0"/>
        </c:dLbls>
        <c:marker val="1"/>
        <c:smooth val="0"/>
        <c:axId val="155457408"/>
        <c:axId val="155467776"/>
      </c:lineChart>
      <c:dateAx>
        <c:axId val="155457408"/>
        <c:scaling>
          <c:orientation val="minMax"/>
        </c:scaling>
        <c:delete val="1"/>
        <c:axPos val="b"/>
        <c:numFmt formatCode="ge" sourceLinked="1"/>
        <c:majorTickMark val="none"/>
        <c:minorTickMark val="none"/>
        <c:tickLblPos val="none"/>
        <c:crossAx val="155467776"/>
        <c:crosses val="autoZero"/>
        <c:auto val="1"/>
        <c:lblOffset val="100"/>
        <c:baseTimeUnit val="years"/>
      </c:dateAx>
      <c:valAx>
        <c:axId val="155467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54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44.57</c:v>
                </c:pt>
                <c:pt idx="1">
                  <c:v>44.31</c:v>
                </c:pt>
                <c:pt idx="2">
                  <c:v>45.51</c:v>
                </c:pt>
                <c:pt idx="3">
                  <c:v>46.47</c:v>
                </c:pt>
                <c:pt idx="4">
                  <c:v>47.57</c:v>
                </c:pt>
              </c:numCache>
            </c:numRef>
          </c:val>
          <c:extLst xmlns:c16r2="http://schemas.microsoft.com/office/drawing/2015/06/chart">
            <c:ext xmlns:c16="http://schemas.microsoft.com/office/drawing/2014/chart" uri="{C3380CC4-5D6E-409C-BE32-E72D297353CC}">
              <c16:uniqueId val="{00000000-B82B-44B3-A8FF-6D678834023F}"/>
            </c:ext>
          </c:extLst>
        </c:ser>
        <c:dLbls>
          <c:showLegendKey val="0"/>
          <c:showVal val="0"/>
          <c:showCatName val="0"/>
          <c:showSerName val="0"/>
          <c:showPercent val="0"/>
          <c:showBubbleSize val="0"/>
        </c:dLbls>
        <c:gapWidth val="150"/>
        <c:axId val="156567808"/>
        <c:axId val="15656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41.12</c:v>
                </c:pt>
                <c:pt idx="1">
                  <c:v>44.91</c:v>
                </c:pt>
                <c:pt idx="2">
                  <c:v>45.89</c:v>
                </c:pt>
                <c:pt idx="3">
                  <c:v>46.58</c:v>
                </c:pt>
                <c:pt idx="4">
                  <c:v>46.99</c:v>
                </c:pt>
              </c:numCache>
            </c:numRef>
          </c:val>
          <c:smooth val="0"/>
          <c:extLst xmlns:c16r2="http://schemas.microsoft.com/office/drawing/2015/06/chart">
            <c:ext xmlns:c16="http://schemas.microsoft.com/office/drawing/2014/chart" uri="{C3380CC4-5D6E-409C-BE32-E72D297353CC}">
              <c16:uniqueId val="{00000001-B82B-44B3-A8FF-6D678834023F}"/>
            </c:ext>
          </c:extLst>
        </c:ser>
        <c:dLbls>
          <c:showLegendKey val="0"/>
          <c:showVal val="0"/>
          <c:showCatName val="0"/>
          <c:showSerName val="0"/>
          <c:showPercent val="0"/>
          <c:showBubbleSize val="0"/>
        </c:dLbls>
        <c:marker val="1"/>
        <c:smooth val="0"/>
        <c:axId val="156567808"/>
        <c:axId val="156569984"/>
      </c:lineChart>
      <c:dateAx>
        <c:axId val="156567808"/>
        <c:scaling>
          <c:orientation val="minMax"/>
        </c:scaling>
        <c:delete val="1"/>
        <c:axPos val="b"/>
        <c:numFmt formatCode="ge" sourceLinked="1"/>
        <c:majorTickMark val="none"/>
        <c:minorTickMark val="none"/>
        <c:tickLblPos val="none"/>
        <c:crossAx val="156569984"/>
        <c:crosses val="autoZero"/>
        <c:auto val="1"/>
        <c:lblOffset val="100"/>
        <c:baseTimeUnit val="years"/>
      </c:dateAx>
      <c:valAx>
        <c:axId val="156569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56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4.25</c:v>
                </c:pt>
                <c:pt idx="1">
                  <c:v>3.82</c:v>
                </c:pt>
                <c:pt idx="2">
                  <c:v>3.42</c:v>
                </c:pt>
                <c:pt idx="3">
                  <c:v>3.59</c:v>
                </c:pt>
                <c:pt idx="4">
                  <c:v>3.92</c:v>
                </c:pt>
              </c:numCache>
            </c:numRef>
          </c:val>
          <c:extLst xmlns:c16r2="http://schemas.microsoft.com/office/drawing/2015/06/chart">
            <c:ext xmlns:c16="http://schemas.microsoft.com/office/drawing/2014/chart" uri="{C3380CC4-5D6E-409C-BE32-E72D297353CC}">
              <c16:uniqueId val="{00000000-0D97-49CE-AC38-5CD2D70BF2E4}"/>
            </c:ext>
          </c:extLst>
        </c:ser>
        <c:dLbls>
          <c:showLegendKey val="0"/>
          <c:showVal val="0"/>
          <c:showCatName val="0"/>
          <c:showSerName val="0"/>
          <c:showPercent val="0"/>
          <c:showBubbleSize val="0"/>
        </c:dLbls>
        <c:gapWidth val="150"/>
        <c:axId val="156600960"/>
        <c:axId val="156607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c:v>
                </c:pt>
                <c:pt idx="1">
                  <c:v>12.03</c:v>
                </c:pt>
                <c:pt idx="2">
                  <c:v>13.14</c:v>
                </c:pt>
                <c:pt idx="3">
                  <c:v>14.45</c:v>
                </c:pt>
                <c:pt idx="4">
                  <c:v>15.83</c:v>
                </c:pt>
              </c:numCache>
            </c:numRef>
          </c:val>
          <c:smooth val="0"/>
          <c:extLst xmlns:c16r2="http://schemas.microsoft.com/office/drawing/2015/06/chart">
            <c:ext xmlns:c16="http://schemas.microsoft.com/office/drawing/2014/chart" uri="{C3380CC4-5D6E-409C-BE32-E72D297353CC}">
              <c16:uniqueId val="{00000001-0D97-49CE-AC38-5CD2D70BF2E4}"/>
            </c:ext>
          </c:extLst>
        </c:ser>
        <c:dLbls>
          <c:showLegendKey val="0"/>
          <c:showVal val="0"/>
          <c:showCatName val="0"/>
          <c:showSerName val="0"/>
          <c:showPercent val="0"/>
          <c:showBubbleSize val="0"/>
        </c:dLbls>
        <c:marker val="1"/>
        <c:smooth val="0"/>
        <c:axId val="156600960"/>
        <c:axId val="156607232"/>
      </c:lineChart>
      <c:dateAx>
        <c:axId val="156600960"/>
        <c:scaling>
          <c:orientation val="minMax"/>
        </c:scaling>
        <c:delete val="1"/>
        <c:axPos val="b"/>
        <c:numFmt formatCode="ge" sourceLinked="1"/>
        <c:majorTickMark val="none"/>
        <c:minorTickMark val="none"/>
        <c:tickLblPos val="none"/>
        <c:crossAx val="156607232"/>
        <c:crosses val="autoZero"/>
        <c:auto val="1"/>
        <c:lblOffset val="100"/>
        <c:baseTimeUnit val="years"/>
      </c:dateAx>
      <c:valAx>
        <c:axId val="15660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6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36-4844-8B0B-9FF814A8BF9E}"/>
            </c:ext>
          </c:extLst>
        </c:ser>
        <c:dLbls>
          <c:showLegendKey val="0"/>
          <c:showVal val="0"/>
          <c:showCatName val="0"/>
          <c:showSerName val="0"/>
          <c:showPercent val="0"/>
          <c:showBubbleSize val="0"/>
        </c:dLbls>
        <c:gapWidth val="150"/>
        <c:axId val="156990848"/>
        <c:axId val="15699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0.81</c:v>
                </c:pt>
                <c:pt idx="1">
                  <c:v>0</c:v>
                </c:pt>
                <c:pt idx="2" formatCode="#,##0.00;&quot;△&quot;#,##0.00;&quot;-&quot;">
                  <c:v>0.03</c:v>
                </c:pt>
                <c:pt idx="3" formatCode="#,##0.00;&quot;△&quot;#,##0.00;&quot;-&quot;">
                  <c:v>0.23</c:v>
                </c:pt>
                <c:pt idx="4" formatCode="#,##0.00;&quot;△&quot;#,##0.00;&quot;-&quot;">
                  <c:v>0.03</c:v>
                </c:pt>
              </c:numCache>
            </c:numRef>
          </c:val>
          <c:smooth val="0"/>
          <c:extLst xmlns:c16r2="http://schemas.microsoft.com/office/drawing/2015/06/chart">
            <c:ext xmlns:c16="http://schemas.microsoft.com/office/drawing/2014/chart" uri="{C3380CC4-5D6E-409C-BE32-E72D297353CC}">
              <c16:uniqueId val="{00000001-6336-4844-8B0B-9FF814A8BF9E}"/>
            </c:ext>
          </c:extLst>
        </c:ser>
        <c:dLbls>
          <c:showLegendKey val="0"/>
          <c:showVal val="0"/>
          <c:showCatName val="0"/>
          <c:showSerName val="0"/>
          <c:showPercent val="0"/>
          <c:showBubbleSize val="0"/>
        </c:dLbls>
        <c:marker val="1"/>
        <c:smooth val="0"/>
        <c:axId val="156990848"/>
        <c:axId val="156993024"/>
      </c:lineChart>
      <c:dateAx>
        <c:axId val="156990848"/>
        <c:scaling>
          <c:orientation val="minMax"/>
        </c:scaling>
        <c:delete val="1"/>
        <c:axPos val="b"/>
        <c:numFmt formatCode="ge" sourceLinked="1"/>
        <c:majorTickMark val="none"/>
        <c:minorTickMark val="none"/>
        <c:tickLblPos val="none"/>
        <c:crossAx val="156993024"/>
        <c:crosses val="autoZero"/>
        <c:auto val="1"/>
        <c:lblOffset val="100"/>
        <c:baseTimeUnit val="years"/>
      </c:dateAx>
      <c:valAx>
        <c:axId val="156993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699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321.24</c:v>
                </c:pt>
                <c:pt idx="1">
                  <c:v>211.82</c:v>
                </c:pt>
                <c:pt idx="2">
                  <c:v>229.89</c:v>
                </c:pt>
                <c:pt idx="3">
                  <c:v>208.86</c:v>
                </c:pt>
                <c:pt idx="4">
                  <c:v>177.24</c:v>
                </c:pt>
              </c:numCache>
            </c:numRef>
          </c:val>
          <c:extLst xmlns:c16r2="http://schemas.microsoft.com/office/drawing/2015/06/chart">
            <c:ext xmlns:c16="http://schemas.microsoft.com/office/drawing/2014/chart" uri="{C3380CC4-5D6E-409C-BE32-E72D297353CC}">
              <c16:uniqueId val="{00000000-839A-4A2E-92C1-21A334D3FBB3}"/>
            </c:ext>
          </c:extLst>
        </c:ser>
        <c:dLbls>
          <c:showLegendKey val="0"/>
          <c:showVal val="0"/>
          <c:showCatName val="0"/>
          <c:showSerName val="0"/>
          <c:showPercent val="0"/>
          <c:showBubbleSize val="0"/>
        </c:dLbls>
        <c:gapWidth val="150"/>
        <c:axId val="157016064"/>
        <c:axId val="15701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648.09</c:v>
                </c:pt>
                <c:pt idx="1">
                  <c:v>344.19</c:v>
                </c:pt>
                <c:pt idx="2">
                  <c:v>352.05</c:v>
                </c:pt>
                <c:pt idx="3">
                  <c:v>349.04</c:v>
                </c:pt>
                <c:pt idx="4">
                  <c:v>337.49</c:v>
                </c:pt>
              </c:numCache>
            </c:numRef>
          </c:val>
          <c:smooth val="0"/>
          <c:extLst xmlns:c16r2="http://schemas.microsoft.com/office/drawing/2015/06/chart">
            <c:ext xmlns:c16="http://schemas.microsoft.com/office/drawing/2014/chart" uri="{C3380CC4-5D6E-409C-BE32-E72D297353CC}">
              <c16:uniqueId val="{00000001-839A-4A2E-92C1-21A334D3FBB3}"/>
            </c:ext>
          </c:extLst>
        </c:ser>
        <c:dLbls>
          <c:showLegendKey val="0"/>
          <c:showVal val="0"/>
          <c:showCatName val="0"/>
          <c:showSerName val="0"/>
          <c:showPercent val="0"/>
          <c:showBubbleSize val="0"/>
        </c:dLbls>
        <c:marker val="1"/>
        <c:smooth val="0"/>
        <c:axId val="157016064"/>
        <c:axId val="157017984"/>
      </c:lineChart>
      <c:dateAx>
        <c:axId val="157016064"/>
        <c:scaling>
          <c:orientation val="minMax"/>
        </c:scaling>
        <c:delete val="1"/>
        <c:axPos val="b"/>
        <c:numFmt formatCode="ge" sourceLinked="1"/>
        <c:majorTickMark val="none"/>
        <c:minorTickMark val="none"/>
        <c:tickLblPos val="none"/>
        <c:crossAx val="157017984"/>
        <c:crosses val="autoZero"/>
        <c:auto val="1"/>
        <c:lblOffset val="100"/>
        <c:baseTimeUnit val="years"/>
      </c:dateAx>
      <c:valAx>
        <c:axId val="1570179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01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59.9</c:v>
                </c:pt>
                <c:pt idx="1">
                  <c:v>56.29</c:v>
                </c:pt>
                <c:pt idx="2">
                  <c:v>51.44</c:v>
                </c:pt>
                <c:pt idx="3">
                  <c:v>45.14</c:v>
                </c:pt>
                <c:pt idx="4">
                  <c:v>39.42</c:v>
                </c:pt>
              </c:numCache>
            </c:numRef>
          </c:val>
          <c:extLst xmlns:c16r2="http://schemas.microsoft.com/office/drawing/2015/06/chart">
            <c:ext xmlns:c16="http://schemas.microsoft.com/office/drawing/2014/chart" uri="{C3380CC4-5D6E-409C-BE32-E72D297353CC}">
              <c16:uniqueId val="{00000000-0888-46B1-B593-6C1575C702FE}"/>
            </c:ext>
          </c:extLst>
        </c:ser>
        <c:dLbls>
          <c:showLegendKey val="0"/>
          <c:showVal val="0"/>
          <c:showCatName val="0"/>
          <c:showSerName val="0"/>
          <c:showPercent val="0"/>
          <c:showBubbleSize val="0"/>
        </c:dLbls>
        <c:gapWidth val="150"/>
        <c:axId val="157073792"/>
        <c:axId val="15707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253.86</c:v>
                </c:pt>
                <c:pt idx="1">
                  <c:v>252.09</c:v>
                </c:pt>
                <c:pt idx="2">
                  <c:v>250.76</c:v>
                </c:pt>
                <c:pt idx="3">
                  <c:v>254.54</c:v>
                </c:pt>
                <c:pt idx="4">
                  <c:v>265.92</c:v>
                </c:pt>
              </c:numCache>
            </c:numRef>
          </c:val>
          <c:smooth val="0"/>
          <c:extLst xmlns:c16r2="http://schemas.microsoft.com/office/drawing/2015/06/chart">
            <c:ext xmlns:c16="http://schemas.microsoft.com/office/drawing/2014/chart" uri="{C3380CC4-5D6E-409C-BE32-E72D297353CC}">
              <c16:uniqueId val="{00000001-0888-46B1-B593-6C1575C702FE}"/>
            </c:ext>
          </c:extLst>
        </c:ser>
        <c:dLbls>
          <c:showLegendKey val="0"/>
          <c:showVal val="0"/>
          <c:showCatName val="0"/>
          <c:showSerName val="0"/>
          <c:showPercent val="0"/>
          <c:showBubbleSize val="0"/>
        </c:dLbls>
        <c:marker val="1"/>
        <c:smooth val="0"/>
        <c:axId val="157073792"/>
        <c:axId val="157075712"/>
      </c:lineChart>
      <c:dateAx>
        <c:axId val="157073792"/>
        <c:scaling>
          <c:orientation val="minMax"/>
        </c:scaling>
        <c:delete val="1"/>
        <c:axPos val="b"/>
        <c:numFmt formatCode="ge" sourceLinked="1"/>
        <c:majorTickMark val="none"/>
        <c:minorTickMark val="none"/>
        <c:tickLblPos val="none"/>
        <c:crossAx val="157075712"/>
        <c:crosses val="autoZero"/>
        <c:auto val="1"/>
        <c:lblOffset val="100"/>
        <c:baseTimeUnit val="years"/>
      </c:dateAx>
      <c:valAx>
        <c:axId val="15707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70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100.69</c:v>
                </c:pt>
                <c:pt idx="1">
                  <c:v>112.69</c:v>
                </c:pt>
                <c:pt idx="2">
                  <c:v>106.64</c:v>
                </c:pt>
                <c:pt idx="3">
                  <c:v>110.19</c:v>
                </c:pt>
                <c:pt idx="4">
                  <c:v>110.28</c:v>
                </c:pt>
              </c:numCache>
            </c:numRef>
          </c:val>
          <c:extLst xmlns:c16r2="http://schemas.microsoft.com/office/drawing/2015/06/chart">
            <c:ext xmlns:c16="http://schemas.microsoft.com/office/drawing/2014/chart" uri="{C3380CC4-5D6E-409C-BE32-E72D297353CC}">
              <c16:uniqueId val="{00000000-2659-4742-9BDF-E2C2C60D0FEF}"/>
            </c:ext>
          </c:extLst>
        </c:ser>
        <c:dLbls>
          <c:showLegendKey val="0"/>
          <c:showVal val="0"/>
          <c:showCatName val="0"/>
          <c:showSerName val="0"/>
          <c:showPercent val="0"/>
          <c:showBubbleSize val="0"/>
        </c:dLbls>
        <c:gapWidth val="150"/>
        <c:axId val="157434624"/>
        <c:axId val="1574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100.07</c:v>
                </c:pt>
                <c:pt idx="1">
                  <c:v>106.22</c:v>
                </c:pt>
                <c:pt idx="2">
                  <c:v>106.69</c:v>
                </c:pt>
                <c:pt idx="3">
                  <c:v>106.52</c:v>
                </c:pt>
                <c:pt idx="4">
                  <c:v>105.86</c:v>
                </c:pt>
              </c:numCache>
            </c:numRef>
          </c:val>
          <c:smooth val="0"/>
          <c:extLst xmlns:c16r2="http://schemas.microsoft.com/office/drawing/2015/06/chart">
            <c:ext xmlns:c16="http://schemas.microsoft.com/office/drawing/2014/chart" uri="{C3380CC4-5D6E-409C-BE32-E72D297353CC}">
              <c16:uniqueId val="{00000001-2659-4742-9BDF-E2C2C60D0FEF}"/>
            </c:ext>
          </c:extLst>
        </c:ser>
        <c:dLbls>
          <c:showLegendKey val="0"/>
          <c:showVal val="0"/>
          <c:showCatName val="0"/>
          <c:showSerName val="0"/>
          <c:showPercent val="0"/>
          <c:showBubbleSize val="0"/>
        </c:dLbls>
        <c:marker val="1"/>
        <c:smooth val="0"/>
        <c:axId val="157434624"/>
        <c:axId val="157436544"/>
      </c:lineChart>
      <c:dateAx>
        <c:axId val="157434624"/>
        <c:scaling>
          <c:orientation val="minMax"/>
        </c:scaling>
        <c:delete val="1"/>
        <c:axPos val="b"/>
        <c:numFmt formatCode="ge" sourceLinked="1"/>
        <c:majorTickMark val="none"/>
        <c:minorTickMark val="none"/>
        <c:tickLblPos val="none"/>
        <c:crossAx val="157436544"/>
        <c:crosses val="autoZero"/>
        <c:auto val="1"/>
        <c:lblOffset val="100"/>
        <c:baseTimeUnit val="years"/>
      </c:dateAx>
      <c:valAx>
        <c:axId val="1574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130.88999999999999</c:v>
                </c:pt>
                <c:pt idx="1">
                  <c:v>117.36</c:v>
                </c:pt>
                <c:pt idx="2">
                  <c:v>122.83</c:v>
                </c:pt>
                <c:pt idx="3">
                  <c:v>119.35</c:v>
                </c:pt>
                <c:pt idx="4">
                  <c:v>119.27</c:v>
                </c:pt>
              </c:numCache>
            </c:numRef>
          </c:val>
          <c:extLst xmlns:c16r2="http://schemas.microsoft.com/office/drawing/2015/06/chart">
            <c:ext xmlns:c16="http://schemas.microsoft.com/office/drawing/2014/chart" uri="{C3380CC4-5D6E-409C-BE32-E72D297353CC}">
              <c16:uniqueId val="{00000000-3CE3-45DC-BDDF-F4E83EBA65BE}"/>
            </c:ext>
          </c:extLst>
        </c:ser>
        <c:dLbls>
          <c:showLegendKey val="0"/>
          <c:showVal val="0"/>
          <c:showCatName val="0"/>
          <c:showSerName val="0"/>
          <c:showPercent val="0"/>
          <c:showBubbleSize val="0"/>
        </c:dLbls>
        <c:gapWidth val="150"/>
        <c:axId val="157459584"/>
        <c:axId val="15746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164.93</c:v>
                </c:pt>
                <c:pt idx="1">
                  <c:v>155.22999999999999</c:v>
                </c:pt>
                <c:pt idx="2">
                  <c:v>154.91999999999999</c:v>
                </c:pt>
                <c:pt idx="3">
                  <c:v>155.80000000000001</c:v>
                </c:pt>
                <c:pt idx="4">
                  <c:v>158.58000000000001</c:v>
                </c:pt>
              </c:numCache>
            </c:numRef>
          </c:val>
          <c:smooth val="0"/>
          <c:extLst xmlns:c16r2="http://schemas.microsoft.com/office/drawing/2015/06/chart">
            <c:ext xmlns:c16="http://schemas.microsoft.com/office/drawing/2014/chart" uri="{C3380CC4-5D6E-409C-BE32-E72D297353CC}">
              <c16:uniqueId val="{00000001-3CE3-45DC-BDDF-F4E83EBA65BE}"/>
            </c:ext>
          </c:extLst>
        </c:ser>
        <c:dLbls>
          <c:showLegendKey val="0"/>
          <c:showVal val="0"/>
          <c:showCatName val="0"/>
          <c:showSerName val="0"/>
          <c:showPercent val="0"/>
          <c:showBubbleSize val="0"/>
        </c:dLbls>
        <c:marker val="1"/>
        <c:smooth val="0"/>
        <c:axId val="157459584"/>
        <c:axId val="157461504"/>
      </c:lineChart>
      <c:dateAx>
        <c:axId val="157459584"/>
        <c:scaling>
          <c:orientation val="minMax"/>
        </c:scaling>
        <c:delete val="1"/>
        <c:axPos val="b"/>
        <c:numFmt formatCode="ge" sourceLinked="1"/>
        <c:majorTickMark val="none"/>
        <c:minorTickMark val="none"/>
        <c:tickLblPos val="none"/>
        <c:crossAx val="157461504"/>
        <c:crosses val="autoZero"/>
        <c:auto val="1"/>
        <c:lblOffset val="100"/>
        <c:baseTimeUnit val="years"/>
      </c:dateAx>
      <c:valAx>
        <c:axId val="15746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5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4" t="str">
        <f>データ!H6</f>
        <v>愛知県　半田市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A3</v>
      </c>
      <c r="X8" s="82"/>
      <c r="Y8" s="82"/>
      <c r="Z8" s="82"/>
      <c r="AA8" s="82"/>
      <c r="AB8" s="82"/>
      <c r="AC8" s="82"/>
      <c r="AD8" s="82" t="str">
        <f>データ!$M$6</f>
        <v>非設置</v>
      </c>
      <c r="AE8" s="82"/>
      <c r="AF8" s="82"/>
      <c r="AG8" s="82"/>
      <c r="AH8" s="82"/>
      <c r="AI8" s="82"/>
      <c r="AJ8" s="82"/>
      <c r="AK8" s="4"/>
      <c r="AL8" s="70">
        <f>データ!$R$6</f>
        <v>119325</v>
      </c>
      <c r="AM8" s="70"/>
      <c r="AN8" s="70"/>
      <c r="AO8" s="70"/>
      <c r="AP8" s="70"/>
      <c r="AQ8" s="70"/>
      <c r="AR8" s="70"/>
      <c r="AS8" s="70"/>
      <c r="AT8" s="66">
        <f>データ!$S$6</f>
        <v>47.42</v>
      </c>
      <c r="AU8" s="67"/>
      <c r="AV8" s="67"/>
      <c r="AW8" s="67"/>
      <c r="AX8" s="67"/>
      <c r="AY8" s="67"/>
      <c r="AZ8" s="67"/>
      <c r="BA8" s="67"/>
      <c r="BB8" s="69">
        <f>データ!$T$6</f>
        <v>2516.34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c r="A10" s="2"/>
      <c r="B10" s="66" t="str">
        <f>データ!$N$6</f>
        <v>-</v>
      </c>
      <c r="C10" s="67"/>
      <c r="D10" s="67"/>
      <c r="E10" s="67"/>
      <c r="F10" s="67"/>
      <c r="G10" s="67"/>
      <c r="H10" s="67"/>
      <c r="I10" s="66">
        <f>データ!$O$6</f>
        <v>90.64</v>
      </c>
      <c r="J10" s="67"/>
      <c r="K10" s="67"/>
      <c r="L10" s="67"/>
      <c r="M10" s="67"/>
      <c r="N10" s="67"/>
      <c r="O10" s="68"/>
      <c r="P10" s="69">
        <f>データ!$P$6</f>
        <v>99.39</v>
      </c>
      <c r="Q10" s="69"/>
      <c r="R10" s="69"/>
      <c r="S10" s="69"/>
      <c r="T10" s="69"/>
      <c r="U10" s="69"/>
      <c r="V10" s="69"/>
      <c r="W10" s="70">
        <f>データ!$Q$6</f>
        <v>1900</v>
      </c>
      <c r="X10" s="70"/>
      <c r="Y10" s="70"/>
      <c r="Z10" s="70"/>
      <c r="AA10" s="70"/>
      <c r="AB10" s="70"/>
      <c r="AC10" s="70"/>
      <c r="AD10" s="2"/>
      <c r="AE10" s="2"/>
      <c r="AF10" s="2"/>
      <c r="AG10" s="2"/>
      <c r="AH10" s="4"/>
      <c r="AI10" s="4"/>
      <c r="AJ10" s="4"/>
      <c r="AK10" s="4"/>
      <c r="AL10" s="70">
        <f>データ!$U$6</f>
        <v>118698</v>
      </c>
      <c r="AM10" s="70"/>
      <c r="AN10" s="70"/>
      <c r="AO10" s="70"/>
      <c r="AP10" s="70"/>
      <c r="AQ10" s="70"/>
      <c r="AR10" s="70"/>
      <c r="AS10" s="70"/>
      <c r="AT10" s="66">
        <f>データ!$V$6</f>
        <v>47.24</v>
      </c>
      <c r="AU10" s="67"/>
      <c r="AV10" s="67"/>
      <c r="AW10" s="67"/>
      <c r="AX10" s="67"/>
      <c r="AY10" s="67"/>
      <c r="AZ10" s="67"/>
      <c r="BA10" s="67"/>
      <c r="BB10" s="69">
        <f>データ!$W$6</f>
        <v>2512.66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118</v>
      </c>
      <c r="BM16" s="50"/>
      <c r="BN16" s="50"/>
      <c r="BO16" s="50"/>
      <c r="BP16" s="50"/>
      <c r="BQ16" s="50"/>
      <c r="BR16" s="50"/>
      <c r="BS16" s="50"/>
      <c r="BT16" s="50"/>
      <c r="BU16" s="50"/>
      <c r="BV16" s="50"/>
      <c r="BW16" s="50"/>
      <c r="BX16" s="50"/>
      <c r="BY16" s="50"/>
      <c r="BZ16" s="5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119</v>
      </c>
      <c r="BM47" s="50"/>
      <c r="BN47" s="50"/>
      <c r="BO47" s="50"/>
      <c r="BP47" s="50"/>
      <c r="BQ47" s="50"/>
      <c r="BR47" s="50"/>
      <c r="BS47" s="50"/>
      <c r="BT47" s="50"/>
      <c r="BU47" s="50"/>
      <c r="BV47" s="50"/>
      <c r="BW47" s="50"/>
      <c r="BX47" s="50"/>
      <c r="BY47" s="50"/>
      <c r="BZ47" s="5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117</v>
      </c>
      <c r="BM66" s="50"/>
      <c r="BN66" s="50"/>
      <c r="BO66" s="50"/>
      <c r="BP66" s="50"/>
      <c r="BQ66" s="50"/>
      <c r="BR66" s="50"/>
      <c r="BS66" s="50"/>
      <c r="BT66" s="50"/>
      <c r="BU66" s="50"/>
      <c r="BV66" s="50"/>
      <c r="BW66" s="50"/>
      <c r="BX66" s="50"/>
      <c r="BY66" s="50"/>
      <c r="BZ66" s="5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i9hT9VZqQwnA2sMAEW0h5W83m2bMDdm4tUiKJ9uggneONZzqBWWXvvl6mni5TQ0E95VK4vnOBLkTqpIClS/yDw==" saltValue="j0zxcLH1ntQwFgDTBFewy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232050</v>
      </c>
      <c r="D6" s="33">
        <f t="shared" si="3"/>
        <v>46</v>
      </c>
      <c r="E6" s="33">
        <f t="shared" si="3"/>
        <v>1</v>
      </c>
      <c r="F6" s="33">
        <f t="shared" si="3"/>
        <v>0</v>
      </c>
      <c r="G6" s="33">
        <f t="shared" si="3"/>
        <v>1</v>
      </c>
      <c r="H6" s="33" t="str">
        <f t="shared" si="3"/>
        <v>愛知県　半田市</v>
      </c>
      <c r="I6" s="33" t="str">
        <f t="shared" si="3"/>
        <v>法適用</v>
      </c>
      <c r="J6" s="33" t="str">
        <f t="shared" si="3"/>
        <v>水道事業</v>
      </c>
      <c r="K6" s="33" t="str">
        <f t="shared" si="3"/>
        <v>末端給水事業</v>
      </c>
      <c r="L6" s="33" t="str">
        <f t="shared" si="3"/>
        <v>A3</v>
      </c>
      <c r="M6" s="33" t="str">
        <f t="shared" si="3"/>
        <v>非設置</v>
      </c>
      <c r="N6" s="34" t="str">
        <f t="shared" si="3"/>
        <v>-</v>
      </c>
      <c r="O6" s="34">
        <f t="shared" si="3"/>
        <v>90.64</v>
      </c>
      <c r="P6" s="34">
        <f t="shared" si="3"/>
        <v>99.39</v>
      </c>
      <c r="Q6" s="34">
        <f t="shared" si="3"/>
        <v>1900</v>
      </c>
      <c r="R6" s="34">
        <f t="shared" si="3"/>
        <v>119325</v>
      </c>
      <c r="S6" s="34">
        <f t="shared" si="3"/>
        <v>47.42</v>
      </c>
      <c r="T6" s="34">
        <f t="shared" si="3"/>
        <v>2516.34</v>
      </c>
      <c r="U6" s="34">
        <f t="shared" si="3"/>
        <v>118698</v>
      </c>
      <c r="V6" s="34">
        <f t="shared" si="3"/>
        <v>47.24</v>
      </c>
      <c r="W6" s="34">
        <f t="shared" si="3"/>
        <v>2512.66</v>
      </c>
      <c r="X6" s="35">
        <f>IF(X7="",NA(),X7)</f>
        <v>109.25</v>
      </c>
      <c r="Y6" s="35">
        <f t="shared" ref="Y6:AG6" si="4">IF(Y7="",NA(),Y7)</f>
        <v>116.81</v>
      </c>
      <c r="Z6" s="35">
        <f t="shared" si="4"/>
        <v>111.54</v>
      </c>
      <c r="AA6" s="35">
        <f t="shared" si="4"/>
        <v>115.51</v>
      </c>
      <c r="AB6" s="35">
        <f t="shared" si="4"/>
        <v>117.4</v>
      </c>
      <c r="AC6" s="35">
        <f t="shared" si="4"/>
        <v>108.44</v>
      </c>
      <c r="AD6" s="35">
        <f t="shared" si="4"/>
        <v>113.11</v>
      </c>
      <c r="AE6" s="35">
        <f t="shared" si="4"/>
        <v>114</v>
      </c>
      <c r="AF6" s="35">
        <f t="shared" si="4"/>
        <v>114</v>
      </c>
      <c r="AG6" s="35">
        <f t="shared" si="4"/>
        <v>113.68</v>
      </c>
      <c r="AH6" s="34" t="str">
        <f>IF(AH7="","",IF(AH7="-","【-】","【"&amp;SUBSTITUTE(TEXT(AH7,"#,##0.00"),"-","△")&amp;"】"))</f>
        <v>【113.39】</v>
      </c>
      <c r="AI6" s="34">
        <f>IF(AI7="",NA(),AI7)</f>
        <v>0</v>
      </c>
      <c r="AJ6" s="34">
        <f t="shared" ref="AJ6:AR6" si="5">IF(AJ7="",NA(),AJ7)</f>
        <v>0</v>
      </c>
      <c r="AK6" s="34">
        <f t="shared" si="5"/>
        <v>0</v>
      </c>
      <c r="AL6" s="34">
        <f t="shared" si="5"/>
        <v>0</v>
      </c>
      <c r="AM6" s="34">
        <f t="shared" si="5"/>
        <v>0</v>
      </c>
      <c r="AN6" s="35">
        <f t="shared" si="5"/>
        <v>0.81</v>
      </c>
      <c r="AO6" s="34">
        <f t="shared" si="5"/>
        <v>0</v>
      </c>
      <c r="AP6" s="35">
        <f t="shared" si="5"/>
        <v>0.03</v>
      </c>
      <c r="AQ6" s="35">
        <f t="shared" si="5"/>
        <v>0.23</v>
      </c>
      <c r="AR6" s="35">
        <f t="shared" si="5"/>
        <v>0.03</v>
      </c>
      <c r="AS6" s="34" t="str">
        <f>IF(AS7="","",IF(AS7="-","【-】","【"&amp;SUBSTITUTE(TEXT(AS7,"#,##0.00"),"-","△")&amp;"】"))</f>
        <v>【0.85】</v>
      </c>
      <c r="AT6" s="35">
        <f>IF(AT7="",NA(),AT7)</f>
        <v>321.24</v>
      </c>
      <c r="AU6" s="35">
        <f t="shared" ref="AU6:BC6" si="6">IF(AU7="",NA(),AU7)</f>
        <v>211.82</v>
      </c>
      <c r="AV6" s="35">
        <f t="shared" si="6"/>
        <v>229.89</v>
      </c>
      <c r="AW6" s="35">
        <f t="shared" si="6"/>
        <v>208.86</v>
      </c>
      <c r="AX6" s="35">
        <f t="shared" si="6"/>
        <v>177.24</v>
      </c>
      <c r="AY6" s="35">
        <f t="shared" si="6"/>
        <v>648.09</v>
      </c>
      <c r="AZ6" s="35">
        <f t="shared" si="6"/>
        <v>344.19</v>
      </c>
      <c r="BA6" s="35">
        <f t="shared" si="6"/>
        <v>352.05</v>
      </c>
      <c r="BB6" s="35">
        <f t="shared" si="6"/>
        <v>349.04</v>
      </c>
      <c r="BC6" s="35">
        <f t="shared" si="6"/>
        <v>337.49</v>
      </c>
      <c r="BD6" s="34" t="str">
        <f>IF(BD7="","",IF(BD7="-","【-】","【"&amp;SUBSTITUTE(TEXT(BD7,"#,##0.00"),"-","△")&amp;"】"))</f>
        <v>【264.34】</v>
      </c>
      <c r="BE6" s="35">
        <f>IF(BE7="",NA(),BE7)</f>
        <v>59.9</v>
      </c>
      <c r="BF6" s="35">
        <f t="shared" ref="BF6:BN6" si="7">IF(BF7="",NA(),BF7)</f>
        <v>56.29</v>
      </c>
      <c r="BG6" s="35">
        <f t="shared" si="7"/>
        <v>51.44</v>
      </c>
      <c r="BH6" s="35">
        <f t="shared" si="7"/>
        <v>45.14</v>
      </c>
      <c r="BI6" s="35">
        <f t="shared" si="7"/>
        <v>39.42</v>
      </c>
      <c r="BJ6" s="35">
        <f t="shared" si="7"/>
        <v>253.86</v>
      </c>
      <c r="BK6" s="35">
        <f t="shared" si="7"/>
        <v>252.09</v>
      </c>
      <c r="BL6" s="35">
        <f t="shared" si="7"/>
        <v>250.76</v>
      </c>
      <c r="BM6" s="35">
        <f t="shared" si="7"/>
        <v>254.54</v>
      </c>
      <c r="BN6" s="35">
        <f t="shared" si="7"/>
        <v>265.92</v>
      </c>
      <c r="BO6" s="34" t="str">
        <f>IF(BO7="","",IF(BO7="-","【-】","【"&amp;SUBSTITUTE(TEXT(BO7,"#,##0.00"),"-","△")&amp;"】"))</f>
        <v>【274.27】</v>
      </c>
      <c r="BP6" s="35">
        <f>IF(BP7="",NA(),BP7)</f>
        <v>100.69</v>
      </c>
      <c r="BQ6" s="35">
        <f t="shared" ref="BQ6:BY6" si="8">IF(BQ7="",NA(),BQ7)</f>
        <v>112.69</v>
      </c>
      <c r="BR6" s="35">
        <f t="shared" si="8"/>
        <v>106.64</v>
      </c>
      <c r="BS6" s="35">
        <f t="shared" si="8"/>
        <v>110.19</v>
      </c>
      <c r="BT6" s="35">
        <f t="shared" si="8"/>
        <v>110.28</v>
      </c>
      <c r="BU6" s="35">
        <f t="shared" si="8"/>
        <v>100.07</v>
      </c>
      <c r="BV6" s="35">
        <f t="shared" si="8"/>
        <v>106.22</v>
      </c>
      <c r="BW6" s="35">
        <f t="shared" si="8"/>
        <v>106.69</v>
      </c>
      <c r="BX6" s="35">
        <f t="shared" si="8"/>
        <v>106.52</v>
      </c>
      <c r="BY6" s="35">
        <f t="shared" si="8"/>
        <v>105.86</v>
      </c>
      <c r="BZ6" s="34" t="str">
        <f>IF(BZ7="","",IF(BZ7="-","【-】","【"&amp;SUBSTITUTE(TEXT(BZ7,"#,##0.00"),"-","△")&amp;"】"))</f>
        <v>【104.36】</v>
      </c>
      <c r="CA6" s="35">
        <f>IF(CA7="",NA(),CA7)</f>
        <v>130.88999999999999</v>
      </c>
      <c r="CB6" s="35">
        <f t="shared" ref="CB6:CJ6" si="9">IF(CB7="",NA(),CB7)</f>
        <v>117.36</v>
      </c>
      <c r="CC6" s="35">
        <f t="shared" si="9"/>
        <v>122.83</v>
      </c>
      <c r="CD6" s="35">
        <f t="shared" si="9"/>
        <v>119.35</v>
      </c>
      <c r="CE6" s="35">
        <f t="shared" si="9"/>
        <v>119.27</v>
      </c>
      <c r="CF6" s="35">
        <f t="shared" si="9"/>
        <v>164.93</v>
      </c>
      <c r="CG6" s="35">
        <f t="shared" si="9"/>
        <v>155.22999999999999</v>
      </c>
      <c r="CH6" s="35">
        <f t="shared" si="9"/>
        <v>154.91999999999999</v>
      </c>
      <c r="CI6" s="35">
        <f t="shared" si="9"/>
        <v>155.80000000000001</v>
      </c>
      <c r="CJ6" s="35">
        <f t="shared" si="9"/>
        <v>158.58000000000001</v>
      </c>
      <c r="CK6" s="34" t="str">
        <f>IF(CK7="","",IF(CK7="-","【-】","【"&amp;SUBSTITUTE(TEXT(CK7,"#,##0.00"),"-","△")&amp;"】"))</f>
        <v>【165.71】</v>
      </c>
      <c r="CL6" s="35">
        <f>IF(CL7="",NA(),CL7)</f>
        <v>79.88</v>
      </c>
      <c r="CM6" s="35">
        <f t="shared" ref="CM6:CU6" si="10">IF(CM7="",NA(),CM7)</f>
        <v>76.84</v>
      </c>
      <c r="CN6" s="35">
        <f t="shared" si="10"/>
        <v>75.84</v>
      </c>
      <c r="CO6" s="35">
        <f t="shared" si="10"/>
        <v>76.459999999999994</v>
      </c>
      <c r="CP6" s="35">
        <f t="shared" si="10"/>
        <v>76.95</v>
      </c>
      <c r="CQ6" s="35">
        <f t="shared" si="10"/>
        <v>62.45</v>
      </c>
      <c r="CR6" s="35">
        <f t="shared" si="10"/>
        <v>62.12</v>
      </c>
      <c r="CS6" s="35">
        <f t="shared" si="10"/>
        <v>62.26</v>
      </c>
      <c r="CT6" s="35">
        <f t="shared" si="10"/>
        <v>62.1</v>
      </c>
      <c r="CU6" s="35">
        <f t="shared" si="10"/>
        <v>62.38</v>
      </c>
      <c r="CV6" s="34" t="str">
        <f>IF(CV7="","",IF(CV7="-","【-】","【"&amp;SUBSTITUTE(TEXT(CV7,"#,##0.00"),"-","△")&amp;"】"))</f>
        <v>【60.41】</v>
      </c>
      <c r="CW6" s="35">
        <f>IF(CW7="",NA(),CW7)</f>
        <v>92.33</v>
      </c>
      <c r="CX6" s="35">
        <f t="shared" ref="CX6:DF6" si="11">IF(CX7="",NA(),CX7)</f>
        <v>93.07</v>
      </c>
      <c r="CY6" s="35">
        <f t="shared" si="11"/>
        <v>93.81</v>
      </c>
      <c r="CZ6" s="35">
        <f t="shared" si="11"/>
        <v>94.09</v>
      </c>
      <c r="DA6" s="35">
        <f t="shared" si="11"/>
        <v>93.83</v>
      </c>
      <c r="DB6" s="35">
        <f t="shared" si="11"/>
        <v>89.76</v>
      </c>
      <c r="DC6" s="35">
        <f t="shared" si="11"/>
        <v>89.45</v>
      </c>
      <c r="DD6" s="35">
        <f t="shared" si="11"/>
        <v>89.5</v>
      </c>
      <c r="DE6" s="35">
        <f t="shared" si="11"/>
        <v>89.52</v>
      </c>
      <c r="DF6" s="35">
        <f t="shared" si="11"/>
        <v>89.17</v>
      </c>
      <c r="DG6" s="34" t="str">
        <f>IF(DG7="","",IF(DG7="-","【-】","【"&amp;SUBSTITUTE(TEXT(DG7,"#,##0.00"),"-","△")&amp;"】"))</f>
        <v>【89.93】</v>
      </c>
      <c r="DH6" s="35">
        <f>IF(DH7="",NA(),DH7)</f>
        <v>44.57</v>
      </c>
      <c r="DI6" s="35">
        <f t="shared" ref="DI6:DQ6" si="12">IF(DI7="",NA(),DI7)</f>
        <v>44.31</v>
      </c>
      <c r="DJ6" s="35">
        <f t="shared" si="12"/>
        <v>45.51</v>
      </c>
      <c r="DK6" s="35">
        <f t="shared" si="12"/>
        <v>46.47</v>
      </c>
      <c r="DL6" s="35">
        <f t="shared" si="12"/>
        <v>47.57</v>
      </c>
      <c r="DM6" s="35">
        <f t="shared" si="12"/>
        <v>41.12</v>
      </c>
      <c r="DN6" s="35">
        <f t="shared" si="12"/>
        <v>44.91</v>
      </c>
      <c r="DO6" s="35">
        <f t="shared" si="12"/>
        <v>45.89</v>
      </c>
      <c r="DP6" s="35">
        <f t="shared" si="12"/>
        <v>46.58</v>
      </c>
      <c r="DQ6" s="35">
        <f t="shared" si="12"/>
        <v>46.99</v>
      </c>
      <c r="DR6" s="34" t="str">
        <f>IF(DR7="","",IF(DR7="-","【-】","【"&amp;SUBSTITUTE(TEXT(DR7,"#,##0.00"),"-","△")&amp;"】"))</f>
        <v>【48.12】</v>
      </c>
      <c r="DS6" s="35">
        <f>IF(DS7="",NA(),DS7)</f>
        <v>4.25</v>
      </c>
      <c r="DT6" s="35">
        <f t="shared" ref="DT6:EB6" si="13">IF(DT7="",NA(),DT7)</f>
        <v>3.82</v>
      </c>
      <c r="DU6" s="35">
        <f t="shared" si="13"/>
        <v>3.42</v>
      </c>
      <c r="DV6" s="35">
        <f t="shared" si="13"/>
        <v>3.59</v>
      </c>
      <c r="DW6" s="35">
        <f t="shared" si="13"/>
        <v>3.92</v>
      </c>
      <c r="DX6" s="35">
        <f t="shared" si="13"/>
        <v>10.9</v>
      </c>
      <c r="DY6" s="35">
        <f t="shared" si="13"/>
        <v>12.03</v>
      </c>
      <c r="DZ6" s="35">
        <f t="shared" si="13"/>
        <v>13.14</v>
      </c>
      <c r="EA6" s="35">
        <f t="shared" si="13"/>
        <v>14.45</v>
      </c>
      <c r="EB6" s="35">
        <f t="shared" si="13"/>
        <v>15.83</v>
      </c>
      <c r="EC6" s="34" t="str">
        <f>IF(EC7="","",IF(EC7="-","【-】","【"&amp;SUBSTITUTE(TEXT(EC7,"#,##0.00"),"-","△")&amp;"】"))</f>
        <v>【15.89】</v>
      </c>
      <c r="ED6" s="35">
        <f>IF(ED7="",NA(),ED7)</f>
        <v>1.0900000000000001</v>
      </c>
      <c r="EE6" s="35">
        <f t="shared" ref="EE6:EM6" si="14">IF(EE7="",NA(),EE7)</f>
        <v>0.73</v>
      </c>
      <c r="EF6" s="35">
        <f t="shared" si="14"/>
        <v>0.61</v>
      </c>
      <c r="EG6" s="35">
        <f t="shared" si="14"/>
        <v>0.59</v>
      </c>
      <c r="EH6" s="35">
        <f t="shared" si="14"/>
        <v>0.27</v>
      </c>
      <c r="EI6" s="35">
        <f t="shared" si="14"/>
        <v>0.85</v>
      </c>
      <c r="EJ6" s="35">
        <f t="shared" si="14"/>
        <v>0.75</v>
      </c>
      <c r="EK6" s="35">
        <f t="shared" si="14"/>
        <v>0.95</v>
      </c>
      <c r="EL6" s="35">
        <f t="shared" si="14"/>
        <v>0.74</v>
      </c>
      <c r="EM6" s="35">
        <f t="shared" si="14"/>
        <v>0.74</v>
      </c>
      <c r="EN6" s="34" t="str">
        <f>IF(EN7="","",IF(EN7="-","【-】","【"&amp;SUBSTITUTE(TEXT(EN7,"#,##0.00"),"-","△")&amp;"】"))</f>
        <v>【0.69】</v>
      </c>
    </row>
    <row r="7" spans="1:144" s="36" customFormat="1">
      <c r="A7" s="28"/>
      <c r="B7" s="37">
        <v>2017</v>
      </c>
      <c r="C7" s="37">
        <v>232050</v>
      </c>
      <c r="D7" s="37">
        <v>46</v>
      </c>
      <c r="E7" s="37">
        <v>1</v>
      </c>
      <c r="F7" s="37">
        <v>0</v>
      </c>
      <c r="G7" s="37">
        <v>1</v>
      </c>
      <c r="H7" s="37" t="s">
        <v>105</v>
      </c>
      <c r="I7" s="37" t="s">
        <v>106</v>
      </c>
      <c r="J7" s="37" t="s">
        <v>107</v>
      </c>
      <c r="K7" s="37" t="s">
        <v>108</v>
      </c>
      <c r="L7" s="37" t="s">
        <v>109</v>
      </c>
      <c r="M7" s="37" t="s">
        <v>110</v>
      </c>
      <c r="N7" s="38" t="s">
        <v>111</v>
      </c>
      <c r="O7" s="38">
        <v>90.64</v>
      </c>
      <c r="P7" s="38">
        <v>99.39</v>
      </c>
      <c r="Q7" s="38">
        <v>1900</v>
      </c>
      <c r="R7" s="38">
        <v>119325</v>
      </c>
      <c r="S7" s="38">
        <v>47.42</v>
      </c>
      <c r="T7" s="38">
        <v>2516.34</v>
      </c>
      <c r="U7" s="38">
        <v>118698</v>
      </c>
      <c r="V7" s="38">
        <v>47.24</v>
      </c>
      <c r="W7" s="38">
        <v>2512.66</v>
      </c>
      <c r="X7" s="38">
        <v>109.25</v>
      </c>
      <c r="Y7" s="38">
        <v>116.81</v>
      </c>
      <c r="Z7" s="38">
        <v>111.54</v>
      </c>
      <c r="AA7" s="38">
        <v>115.51</v>
      </c>
      <c r="AB7" s="38">
        <v>117.4</v>
      </c>
      <c r="AC7" s="38">
        <v>108.44</v>
      </c>
      <c r="AD7" s="38">
        <v>113.11</v>
      </c>
      <c r="AE7" s="38">
        <v>114</v>
      </c>
      <c r="AF7" s="38">
        <v>114</v>
      </c>
      <c r="AG7" s="38">
        <v>113.68</v>
      </c>
      <c r="AH7" s="38">
        <v>113.39</v>
      </c>
      <c r="AI7" s="38">
        <v>0</v>
      </c>
      <c r="AJ7" s="38">
        <v>0</v>
      </c>
      <c r="AK7" s="38">
        <v>0</v>
      </c>
      <c r="AL7" s="38">
        <v>0</v>
      </c>
      <c r="AM7" s="38">
        <v>0</v>
      </c>
      <c r="AN7" s="38">
        <v>0.81</v>
      </c>
      <c r="AO7" s="38">
        <v>0</v>
      </c>
      <c r="AP7" s="38">
        <v>0.03</v>
      </c>
      <c r="AQ7" s="38">
        <v>0.23</v>
      </c>
      <c r="AR7" s="38">
        <v>0.03</v>
      </c>
      <c r="AS7" s="38">
        <v>0.85</v>
      </c>
      <c r="AT7" s="38">
        <v>321.24</v>
      </c>
      <c r="AU7" s="38">
        <v>211.82</v>
      </c>
      <c r="AV7" s="38">
        <v>229.89</v>
      </c>
      <c r="AW7" s="38">
        <v>208.86</v>
      </c>
      <c r="AX7" s="38">
        <v>177.24</v>
      </c>
      <c r="AY7" s="38">
        <v>648.09</v>
      </c>
      <c r="AZ7" s="38">
        <v>344.19</v>
      </c>
      <c r="BA7" s="38">
        <v>352.05</v>
      </c>
      <c r="BB7" s="38">
        <v>349.04</v>
      </c>
      <c r="BC7" s="38">
        <v>337.49</v>
      </c>
      <c r="BD7" s="38">
        <v>264.33999999999997</v>
      </c>
      <c r="BE7" s="38">
        <v>59.9</v>
      </c>
      <c r="BF7" s="38">
        <v>56.29</v>
      </c>
      <c r="BG7" s="38">
        <v>51.44</v>
      </c>
      <c r="BH7" s="38">
        <v>45.14</v>
      </c>
      <c r="BI7" s="38">
        <v>39.42</v>
      </c>
      <c r="BJ7" s="38">
        <v>253.86</v>
      </c>
      <c r="BK7" s="38">
        <v>252.09</v>
      </c>
      <c r="BL7" s="38">
        <v>250.76</v>
      </c>
      <c r="BM7" s="38">
        <v>254.54</v>
      </c>
      <c r="BN7" s="38">
        <v>265.92</v>
      </c>
      <c r="BO7" s="38">
        <v>274.27</v>
      </c>
      <c r="BP7" s="38">
        <v>100.69</v>
      </c>
      <c r="BQ7" s="38">
        <v>112.69</v>
      </c>
      <c r="BR7" s="38">
        <v>106.64</v>
      </c>
      <c r="BS7" s="38">
        <v>110.19</v>
      </c>
      <c r="BT7" s="38">
        <v>110.28</v>
      </c>
      <c r="BU7" s="38">
        <v>100.07</v>
      </c>
      <c r="BV7" s="38">
        <v>106.22</v>
      </c>
      <c r="BW7" s="38">
        <v>106.69</v>
      </c>
      <c r="BX7" s="38">
        <v>106.52</v>
      </c>
      <c r="BY7" s="38">
        <v>105.86</v>
      </c>
      <c r="BZ7" s="38">
        <v>104.36</v>
      </c>
      <c r="CA7" s="38">
        <v>130.88999999999999</v>
      </c>
      <c r="CB7" s="38">
        <v>117.36</v>
      </c>
      <c r="CC7" s="38">
        <v>122.83</v>
      </c>
      <c r="CD7" s="38">
        <v>119.35</v>
      </c>
      <c r="CE7" s="38">
        <v>119.27</v>
      </c>
      <c r="CF7" s="38">
        <v>164.93</v>
      </c>
      <c r="CG7" s="38">
        <v>155.22999999999999</v>
      </c>
      <c r="CH7" s="38">
        <v>154.91999999999999</v>
      </c>
      <c r="CI7" s="38">
        <v>155.80000000000001</v>
      </c>
      <c r="CJ7" s="38">
        <v>158.58000000000001</v>
      </c>
      <c r="CK7" s="38">
        <v>165.71</v>
      </c>
      <c r="CL7" s="38">
        <v>79.88</v>
      </c>
      <c r="CM7" s="38">
        <v>76.84</v>
      </c>
      <c r="CN7" s="38">
        <v>75.84</v>
      </c>
      <c r="CO7" s="38">
        <v>76.459999999999994</v>
      </c>
      <c r="CP7" s="38">
        <v>76.95</v>
      </c>
      <c r="CQ7" s="38">
        <v>62.45</v>
      </c>
      <c r="CR7" s="38">
        <v>62.12</v>
      </c>
      <c r="CS7" s="38">
        <v>62.26</v>
      </c>
      <c r="CT7" s="38">
        <v>62.1</v>
      </c>
      <c r="CU7" s="38">
        <v>62.38</v>
      </c>
      <c r="CV7" s="38">
        <v>60.41</v>
      </c>
      <c r="CW7" s="38">
        <v>92.33</v>
      </c>
      <c r="CX7" s="38">
        <v>93.07</v>
      </c>
      <c r="CY7" s="38">
        <v>93.81</v>
      </c>
      <c r="CZ7" s="38">
        <v>94.09</v>
      </c>
      <c r="DA7" s="38">
        <v>93.83</v>
      </c>
      <c r="DB7" s="38">
        <v>89.76</v>
      </c>
      <c r="DC7" s="38">
        <v>89.45</v>
      </c>
      <c r="DD7" s="38">
        <v>89.5</v>
      </c>
      <c r="DE7" s="38">
        <v>89.52</v>
      </c>
      <c r="DF7" s="38">
        <v>89.17</v>
      </c>
      <c r="DG7" s="38">
        <v>89.93</v>
      </c>
      <c r="DH7" s="38">
        <v>44.57</v>
      </c>
      <c r="DI7" s="38">
        <v>44.31</v>
      </c>
      <c r="DJ7" s="38">
        <v>45.51</v>
      </c>
      <c r="DK7" s="38">
        <v>46.47</v>
      </c>
      <c r="DL7" s="38">
        <v>47.57</v>
      </c>
      <c r="DM7" s="38">
        <v>41.12</v>
      </c>
      <c r="DN7" s="38">
        <v>44.91</v>
      </c>
      <c r="DO7" s="38">
        <v>45.89</v>
      </c>
      <c r="DP7" s="38">
        <v>46.58</v>
      </c>
      <c r="DQ7" s="38">
        <v>46.99</v>
      </c>
      <c r="DR7" s="38">
        <v>48.12</v>
      </c>
      <c r="DS7" s="38">
        <v>4.25</v>
      </c>
      <c r="DT7" s="38">
        <v>3.82</v>
      </c>
      <c r="DU7" s="38">
        <v>3.42</v>
      </c>
      <c r="DV7" s="38">
        <v>3.59</v>
      </c>
      <c r="DW7" s="38">
        <v>3.92</v>
      </c>
      <c r="DX7" s="38">
        <v>10.9</v>
      </c>
      <c r="DY7" s="38">
        <v>12.03</v>
      </c>
      <c r="DZ7" s="38">
        <v>13.14</v>
      </c>
      <c r="EA7" s="38">
        <v>14.45</v>
      </c>
      <c r="EB7" s="38">
        <v>15.83</v>
      </c>
      <c r="EC7" s="38">
        <v>15.89</v>
      </c>
      <c r="ED7" s="38">
        <v>1.0900000000000001</v>
      </c>
      <c r="EE7" s="38">
        <v>0.73</v>
      </c>
      <c r="EF7" s="38">
        <v>0.61</v>
      </c>
      <c r="EG7" s="38">
        <v>0.59</v>
      </c>
      <c r="EH7" s="38">
        <v>0.27</v>
      </c>
      <c r="EI7" s="38">
        <v>0.85</v>
      </c>
      <c r="EJ7" s="38">
        <v>0.75</v>
      </c>
      <c r="EK7" s="38">
        <v>0.95</v>
      </c>
      <c r="EL7" s="38">
        <v>0.74</v>
      </c>
      <c r="EM7" s="38">
        <v>0.74</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半田市</cp:lastModifiedBy>
  <cp:lastPrinted>2019-02-06T07:42:47Z</cp:lastPrinted>
  <dcterms:created xsi:type="dcterms:W3CDTF">2018-12-03T08:32:45Z</dcterms:created>
  <dcterms:modified xsi:type="dcterms:W3CDTF">2019-02-08T01:39:48Z</dcterms:modified>
  <cp:category/>
</cp:coreProperties>
</file>