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3 近藤\02水道\☆経営比較分析表\03第２回目提出\02上水\"/>
    </mc:Choice>
  </mc:AlternateContent>
  <workbookProtection workbookAlgorithmName="SHA-512" workbookHashValue="DV7omB42dvD61ceM+m/APD+Ox+TAHnnDChARhFNmNjCHis7k1e3SewhkFGzdIERbCpRP2z+CRPKXbI8K6+3+og==" workbookSaltValue="Kt/h2ZCxexkx3f6s5dkEE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E85" i="4"/>
  <c r="BB10" i="4"/>
  <c r="AT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<sst xmlns="http://schemas.openxmlformats.org/spreadsheetml/2006/main" count="232" uniqueCount="119">
  <si>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</si>
  <si>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</si>
  <si>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</si>
  <si>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</si>
  <si>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</si>
  <si>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</si>
  <si>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</si>
  <si>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</si>
  <si>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</si>
  <si>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</si>
  <si>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</si>
  <si>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</si>
  <si>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</si>
  <si>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</si>
  <si>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</si>
  <si>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</si>
  <si>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</si>
  <si>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</si>
  <si>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</si>
  <si>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</si>
  <si>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</si>
  <si>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</si>
  <si>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</si>
  <si>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</si>
  <si>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</si>
  <si>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</si>
  <si>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</si>
  <si>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</si>
  <si>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</si>
  <si>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</si>
  <si>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</si>
  <si>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</si>
  <si>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</si>
  <si>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</si>
  <si>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</si>
  <si>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</si>
  <si>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</si>
  <si>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</si>
  <si>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</si>
  <si>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</si>
  <si>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</si>
  <si>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</si>
  <si>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</si>
  <si>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</si>
  <si>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</si>
  <si>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</si>
  <si>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</si>
  <si>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</si>
  <si>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</si>
  <si>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</si>
  <si>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</si>
  <si>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</si>
  <si>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</si>
  <si>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</si>
  <si>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</si>
  <si>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</si>
  <si>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</si>
  <si>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</si>
  <si>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</si>
  <si>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</si>
  <si>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</si>
  <si>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</si>
  <si>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</si>
  <si>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</si>
  <si>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</si>
  <si>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</si>
  <si>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</si>
  <si>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</si>
  <si>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</si>
  <si>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</si>
  <si>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</si>
  <si>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</si>
  <si>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</si>
  <si>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</si>
  <si>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</si>
  <si>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</si>
  <si>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</si>
  <si>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</si>
  <si>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</si>
  <si>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</si>
  <si>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</si>
  <si>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</si>
  <si>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</si>
  <si>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</si>
  <si>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</si>
  <si>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</si>
  <si>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</si>
  <si>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</si>
  <si>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</si>
  <si>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</si>
  <si>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</si>
  <si>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</si>
  <si>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</si>
  <si>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</si>
  <si>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</si>
  <si>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</si>
  <si>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</si>
  <si>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</si>
  <si>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</si>
  <si>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</si>
  <si>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</si>
  <si>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</si>
  <si>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</si>
  <si>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</si>
  <si>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春日井市</t>
  </si>
  <si>
    <t>法適用</t>
  </si>
  <si>
    <t>水道事業</t>
  </si>
  <si>
    <t>末端給水事業</t>
  </si>
  <si>
    <t>A1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</si>
  <si>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</si>
  <si>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</si>
  <si>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</si>
  <si>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</si>
  <si>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</si>
  <si>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</si>
  <si>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</si>
  <si>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「①有形固定資産減価償却率」は、知多配水場整備事業等の完了に伴い、昨年より減少し、類似団体を下回っています。
　「②管路経年化率」は、全国平均及び類似団体平均を下回っていますが、耐用年数の経過により数値は増加傾向にあります。
　「③管路更新率」は、知多配水場整備事業等の施設更新を進めてきたことにより、全国平均及び類似団体平均を下回っています。
　知多配水場整備事業等の完了により有形固定資産減価償却率は改善し、管路経年化率から見ても早急に対策が必要な程度ではないと判断できるが、管路更新率が平均を下回っていることから、今後は管路の更新に努める必要があります。</t>
    <rPh sb="3" eb="5">
      <t>ユウケイ</t>
    </rPh>
    <rPh sb="5" eb="7">
      <t>コテイ</t>
    </rPh>
    <rPh sb="7" eb="9">
      <t>シサン</t>
    </rPh>
    <rPh sb="9" eb="11">
      <t>ゲンカ</t>
    </rPh>
    <rPh sb="11" eb="13">
      <t>ショウキャク</t>
    </rPh>
    <rPh sb="13" eb="14">
      <t>リツ</t>
    </rPh>
    <rPh sb="17" eb="19">
      <t>チタ</t>
    </rPh>
    <rPh sb="19" eb="21">
      <t>ハイスイ</t>
    </rPh>
    <rPh sb="21" eb="22">
      <t>ジョウ</t>
    </rPh>
    <rPh sb="22" eb="24">
      <t>セイビ</t>
    </rPh>
    <rPh sb="24" eb="26">
      <t>ジギョウ</t>
    </rPh>
    <rPh sb="26" eb="27">
      <t>トウ</t>
    </rPh>
    <rPh sb="28" eb="30">
      <t>カンリョウ</t>
    </rPh>
    <rPh sb="31" eb="32">
      <t>トモナ</t>
    </rPh>
    <rPh sb="34" eb="36">
      <t>サクネン</t>
    </rPh>
    <rPh sb="38" eb="40">
      <t>ゲンショウ</t>
    </rPh>
    <rPh sb="42" eb="44">
      <t>ルイジ</t>
    </rPh>
    <rPh sb="44" eb="46">
      <t>ダンタイ</t>
    </rPh>
    <rPh sb="47" eb="49">
      <t>シタマワ</t>
    </rPh>
    <rPh sb="59" eb="61">
      <t>カンロ</t>
    </rPh>
    <rPh sb="61" eb="64">
      <t>ケイネンカ</t>
    </rPh>
    <rPh sb="64" eb="65">
      <t>リツ</t>
    </rPh>
    <rPh sb="68" eb="70">
      <t>ゼンコク</t>
    </rPh>
    <rPh sb="70" eb="72">
      <t>ヘイキン</t>
    </rPh>
    <rPh sb="72" eb="73">
      <t>オヨ</t>
    </rPh>
    <rPh sb="74" eb="76">
      <t>ルイジ</t>
    </rPh>
    <rPh sb="76" eb="78">
      <t>ダンタイ</t>
    </rPh>
    <rPh sb="78" eb="80">
      <t>ヘイキン</t>
    </rPh>
    <rPh sb="81" eb="83">
      <t>シタマワ</t>
    </rPh>
    <rPh sb="90" eb="92">
      <t>タイヨウ</t>
    </rPh>
    <rPh sb="92" eb="94">
      <t>ネンスウ</t>
    </rPh>
    <rPh sb="95" eb="97">
      <t>ケイカ</t>
    </rPh>
    <rPh sb="100" eb="102">
      <t>スウチ</t>
    </rPh>
    <rPh sb="103" eb="105">
      <t>ゾウカ</t>
    </rPh>
    <rPh sb="105" eb="107">
      <t>ケイコウ</t>
    </rPh>
    <rPh sb="117" eb="119">
      <t>カンロ</t>
    </rPh>
    <rPh sb="119" eb="121">
      <t>コウシン</t>
    </rPh>
    <rPh sb="121" eb="122">
      <t>リツ</t>
    </rPh>
    <rPh sb="125" eb="127">
      <t>チタ</t>
    </rPh>
    <rPh sb="127" eb="129">
      <t>ハイスイ</t>
    </rPh>
    <rPh sb="129" eb="130">
      <t>ジョウ</t>
    </rPh>
    <rPh sb="130" eb="132">
      <t>セイビ</t>
    </rPh>
    <rPh sb="132" eb="134">
      <t>ジギョウ</t>
    </rPh>
    <rPh sb="134" eb="135">
      <t>トウ</t>
    </rPh>
    <rPh sb="136" eb="138">
      <t>シセツ</t>
    </rPh>
    <rPh sb="138" eb="140">
      <t>コウシン</t>
    </rPh>
    <rPh sb="141" eb="142">
      <t>スス</t>
    </rPh>
    <rPh sb="152" eb="154">
      <t>ゼンコク</t>
    </rPh>
    <rPh sb="154" eb="156">
      <t>ヘイキン</t>
    </rPh>
    <rPh sb="156" eb="157">
      <t>オヨ</t>
    </rPh>
    <rPh sb="158" eb="160">
      <t>ルイジ</t>
    </rPh>
    <rPh sb="160" eb="162">
      <t>ダンタイ</t>
    </rPh>
    <rPh sb="162" eb="164">
      <t>ヘイキン</t>
    </rPh>
    <rPh sb="165" eb="167">
      <t>シタマワ</t>
    </rPh>
    <rPh sb="175" eb="177">
      <t>チタ</t>
    </rPh>
    <rPh sb="177" eb="179">
      <t>ハイスイ</t>
    </rPh>
    <rPh sb="179" eb="180">
      <t>ジョウ</t>
    </rPh>
    <rPh sb="180" eb="182">
      <t>セイビ</t>
    </rPh>
    <rPh sb="182" eb="184">
      <t>ジギョウ</t>
    </rPh>
    <rPh sb="184" eb="185">
      <t>トウ</t>
    </rPh>
    <rPh sb="186" eb="188">
      <t>カンリョウ</t>
    </rPh>
    <rPh sb="191" eb="193">
      <t>ユウケイ</t>
    </rPh>
    <rPh sb="193" eb="195">
      <t>コテイ</t>
    </rPh>
    <rPh sb="195" eb="197">
      <t>シサン</t>
    </rPh>
    <rPh sb="197" eb="199">
      <t>ゲンカ</t>
    </rPh>
    <rPh sb="199" eb="201">
      <t>ショウキャク</t>
    </rPh>
    <rPh sb="201" eb="202">
      <t>リツ</t>
    </rPh>
    <rPh sb="203" eb="205">
      <t>カイゼン</t>
    </rPh>
    <rPh sb="207" eb="209">
      <t>カンロ</t>
    </rPh>
    <rPh sb="209" eb="212">
      <t>ケイネンカ</t>
    </rPh>
    <rPh sb="212" eb="213">
      <t>リツ</t>
    </rPh>
    <rPh sb="215" eb="216">
      <t>ミ</t>
    </rPh>
    <rPh sb="218" eb="220">
      <t>ソウキュウ</t>
    </rPh>
    <rPh sb="221" eb="223">
      <t>タイサク</t>
    </rPh>
    <rPh sb="224" eb="226">
      <t>ヒツヨウ</t>
    </rPh>
    <rPh sb="227" eb="229">
      <t>テイド</t>
    </rPh>
    <rPh sb="234" eb="236">
      <t>ハンダン</t>
    </rPh>
    <rPh sb="241" eb="243">
      <t>カンロ</t>
    </rPh>
    <rPh sb="243" eb="245">
      <t>コウシン</t>
    </rPh>
    <rPh sb="245" eb="246">
      <t>リツ</t>
    </rPh>
    <rPh sb="247" eb="249">
      <t>ヘイキン</t>
    </rPh>
    <rPh sb="250" eb="252">
      <t>シタマワ</t>
    </rPh>
    <rPh sb="261" eb="263">
      <t>コンゴ</t>
    </rPh>
    <rPh sb="264" eb="266">
      <t>カンロ</t>
    </rPh>
    <rPh sb="267" eb="269">
      <t>コウシン</t>
    </rPh>
    <rPh sb="270" eb="271">
      <t>ツト</t>
    </rPh>
    <rPh sb="273" eb="275">
      <t>ヒツヨウゼンコクヘイキンウワマワタンキテキサイムタイシハライノウリョクカクホキギョウサイザンダカタイキュウスイシュウエキヒリツアラカリイオコナゲンショウルイジダンタイヘイキンシタマワチョウキテキケイエイアンテイセイハカシセツリヨウリツユウシュウリツルイジダンタイヘイキンウワマワユウシュウリツゲンショウケイコウロウスイチョウサトウタイサクケイゾクテキトクユウシュウリツコウジョウツト</t>
    </rPh>
    <phoneticPr fontId="16"/>
  </si>
  <si>
    <r>
      <t xml:space="preserve">　「①経常収支比率」「⑤料金回収率」「⑥給水原価」は、ともに昨年と比べてほぼ横ばいとなっています。これは、費用が減少し、収入も減少した結果、昨年と同程度に推移したことによるものです。経常収支比率は、類似団体平均より下回っていますが、昨年より改善しています。
　「②累積欠損金比率」は、平成25年度からは発生していません。
　「③流動比率」は、知多配水場整備事業等の完了による前払金の減少や工事費の支払いによる現金の減少により、減少していますが、全国平均を上回り、短期的な債務に対する支払能力は確保しています。
　「④企業債残高対給水収益比率」は、新たな借入れを行っていないため減少しており、類似団体平均を下回り、長期的な経営の安定性も図っています。
　「⑦施設利用率」「⑧有収率」は、類似団体平均を上回っていますが、有収率が減少傾向にあるため、漏水調査等の対策を継続的に取り組み、有収率の向上に努めます。
</t>
    </r>
    <r>
      <rPr>
        <sz val="11"/>
        <color rgb="FFFF0000"/>
        <rFont val="ＭＳ ゴシック"/>
        <family val="3"/>
        <charset val="128"/>
      </rPr>
      <t xml:space="preserve">
　</t>
    </r>
    <rPh sb="3" eb="5">
      <t>ケイジョウ</t>
    </rPh>
    <rPh sb="5" eb="7">
      <t>シュウシ</t>
    </rPh>
    <rPh sb="7" eb="9">
      <t>ヒリツ</t>
    </rPh>
    <rPh sb="12" eb="14">
      <t>リョウキン</t>
    </rPh>
    <rPh sb="14" eb="16">
      <t>カイシュウ</t>
    </rPh>
    <rPh sb="16" eb="17">
      <t>リツ</t>
    </rPh>
    <rPh sb="20" eb="22">
      <t>キュウスイ</t>
    </rPh>
    <rPh sb="22" eb="24">
      <t>ゲンカ</t>
    </rPh>
    <rPh sb="30" eb="32">
      <t>サクネン</t>
    </rPh>
    <rPh sb="33" eb="34">
      <t>クラ</t>
    </rPh>
    <rPh sb="38" eb="39">
      <t>ヨコ</t>
    </rPh>
    <rPh sb="53" eb="54">
      <t>ヒ</t>
    </rPh>
    <rPh sb="54" eb="55">
      <t>ヨウ</t>
    </rPh>
    <rPh sb="56" eb="58">
      <t>ゲンショウ</t>
    </rPh>
    <rPh sb="60" eb="62">
      <t>シュウニュウ</t>
    </rPh>
    <rPh sb="63" eb="65">
      <t>ゲンショウ</t>
    </rPh>
    <rPh sb="67" eb="69">
      <t>ケッカ</t>
    </rPh>
    <rPh sb="70" eb="72">
      <t>サクネン</t>
    </rPh>
    <rPh sb="73" eb="76">
      <t>ドウテイド</t>
    </rPh>
    <rPh sb="77" eb="79">
      <t>スイイ</t>
    </rPh>
    <rPh sb="91" eb="93">
      <t>ケイジョウ</t>
    </rPh>
    <rPh sb="93" eb="95">
      <t>シュウシ</t>
    </rPh>
    <rPh sb="95" eb="96">
      <t>ヒ</t>
    </rPh>
    <rPh sb="96" eb="97">
      <t>リツ</t>
    </rPh>
    <rPh sb="99" eb="101">
      <t>ルイジ</t>
    </rPh>
    <rPh sb="101" eb="103">
      <t>ダンタイ</t>
    </rPh>
    <rPh sb="103" eb="105">
      <t>ヘイキン</t>
    </rPh>
    <rPh sb="107" eb="109">
      <t>シタマワ</t>
    </rPh>
    <rPh sb="116" eb="118">
      <t>サクネン</t>
    </rPh>
    <rPh sb="120" eb="122">
      <t>カイゼン</t>
    </rPh>
    <rPh sb="132" eb="134">
      <t>ルイセキ</t>
    </rPh>
    <rPh sb="134" eb="137">
      <t>ケッソンキン</t>
    </rPh>
    <rPh sb="137" eb="139">
      <t>ヒリツ</t>
    </rPh>
    <rPh sb="142" eb="144">
      <t>ヘイセイ</t>
    </rPh>
    <rPh sb="146" eb="148">
      <t>ネンド</t>
    </rPh>
    <rPh sb="151" eb="153">
      <t>ハッセイ</t>
    </rPh>
    <rPh sb="164" eb="166">
      <t>リュウドウ</t>
    </rPh>
    <rPh sb="166" eb="168">
      <t>ヒリツ</t>
    </rPh>
    <rPh sb="171" eb="173">
      <t>チタ</t>
    </rPh>
    <rPh sb="173" eb="175">
      <t>ハイスイ</t>
    </rPh>
    <rPh sb="175" eb="176">
      <t>ジョウ</t>
    </rPh>
    <rPh sb="176" eb="178">
      <t>セイビ</t>
    </rPh>
    <rPh sb="178" eb="180">
      <t>ジギョウ</t>
    </rPh>
    <rPh sb="180" eb="181">
      <t>トウ</t>
    </rPh>
    <rPh sb="182" eb="184">
      <t>カンリョウ</t>
    </rPh>
    <rPh sb="187" eb="189">
      <t>マエバラ</t>
    </rPh>
    <rPh sb="189" eb="190">
      <t>キン</t>
    </rPh>
    <rPh sb="191" eb="193">
      <t>ゲンショウ</t>
    </rPh>
    <rPh sb="194" eb="197">
      <t>コウジヒ</t>
    </rPh>
    <rPh sb="198" eb="200">
      <t>シハライ</t>
    </rPh>
    <rPh sb="204" eb="206">
      <t>ゲンキン</t>
    </rPh>
    <rPh sb="207" eb="209">
      <t>ゲンショウ</t>
    </rPh>
    <rPh sb="213" eb="215">
      <t>ゲンショウ</t>
    </rPh>
    <rPh sb="222" eb="224">
      <t>ゼンコク</t>
    </rPh>
    <rPh sb="224" eb="226">
      <t>ヘイキン</t>
    </rPh>
    <rPh sb="227" eb="229">
      <t>ウワマワ</t>
    </rPh>
    <rPh sb="231" eb="233">
      <t>タンキ</t>
    </rPh>
    <rPh sb="233" eb="234">
      <t>テキ</t>
    </rPh>
    <rPh sb="235" eb="237">
      <t>サイム</t>
    </rPh>
    <rPh sb="238" eb="239">
      <t>タイ</t>
    </rPh>
    <rPh sb="241" eb="243">
      <t>シハライ</t>
    </rPh>
    <rPh sb="243" eb="245">
      <t>ノウリョク</t>
    </rPh>
    <rPh sb="246" eb="248">
      <t>カクホ</t>
    </rPh>
    <rPh sb="258" eb="260">
      <t>キギョウ</t>
    </rPh>
    <rPh sb="260" eb="261">
      <t>サイ</t>
    </rPh>
    <rPh sb="261" eb="262">
      <t>ザン</t>
    </rPh>
    <rPh sb="262" eb="263">
      <t>ダカ</t>
    </rPh>
    <rPh sb="263" eb="264">
      <t>タイ</t>
    </rPh>
    <rPh sb="264" eb="266">
      <t>キュウスイ</t>
    </rPh>
    <rPh sb="266" eb="268">
      <t>シュウエキ</t>
    </rPh>
    <rPh sb="268" eb="270">
      <t>ヒリツ</t>
    </rPh>
    <rPh sb="273" eb="274">
      <t>アラ</t>
    </rPh>
    <rPh sb="276" eb="278">
      <t>カリイ</t>
    </rPh>
    <rPh sb="280" eb="281">
      <t>オコナ</t>
    </rPh>
    <rPh sb="288" eb="290">
      <t>ゲンショウ</t>
    </rPh>
    <rPh sb="295" eb="297">
      <t>ルイジ</t>
    </rPh>
    <rPh sb="297" eb="299">
      <t>ダンタイ</t>
    </rPh>
    <rPh sb="299" eb="301">
      <t>ヘイキン</t>
    </rPh>
    <rPh sb="302" eb="304">
      <t>シタマワ</t>
    </rPh>
    <rPh sb="306" eb="309">
      <t>チョウキテキ</t>
    </rPh>
    <rPh sb="310" eb="312">
      <t>ケイエイ</t>
    </rPh>
    <rPh sb="313" eb="316">
      <t>アンテイセイ</t>
    </rPh>
    <rPh sb="317" eb="318">
      <t>ハカ</t>
    </rPh>
    <rPh sb="328" eb="330">
      <t>シセツ</t>
    </rPh>
    <rPh sb="330" eb="333">
      <t>リヨウリツ</t>
    </rPh>
    <rPh sb="336" eb="339">
      <t>ユウシュウリツ</t>
    </rPh>
    <rPh sb="342" eb="344">
      <t>ルイジ</t>
    </rPh>
    <rPh sb="344" eb="346">
      <t>ダンタイ</t>
    </rPh>
    <rPh sb="346" eb="348">
      <t>ヘイキン</t>
    </rPh>
    <rPh sb="349" eb="351">
      <t>ウワマワ</t>
    </rPh>
    <rPh sb="358" eb="361">
      <t>ユウシュウリツ</t>
    </rPh>
    <rPh sb="362" eb="364">
      <t>ゲンショウ</t>
    </rPh>
    <rPh sb="364" eb="366">
      <t>ケイコウ</t>
    </rPh>
    <rPh sb="372" eb="374">
      <t>ロウスイ</t>
    </rPh>
    <rPh sb="374" eb="376">
      <t>チョウサ</t>
    </rPh>
    <rPh sb="376" eb="377">
      <t>トウ</t>
    </rPh>
    <rPh sb="378" eb="380">
      <t>タイサク</t>
    </rPh>
    <rPh sb="381" eb="384">
      <t>ケイゾクテキ</t>
    </rPh>
    <rPh sb="385" eb="386">
      <t>ト</t>
    </rPh>
    <rPh sb="387" eb="388">
      <t>ク</t>
    </rPh>
    <rPh sb="390" eb="393">
      <t>ユウシュウリツ</t>
    </rPh>
    <rPh sb="394" eb="396">
      <t>コウジョウ</t>
    </rPh>
    <rPh sb="397" eb="398">
      <t>ツト</t>
    </rPh>
    <phoneticPr fontId="16"/>
  </si>
  <si>
    <r>
      <t xml:space="preserve">　春日井市水道事業は、今後、人口減少などによる水需要の減少や老朽化施設などの更新が見込まれるため、経営状況や将来環境を分析したうえで、事業の効率化、施設管理の見直しなどの経営改善に取り組み、経営基盤の強化を図る計画として、経営戦略を平成29年度に策定しました。
　経営戦略については、PDCAサイクルを活用し進捗管理をしていきますが、環境の変化などを考慮し、平成34年度頃に見直しを予定しています。
　市内に３箇所ある浄水場のうち、２箇所の更新整備が終了しました。残り１箇所の浄水場の廃止を含め水道施設のダウンサイジングを検討しながら事業を進めていきます。
</t>
    </r>
    <r>
      <rPr>
        <sz val="11"/>
        <color rgb="FFFF0000"/>
        <rFont val="ＭＳ ゴシック"/>
        <family val="3"/>
        <charset val="128"/>
      </rPr>
      <t>　</t>
    </r>
    <rPh sb="1" eb="5">
      <t>カスガイシ</t>
    </rPh>
    <rPh sb="5" eb="7">
      <t>スイドウ</t>
    </rPh>
    <rPh sb="7" eb="9">
      <t>ジギョウ</t>
    </rPh>
    <rPh sb="11" eb="13">
      <t>コンゴ</t>
    </rPh>
    <rPh sb="14" eb="16">
      <t>ジンコウ</t>
    </rPh>
    <rPh sb="16" eb="18">
      <t>ゲンショウ</t>
    </rPh>
    <rPh sb="23" eb="24">
      <t>ミズ</t>
    </rPh>
    <rPh sb="24" eb="26">
      <t>ジュヨウ</t>
    </rPh>
    <rPh sb="27" eb="29">
      <t>ゲンショウ</t>
    </rPh>
    <rPh sb="30" eb="32">
      <t>ロウキュウ</t>
    </rPh>
    <rPh sb="32" eb="33">
      <t>カ</t>
    </rPh>
    <rPh sb="33" eb="35">
      <t>シセツ</t>
    </rPh>
    <rPh sb="38" eb="40">
      <t>コウシン</t>
    </rPh>
    <rPh sb="41" eb="43">
      <t>ミコ</t>
    </rPh>
    <rPh sb="49" eb="51">
      <t>ケイエイ</t>
    </rPh>
    <rPh sb="51" eb="53">
      <t>ジョウキョウ</t>
    </rPh>
    <rPh sb="54" eb="56">
      <t>ショウライ</t>
    </rPh>
    <rPh sb="56" eb="58">
      <t>カンキョウ</t>
    </rPh>
    <rPh sb="59" eb="61">
      <t>ブンセキ</t>
    </rPh>
    <rPh sb="67" eb="69">
      <t>ジギョウ</t>
    </rPh>
    <rPh sb="70" eb="73">
      <t>コウリツカ</t>
    </rPh>
    <rPh sb="74" eb="76">
      <t>シセツ</t>
    </rPh>
    <rPh sb="76" eb="78">
      <t>カンリ</t>
    </rPh>
    <rPh sb="79" eb="81">
      <t>ミナオ</t>
    </rPh>
    <rPh sb="85" eb="87">
      <t>ケイエイ</t>
    </rPh>
    <rPh sb="87" eb="89">
      <t>カイゼン</t>
    </rPh>
    <rPh sb="90" eb="91">
      <t>ト</t>
    </rPh>
    <rPh sb="92" eb="93">
      <t>ク</t>
    </rPh>
    <rPh sb="95" eb="97">
      <t>ケイエイ</t>
    </rPh>
    <rPh sb="97" eb="99">
      <t>キバン</t>
    </rPh>
    <rPh sb="100" eb="102">
      <t>キョウカ</t>
    </rPh>
    <rPh sb="103" eb="104">
      <t>ハカ</t>
    </rPh>
    <rPh sb="105" eb="107">
      <t>ケイカク</t>
    </rPh>
    <rPh sb="111" eb="113">
      <t>ケイエイ</t>
    </rPh>
    <rPh sb="113" eb="115">
      <t>センリャク</t>
    </rPh>
    <rPh sb="116" eb="118">
      <t>ヘイセイ</t>
    </rPh>
    <rPh sb="120" eb="122">
      <t>ネンド</t>
    </rPh>
    <rPh sb="123" eb="125">
      <t>サクテイ</t>
    </rPh>
    <rPh sb="132" eb="134">
      <t>ケイエイ</t>
    </rPh>
    <rPh sb="134" eb="136">
      <t>センリャク</t>
    </rPh>
    <rPh sb="151" eb="153">
      <t>カツヨウ</t>
    </rPh>
    <rPh sb="154" eb="156">
      <t>シンチョク</t>
    </rPh>
    <rPh sb="156" eb="158">
      <t>カンリ</t>
    </rPh>
    <rPh sb="167" eb="169">
      <t>カンキョウ</t>
    </rPh>
    <rPh sb="201" eb="203">
      <t>シナイ</t>
    </rPh>
    <rPh sb="205" eb="207">
      <t>カショ</t>
    </rPh>
    <rPh sb="209" eb="211">
      <t>ジョウスイ</t>
    </rPh>
    <rPh sb="211" eb="212">
      <t>ジョウ</t>
    </rPh>
    <rPh sb="217" eb="219">
      <t>カショ</t>
    </rPh>
    <rPh sb="220" eb="222">
      <t>コウシン</t>
    </rPh>
    <rPh sb="222" eb="224">
      <t>セイビ</t>
    </rPh>
    <rPh sb="225" eb="227">
      <t>シュウリョウ</t>
    </rPh>
    <rPh sb="232" eb="233">
      <t>ノコ</t>
    </rPh>
    <rPh sb="235" eb="237">
      <t>カショ</t>
    </rPh>
    <rPh sb="238" eb="240">
      <t>ジョウスイ</t>
    </rPh>
    <rPh sb="240" eb="241">
      <t>ジョウ</t>
    </rPh>
    <rPh sb="242" eb="244">
      <t>ハイシ</t>
    </rPh>
    <rPh sb="245" eb="246">
      <t>フク</t>
    </rPh>
    <rPh sb="247" eb="249">
      <t>スイドウ</t>
    </rPh>
    <rPh sb="249" eb="251">
      <t>シセツ</t>
    </rPh>
    <rPh sb="261" eb="263">
      <t>ケントウ</t>
    </rPh>
    <rPh sb="267" eb="269">
      <t>ジギョウ</t>
    </rPh>
    <rPh sb="270" eb="271">
      <t>スス</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</si>
</sst>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3"/>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0.66</c:v>
                </c:pt>
                <c:pt idx="1">
                  <c:v>0.4</c:v>
                </c:pt>
                <c:pt idx="2">
                  <c:v>0.4</c:v>
                </c:pt>
                <c:pt idx="3">
                  <c:v>0.46</c:v>
                </c:pt>
                <c:pt idx="4">
                  <c:v>0.3</c:v>
                </c:pt>
              </c:numCache>
            </c:numRef>
          </c:val>
          <c:extLst>
            <c:ext xmlns:c16="http://schemas.microsoft.com/office/drawing/2014/chart" uri="{C3380CC4-5D6E-409C-BE32-E72D297353CC}">
              <c16:uniqueId val="{00000000-E01D-4EC9-AEAA-F3E85CFDBA8C}"/>
            </c:ext>
          </c:extLst>
        </c:ser>
        <c:dLbls>
          <c:showLegendKey val="0"/>
          <c:showVal val="0"/>
          <c:showCatName val="0"/>
          <c:showSerName val="0"/>
          <c:showPercent val="0"/>
          <c:showBubbleSize val="0"/>
        </c:dLbls>
        <c:gapWidth val="150"/>
        <c:axId val="187698112"/>
        <c:axId val="35691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c:ext xmlns:c16="http://schemas.microsoft.com/office/drawing/2014/chart" uri="{C3380CC4-5D6E-409C-BE32-E72D297353CC}">
              <c16:uniqueId val="{00000001-E01D-4EC9-AEAA-F3E85CFDBA8C}"/>
            </c:ext>
          </c:extLst>
        </c:ser>
        <c:dLbls>
          <c:showLegendKey val="0"/>
          <c:showVal val="0"/>
          <c:showCatName val="0"/>
          <c:showSerName val="0"/>
          <c:showPercent val="0"/>
          <c:showBubbleSize val="0"/>
        </c:dLbls>
        <c:marker val="1"/>
        <c:smooth val="0"/>
        <c:axId val="187698112"/>
        <c:axId val="356913048"/>
      </c:lineChart>
      <c:dateAx>
        <c:axId val="187698112"/>
        <c:scaling>
          <c:orientation val="minMax"/>
        </c:scaling>
        <c:delete val="1"/>
        <c:axPos val="b"/>
        <c:numFmt formatCode="ge" sourceLinked="1"/>
        <c:majorTickMark val="none"/>
        <c:minorTickMark val="none"/>
        <c:tickLblPos val="none"/>
        <c:crossAx val="356913048"/>
        <c:crosses val="autoZero"/>
        <c:auto val="1"/>
        <c:lblOffset val="100"/>
        <c:baseTimeUnit val="years"/>
      </c:dateAx>
      <c:valAx>
        <c:axId val="35691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68.45</c:v>
                </c:pt>
                <c:pt idx="1">
                  <c:v>68.03</c:v>
                </c:pt>
                <c:pt idx="2">
                  <c:v>67.3</c:v>
                </c:pt>
                <c:pt idx="3">
                  <c:v>68.42</c:v>
                </c:pt>
                <c:pt idx="4">
                  <c:v>68.7</c:v>
                </c:pt>
              </c:numCache>
            </c:numRef>
          </c:val>
          <c:extLst>
            <c:ext xmlns:c16="http://schemas.microsoft.com/office/drawing/2014/chart" uri="{C3380CC4-5D6E-409C-BE32-E72D297353CC}">
              <c16:uniqueId val="{00000000-F383-4105-8B76-F23FBB44BF8E}"/>
            </c:ext>
          </c:extLst>
        </c:ser>
        <c:dLbls>
          <c:showLegendKey val="0"/>
          <c:showVal val="0"/>
          <c:showCatName val="0"/>
          <c:showSerName val="0"/>
          <c:showPercent val="0"/>
          <c:showBubbleSize val="0"/>
        </c:dLbls>
        <c:gapWidth val="150"/>
        <c:axId val="357302920"/>
        <c:axId val="35730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c:ext xmlns:c16="http://schemas.microsoft.com/office/drawing/2014/chart" uri="{C3380CC4-5D6E-409C-BE32-E72D297353CC}">
              <c16:uniqueId val="{00000001-F383-4105-8B76-F23FBB44BF8E}"/>
            </c:ext>
          </c:extLst>
        </c:ser>
        <c:dLbls>
          <c:showLegendKey val="0"/>
          <c:showVal val="0"/>
          <c:showCatName val="0"/>
          <c:showSerName val="0"/>
          <c:showPercent val="0"/>
          <c:showBubbleSize val="0"/>
        </c:dLbls>
        <c:marker val="1"/>
        <c:smooth val="0"/>
        <c:axId val="357302920"/>
        <c:axId val="357303312"/>
      </c:lineChart>
      <c:dateAx>
        <c:axId val="357302920"/>
        <c:scaling>
          <c:orientation val="minMax"/>
        </c:scaling>
        <c:delete val="1"/>
        <c:axPos val="b"/>
        <c:numFmt formatCode="ge" sourceLinked="1"/>
        <c:majorTickMark val="none"/>
        <c:minorTickMark val="none"/>
        <c:tickLblPos val="none"/>
        <c:crossAx val="357303312"/>
        <c:crosses val="autoZero"/>
        <c:auto val="1"/>
        <c:lblOffset val="100"/>
        <c:baseTimeUnit val="years"/>
      </c:dateAx>
      <c:valAx>
        <c:axId val="35730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0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92.81</c:v>
                </c:pt>
                <c:pt idx="1">
                  <c:v>92.44</c:v>
                </c:pt>
                <c:pt idx="2">
                  <c:v>93.09</c:v>
                </c:pt>
                <c:pt idx="3">
                  <c:v>92.39</c:v>
                </c:pt>
                <c:pt idx="4">
                  <c:v>91.69</c:v>
                </c:pt>
              </c:numCache>
            </c:numRef>
          </c:val>
          <c:extLst>
            <c:ext xmlns:c16="http://schemas.microsoft.com/office/drawing/2014/chart" uri="{C3380CC4-5D6E-409C-BE32-E72D297353CC}">
              <c16:uniqueId val="{00000000-091A-4823-87F3-5C9347D683FE}"/>
            </c:ext>
          </c:extLst>
        </c:ser>
        <c:dLbls>
          <c:showLegendKey val="0"/>
          <c:showVal val="0"/>
          <c:showCatName val="0"/>
          <c:showSerName val="0"/>
          <c:showPercent val="0"/>
          <c:showBubbleSize val="0"/>
        </c:dLbls>
        <c:gapWidth val="150"/>
        <c:axId val="357520024"/>
        <c:axId val="35752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c:ext xmlns:c16="http://schemas.microsoft.com/office/drawing/2014/chart" uri="{C3380CC4-5D6E-409C-BE32-E72D297353CC}">
              <c16:uniqueId val="{00000001-091A-4823-87F3-5C9347D683FE}"/>
            </c:ext>
          </c:extLst>
        </c:ser>
        <c:dLbls>
          <c:showLegendKey val="0"/>
          <c:showVal val="0"/>
          <c:showCatName val="0"/>
          <c:showSerName val="0"/>
          <c:showPercent val="0"/>
          <c:showBubbleSize val="0"/>
        </c:dLbls>
        <c:marker val="1"/>
        <c:smooth val="0"/>
        <c:axId val="357520024"/>
        <c:axId val="357520416"/>
      </c:lineChart>
      <c:dateAx>
        <c:axId val="357520024"/>
        <c:scaling>
          <c:orientation val="minMax"/>
        </c:scaling>
        <c:delete val="1"/>
        <c:axPos val="b"/>
        <c:numFmt formatCode="ge" sourceLinked="1"/>
        <c:majorTickMark val="none"/>
        <c:minorTickMark val="none"/>
        <c:tickLblPos val="none"/>
        <c:crossAx val="357520416"/>
        <c:crosses val="autoZero"/>
        <c:auto val="1"/>
        <c:lblOffset val="100"/>
        <c:baseTimeUnit val="years"/>
      </c:dateAx>
      <c:valAx>
        <c:axId val="3575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2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105.49</c:v>
                </c:pt>
                <c:pt idx="1">
                  <c:v>110.11</c:v>
                </c:pt>
                <c:pt idx="2">
                  <c:v>115.56</c:v>
                </c:pt>
                <c:pt idx="3">
                  <c:v>115.52</c:v>
                </c:pt>
                <c:pt idx="4">
                  <c:v>115.92</c:v>
                </c:pt>
              </c:numCache>
            </c:numRef>
          </c:val>
          <c:extLst>
            <c:ext xmlns:c16="http://schemas.microsoft.com/office/drawing/2014/chart" uri="{C3380CC4-5D6E-409C-BE32-E72D297353CC}">
              <c16:uniqueId val="{00000000-8415-4EE8-8ADD-4E2C00FDF985}"/>
            </c:ext>
          </c:extLst>
        </c:ser>
        <c:dLbls>
          <c:showLegendKey val="0"/>
          <c:showVal val="0"/>
          <c:showCatName val="0"/>
          <c:showSerName val="0"/>
          <c:showPercent val="0"/>
          <c:showBubbleSize val="0"/>
        </c:dLbls>
        <c:gapWidth val="150"/>
        <c:axId val="356961536"/>
        <c:axId val="35696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c:ext xmlns:c16="http://schemas.microsoft.com/office/drawing/2014/chart" uri="{C3380CC4-5D6E-409C-BE32-E72D297353CC}">
              <c16:uniqueId val="{00000001-8415-4EE8-8ADD-4E2C00FDF985}"/>
            </c:ext>
          </c:extLst>
        </c:ser>
        <c:dLbls>
          <c:showLegendKey val="0"/>
          <c:showVal val="0"/>
          <c:showCatName val="0"/>
          <c:showSerName val="0"/>
          <c:showPercent val="0"/>
          <c:showBubbleSize val="0"/>
        </c:dLbls>
        <c:marker val="1"/>
        <c:smooth val="0"/>
        <c:axId val="356961536"/>
        <c:axId val="356966016"/>
      </c:lineChart>
      <c:dateAx>
        <c:axId val="356961536"/>
        <c:scaling>
          <c:orientation val="minMax"/>
        </c:scaling>
        <c:delete val="1"/>
        <c:axPos val="b"/>
        <c:numFmt formatCode="ge" sourceLinked="1"/>
        <c:majorTickMark val="none"/>
        <c:minorTickMark val="none"/>
        <c:tickLblPos val="none"/>
        <c:crossAx val="356966016"/>
        <c:crosses val="autoZero"/>
        <c:auto val="1"/>
        <c:lblOffset val="100"/>
        <c:baseTimeUnit val="years"/>
      </c:dateAx>
      <c:valAx>
        <c:axId val="356966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69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47.13</c:v>
                </c:pt>
                <c:pt idx="1">
                  <c:v>47.6</c:v>
                </c:pt>
                <c:pt idx="2">
                  <c:v>48.31</c:v>
                </c:pt>
                <c:pt idx="3">
                  <c:v>49.32</c:v>
                </c:pt>
                <c:pt idx="4">
                  <c:v>48.27</c:v>
                </c:pt>
              </c:numCache>
            </c:numRef>
          </c:val>
          <c:extLst>
            <c:ext xmlns:c16="http://schemas.microsoft.com/office/drawing/2014/chart" uri="{C3380CC4-5D6E-409C-BE32-E72D297353CC}">
              <c16:uniqueId val="{00000000-0A47-4A5D-BF16-B79A46363055}"/>
            </c:ext>
          </c:extLst>
        </c:ser>
        <c:dLbls>
          <c:showLegendKey val="0"/>
          <c:showVal val="0"/>
          <c:showCatName val="0"/>
          <c:showSerName val="0"/>
          <c:showPercent val="0"/>
          <c:showBubbleSize val="0"/>
        </c:dLbls>
        <c:gapWidth val="150"/>
        <c:axId val="357015880"/>
        <c:axId val="35702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c:ext xmlns:c16="http://schemas.microsoft.com/office/drawing/2014/chart" uri="{C3380CC4-5D6E-409C-BE32-E72D297353CC}">
              <c16:uniqueId val="{00000001-0A47-4A5D-BF16-B79A46363055}"/>
            </c:ext>
          </c:extLst>
        </c:ser>
        <c:dLbls>
          <c:showLegendKey val="0"/>
          <c:showVal val="0"/>
          <c:showCatName val="0"/>
          <c:showSerName val="0"/>
          <c:showPercent val="0"/>
          <c:showBubbleSize val="0"/>
        </c:dLbls>
        <c:marker val="1"/>
        <c:smooth val="0"/>
        <c:axId val="357015880"/>
        <c:axId val="357020360"/>
      </c:lineChart>
      <c:dateAx>
        <c:axId val="357015880"/>
        <c:scaling>
          <c:orientation val="minMax"/>
        </c:scaling>
        <c:delete val="1"/>
        <c:axPos val="b"/>
        <c:numFmt formatCode="ge" sourceLinked="1"/>
        <c:majorTickMark val="none"/>
        <c:minorTickMark val="none"/>
        <c:tickLblPos val="none"/>
        <c:crossAx val="357020360"/>
        <c:crosses val="autoZero"/>
        <c:auto val="1"/>
        <c:lblOffset val="100"/>
        <c:baseTimeUnit val="years"/>
      </c:dateAx>
      <c:valAx>
        <c:axId val="35702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01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4.55</c:v>
                </c:pt>
                <c:pt idx="1">
                  <c:v>6.59</c:v>
                </c:pt>
                <c:pt idx="2">
                  <c:v>6.5</c:v>
                </c:pt>
                <c:pt idx="3">
                  <c:v>7.5</c:v>
                </c:pt>
                <c:pt idx="4">
                  <c:v>8.89</c:v>
                </c:pt>
              </c:numCache>
            </c:numRef>
          </c:val>
          <c:extLst>
            <c:ext xmlns:c16="http://schemas.microsoft.com/office/drawing/2014/chart" uri="{C3380CC4-5D6E-409C-BE32-E72D297353CC}">
              <c16:uniqueId val="{00000000-7E84-4D3C-8E92-C02849A3860A}"/>
            </c:ext>
          </c:extLst>
        </c:ser>
        <c:dLbls>
          <c:showLegendKey val="0"/>
          <c:showVal val="0"/>
          <c:showCatName val="0"/>
          <c:showSerName val="0"/>
          <c:showPercent val="0"/>
          <c:showBubbleSize val="0"/>
        </c:dLbls>
        <c:gapWidth val="150"/>
        <c:axId val="357163384"/>
        <c:axId val="18900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c:ext xmlns:c16="http://schemas.microsoft.com/office/drawing/2014/chart" uri="{C3380CC4-5D6E-409C-BE32-E72D297353CC}">
              <c16:uniqueId val="{00000001-7E84-4D3C-8E92-C02849A3860A}"/>
            </c:ext>
          </c:extLst>
        </c:ser>
        <c:dLbls>
          <c:showLegendKey val="0"/>
          <c:showVal val="0"/>
          <c:showCatName val="0"/>
          <c:showSerName val="0"/>
          <c:showPercent val="0"/>
          <c:showBubbleSize val="0"/>
        </c:dLbls>
        <c:marker val="1"/>
        <c:smooth val="0"/>
        <c:axId val="357163384"/>
        <c:axId val="189009664"/>
      </c:lineChart>
      <c:dateAx>
        <c:axId val="357163384"/>
        <c:scaling>
          <c:orientation val="minMax"/>
        </c:scaling>
        <c:delete val="1"/>
        <c:axPos val="b"/>
        <c:numFmt formatCode="ge" sourceLinked="1"/>
        <c:majorTickMark val="none"/>
        <c:minorTickMark val="none"/>
        <c:tickLblPos val="none"/>
        <c:crossAx val="189009664"/>
        <c:crosses val="autoZero"/>
        <c:auto val="1"/>
        <c:lblOffset val="100"/>
        <c:baseTimeUnit val="years"/>
      </c:dateAx>
      <c:valAx>
        <c:axId val="1890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6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21-46AF-97AE-B727BD4D9551}"/>
            </c:ext>
          </c:extLst>
        </c:ser>
        <c:dLbls>
          <c:showLegendKey val="0"/>
          <c:showVal val="0"/>
          <c:showCatName val="0"/>
          <c:showSerName val="0"/>
          <c:showPercent val="0"/>
          <c:showBubbleSize val="0"/>
        </c:dLbls>
        <c:gapWidth val="150"/>
        <c:axId val="189010448"/>
        <c:axId val="18901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c:ext xmlns:c16="http://schemas.microsoft.com/office/drawing/2014/chart" uri="{C3380CC4-5D6E-409C-BE32-E72D297353CC}">
              <c16:uniqueId val="{00000001-E521-46AF-97AE-B727BD4D9551}"/>
            </c:ext>
          </c:extLst>
        </c:ser>
        <c:dLbls>
          <c:showLegendKey val="0"/>
          <c:showVal val="0"/>
          <c:showCatName val="0"/>
          <c:showSerName val="0"/>
          <c:showPercent val="0"/>
          <c:showBubbleSize val="0"/>
        </c:dLbls>
        <c:marker val="1"/>
        <c:smooth val="0"/>
        <c:axId val="189010448"/>
        <c:axId val="189010840"/>
      </c:lineChart>
      <c:dateAx>
        <c:axId val="189010448"/>
        <c:scaling>
          <c:orientation val="minMax"/>
        </c:scaling>
        <c:delete val="1"/>
        <c:axPos val="b"/>
        <c:numFmt formatCode="ge" sourceLinked="1"/>
        <c:majorTickMark val="none"/>
        <c:minorTickMark val="none"/>
        <c:tickLblPos val="none"/>
        <c:crossAx val="189010840"/>
        <c:crosses val="autoZero"/>
        <c:auto val="1"/>
        <c:lblOffset val="100"/>
        <c:baseTimeUnit val="years"/>
      </c:dateAx>
      <c:valAx>
        <c:axId val="189010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01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650.54999999999995</c:v>
                </c:pt>
                <c:pt idx="1">
                  <c:v>384.4</c:v>
                </c:pt>
                <c:pt idx="2">
                  <c:v>346.23</c:v>
                </c:pt>
                <c:pt idx="3">
                  <c:v>413.04</c:v>
                </c:pt>
                <c:pt idx="4">
                  <c:v>292.24</c:v>
                </c:pt>
              </c:numCache>
            </c:numRef>
          </c:val>
          <c:extLst>
            <c:ext xmlns:c16="http://schemas.microsoft.com/office/drawing/2014/chart" uri="{C3380CC4-5D6E-409C-BE32-E72D297353CC}">
              <c16:uniqueId val="{00000000-C7AF-4A7B-86AE-7F94DDBADF5D}"/>
            </c:ext>
          </c:extLst>
        </c:ser>
        <c:dLbls>
          <c:showLegendKey val="0"/>
          <c:showVal val="0"/>
          <c:showCatName val="0"/>
          <c:showSerName val="0"/>
          <c:showPercent val="0"/>
          <c:showBubbleSize val="0"/>
        </c:dLbls>
        <c:gapWidth val="150"/>
        <c:axId val="189013976"/>
        <c:axId val="18901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c:ext xmlns:c16="http://schemas.microsoft.com/office/drawing/2014/chart" uri="{C3380CC4-5D6E-409C-BE32-E72D297353CC}">
              <c16:uniqueId val="{00000001-C7AF-4A7B-86AE-7F94DDBADF5D}"/>
            </c:ext>
          </c:extLst>
        </c:ser>
        <c:dLbls>
          <c:showLegendKey val="0"/>
          <c:showVal val="0"/>
          <c:showCatName val="0"/>
          <c:showSerName val="0"/>
          <c:showPercent val="0"/>
          <c:showBubbleSize val="0"/>
        </c:dLbls>
        <c:marker val="1"/>
        <c:smooth val="0"/>
        <c:axId val="189013976"/>
        <c:axId val="189014368"/>
      </c:lineChart>
      <c:dateAx>
        <c:axId val="189013976"/>
        <c:scaling>
          <c:orientation val="minMax"/>
        </c:scaling>
        <c:delete val="1"/>
        <c:axPos val="b"/>
        <c:numFmt formatCode="ge" sourceLinked="1"/>
        <c:majorTickMark val="none"/>
        <c:minorTickMark val="none"/>
        <c:tickLblPos val="none"/>
        <c:crossAx val="189014368"/>
        <c:crosses val="autoZero"/>
        <c:auto val="1"/>
        <c:lblOffset val="100"/>
        <c:baseTimeUnit val="years"/>
      </c:dateAx>
      <c:valAx>
        <c:axId val="189014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01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85.67</c:v>
                </c:pt>
                <c:pt idx="1">
                  <c:v>83.23</c:v>
                </c:pt>
                <c:pt idx="2">
                  <c:v>77.94</c:v>
                </c:pt>
                <c:pt idx="3">
                  <c:v>71</c:v>
                </c:pt>
                <c:pt idx="4">
                  <c:v>64.63</c:v>
                </c:pt>
              </c:numCache>
            </c:numRef>
          </c:val>
          <c:extLst>
            <c:ext xmlns:c16="http://schemas.microsoft.com/office/drawing/2014/chart" uri="{C3380CC4-5D6E-409C-BE32-E72D297353CC}">
              <c16:uniqueId val="{00000000-4C0C-4B21-985A-8CD352ADEFB7}"/>
            </c:ext>
          </c:extLst>
        </c:ser>
        <c:dLbls>
          <c:showLegendKey val="0"/>
          <c:showVal val="0"/>
          <c:showCatName val="0"/>
          <c:showSerName val="0"/>
          <c:showPercent val="0"/>
          <c:showBubbleSize val="0"/>
        </c:dLbls>
        <c:gapWidth val="150"/>
        <c:axId val="357300176"/>
        <c:axId val="35730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c:ext xmlns:c16="http://schemas.microsoft.com/office/drawing/2014/chart" uri="{C3380CC4-5D6E-409C-BE32-E72D297353CC}">
              <c16:uniqueId val="{00000001-4C0C-4B21-985A-8CD352ADEFB7}"/>
            </c:ext>
          </c:extLst>
        </c:ser>
        <c:dLbls>
          <c:showLegendKey val="0"/>
          <c:showVal val="0"/>
          <c:showCatName val="0"/>
          <c:showSerName val="0"/>
          <c:showPercent val="0"/>
          <c:showBubbleSize val="0"/>
        </c:dLbls>
        <c:marker val="1"/>
        <c:smooth val="0"/>
        <c:axId val="357300176"/>
        <c:axId val="357300568"/>
      </c:lineChart>
      <c:dateAx>
        <c:axId val="357300176"/>
        <c:scaling>
          <c:orientation val="minMax"/>
        </c:scaling>
        <c:delete val="1"/>
        <c:axPos val="b"/>
        <c:numFmt formatCode="ge" sourceLinked="1"/>
        <c:majorTickMark val="none"/>
        <c:minorTickMark val="none"/>
        <c:tickLblPos val="none"/>
        <c:crossAx val="357300568"/>
        <c:crosses val="autoZero"/>
        <c:auto val="1"/>
        <c:lblOffset val="100"/>
        <c:baseTimeUnit val="years"/>
      </c:dateAx>
      <c:valAx>
        <c:axId val="357300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730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99.03</c:v>
                </c:pt>
                <c:pt idx="1">
                  <c:v>104.74</c:v>
                </c:pt>
                <c:pt idx="2">
                  <c:v>110.8</c:v>
                </c:pt>
                <c:pt idx="3">
                  <c:v>110.64</c:v>
                </c:pt>
                <c:pt idx="4">
                  <c:v>110.53</c:v>
                </c:pt>
              </c:numCache>
            </c:numRef>
          </c:val>
          <c:extLst>
            <c:ext xmlns:c16="http://schemas.microsoft.com/office/drawing/2014/chart" uri="{C3380CC4-5D6E-409C-BE32-E72D297353CC}">
              <c16:uniqueId val="{00000000-79AD-4E5B-B7B0-48336F622A93}"/>
            </c:ext>
          </c:extLst>
        </c:ser>
        <c:dLbls>
          <c:showLegendKey val="0"/>
          <c:showVal val="0"/>
          <c:showCatName val="0"/>
          <c:showSerName val="0"/>
          <c:showPercent val="0"/>
          <c:showBubbleSize val="0"/>
        </c:dLbls>
        <c:gapWidth val="150"/>
        <c:axId val="189013584"/>
        <c:axId val="18901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c:ext xmlns:c16="http://schemas.microsoft.com/office/drawing/2014/chart" uri="{C3380CC4-5D6E-409C-BE32-E72D297353CC}">
              <c16:uniqueId val="{00000001-79AD-4E5B-B7B0-48336F622A93}"/>
            </c:ext>
          </c:extLst>
        </c:ser>
        <c:dLbls>
          <c:showLegendKey val="0"/>
          <c:showVal val="0"/>
          <c:showCatName val="0"/>
          <c:showSerName val="0"/>
          <c:showPercent val="0"/>
          <c:showBubbleSize val="0"/>
        </c:dLbls>
        <c:marker val="1"/>
        <c:smooth val="0"/>
        <c:axId val="189013584"/>
        <c:axId val="189013192"/>
      </c:lineChart>
      <c:dateAx>
        <c:axId val="189013584"/>
        <c:scaling>
          <c:orientation val="minMax"/>
        </c:scaling>
        <c:delete val="1"/>
        <c:axPos val="b"/>
        <c:numFmt formatCode="ge" sourceLinked="1"/>
        <c:majorTickMark val="none"/>
        <c:minorTickMark val="none"/>
        <c:tickLblPos val="none"/>
        <c:crossAx val="189013192"/>
        <c:crosses val="autoZero"/>
        <c:auto val="1"/>
        <c:lblOffset val="100"/>
        <c:baseTimeUnit val="years"/>
      </c:dateAx>
      <c:valAx>
        <c:axId val="18901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1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149.54</c:v>
                </c:pt>
                <c:pt idx="1">
                  <c:v>137.12</c:v>
                </c:pt>
                <c:pt idx="2">
                  <c:v>128.28</c:v>
                </c:pt>
                <c:pt idx="3">
                  <c:v>128.62</c:v>
                </c:pt>
                <c:pt idx="4">
                  <c:v>128.84</c:v>
                </c:pt>
              </c:numCache>
            </c:numRef>
          </c:val>
          <c:extLst>
            <c:ext xmlns:c16="http://schemas.microsoft.com/office/drawing/2014/chart" uri="{C3380CC4-5D6E-409C-BE32-E72D297353CC}">
              <c16:uniqueId val="{00000000-19BC-49C6-9F3D-A8D3DAA72BE3}"/>
            </c:ext>
          </c:extLst>
        </c:ser>
        <c:dLbls>
          <c:showLegendKey val="0"/>
          <c:showVal val="0"/>
          <c:showCatName val="0"/>
          <c:showSerName val="0"/>
          <c:showPercent val="0"/>
          <c:showBubbleSize val="0"/>
        </c:dLbls>
        <c:gapWidth val="150"/>
        <c:axId val="189012016"/>
        <c:axId val="35730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c:ext xmlns:c16="http://schemas.microsoft.com/office/drawing/2014/chart" uri="{C3380CC4-5D6E-409C-BE32-E72D297353CC}">
              <c16:uniqueId val="{00000001-19BC-49C6-9F3D-A8D3DAA72BE3}"/>
            </c:ext>
          </c:extLst>
        </c:ser>
        <c:dLbls>
          <c:showLegendKey val="0"/>
          <c:showVal val="0"/>
          <c:showCatName val="0"/>
          <c:showSerName val="0"/>
          <c:showPercent val="0"/>
          <c:showBubbleSize val="0"/>
        </c:dLbls>
        <c:marker val="1"/>
        <c:smooth val="0"/>
        <c:axId val="189012016"/>
        <c:axId val="357301744"/>
      </c:lineChart>
      <c:dateAx>
        <c:axId val="189012016"/>
        <c:scaling>
          <c:orientation val="minMax"/>
        </c:scaling>
        <c:delete val="1"/>
        <c:axPos val="b"/>
        <c:numFmt formatCode="ge" sourceLinked="1"/>
        <c:majorTickMark val="none"/>
        <c:minorTickMark val="none"/>
        <c:tickLblPos val="none"/>
        <c:crossAx val="357301744"/>
        <c:crosses val="autoZero"/>
        <c:auto val="1"/>
        <c:lblOffset val="100"/>
        <c:baseTimeUnit val="years"/>
      </c:dateAx>
      <c:valAx>
        <c:axId val="35730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1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愛知県　春日井市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A1</v>
      </c>
      <c r="X8" s="82"/>
      <c r="Y8" s="82"/>
      <c r="Z8" s="82"/>
      <c r="AA8" s="82"/>
      <c r="AB8" s="82"/>
      <c r="AC8" s="82"/>
      <c r="AD8" s="82" t="str">
        <f>データ!$M$6</f>
        <v>非設置</v>
      </c>
      <c r="AE8" s="82"/>
      <c r="AF8" s="82"/>
      <c r="AG8" s="82"/>
      <c r="AH8" s="82"/>
      <c r="AI8" s="82"/>
      <c r="AJ8" s="82"/>
      <c r="AK8" s="4"/>
      <c r="AL8" s="70">
        <f>データ!$R$6</f>
        <v>311608</v>
      </c>
      <c r="AM8" s="70"/>
      <c r="AN8" s="70"/>
      <c r="AO8" s="70"/>
      <c r="AP8" s="70"/>
      <c r="AQ8" s="70"/>
      <c r="AR8" s="70"/>
      <c r="AS8" s="70"/>
      <c r="AT8" s="66">
        <f>データ!$S$6</f>
        <v>92.78</v>
      </c>
      <c r="AU8" s="67"/>
      <c r="AV8" s="67"/>
      <c r="AW8" s="67"/>
      <c r="AX8" s="67"/>
      <c r="AY8" s="67"/>
      <c r="AZ8" s="67"/>
      <c r="BA8" s="67"/>
      <c r="BB8" s="69">
        <f>データ!$T$6</f>
        <v>3358.57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90.42</v>
      </c>
      <c r="J10" s="67"/>
      <c r="K10" s="67"/>
      <c r="L10" s="67"/>
      <c r="M10" s="67"/>
      <c r="N10" s="67"/>
      <c r="O10" s="68"/>
      <c r="P10" s="69">
        <f>データ!$P$6</f>
        <v>100</v>
      </c>
      <c r="Q10" s="69"/>
      <c r="R10" s="69"/>
      <c r="S10" s="69"/>
      <c r="T10" s="69"/>
      <c r="U10" s="69"/>
      <c r="V10" s="69"/>
      <c r="W10" s="70">
        <f>データ!$Q$6</f>
        <v>2127</v>
      </c>
      <c r="X10" s="70"/>
      <c r="Y10" s="70"/>
      <c r="Z10" s="70"/>
      <c r="AA10" s="70"/>
      <c r="AB10" s="70"/>
      <c r="AC10" s="70"/>
      <c r="AD10" s="2"/>
      <c r="AE10" s="2"/>
      <c r="AF10" s="2"/>
      <c r="AG10" s="2"/>
      <c r="AH10" s="4"/>
      <c r="AI10" s="4"/>
      <c r="AJ10" s="4"/>
      <c r="AK10" s="4"/>
      <c r="AL10" s="70">
        <f>データ!$U$6</f>
        <v>311293</v>
      </c>
      <c r="AM10" s="70"/>
      <c r="AN10" s="70"/>
      <c r="AO10" s="70"/>
      <c r="AP10" s="70"/>
      <c r="AQ10" s="70"/>
      <c r="AR10" s="70"/>
      <c r="AS10" s="70"/>
      <c r="AT10" s="66">
        <f>データ!$V$6</f>
        <v>73.63</v>
      </c>
      <c r="AU10" s="67"/>
      <c r="AV10" s="67"/>
      <c r="AW10" s="67"/>
      <c r="AX10" s="67"/>
      <c r="AY10" s="67"/>
      <c r="AZ10" s="67"/>
      <c r="BA10" s="67"/>
      <c r="BB10" s="69">
        <f>データ!$W$6</f>
        <v>4227.8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116</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BhL2K+Hz/39rrgpSWNXMqXZR4magTbYid4kMdYdO0KJQdqKD8NYRyhhtyVWenU7L8ODXKiTjgE3zH2Vo+Sfkw==" saltValue="LFY7u91YKWfGjKN/T0agH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232068</v>
      </c>
      <c r="D6" s="33">
        <f t="shared" si="3"/>
        <v>46</v>
      </c>
      <c r="E6" s="33">
        <f t="shared" si="3"/>
        <v>1</v>
      </c>
      <c r="F6" s="33">
        <f t="shared" si="3"/>
        <v>0</v>
      </c>
      <c r="G6" s="33">
        <f t="shared" si="3"/>
        <v>1</v>
      </c>
      <c r="H6" s="33" t="str">
        <f t="shared" si="3"/>
        <v>愛知県　春日井市</v>
      </c>
      <c r="I6" s="33" t="str">
        <f t="shared" si="3"/>
        <v>法適用</v>
      </c>
      <c r="J6" s="33" t="str">
        <f t="shared" si="3"/>
        <v>水道事業</v>
      </c>
      <c r="K6" s="33" t="str">
        <f t="shared" si="3"/>
        <v>末端給水事業</v>
      </c>
      <c r="L6" s="33" t="str">
        <f t="shared" si="3"/>
        <v>A1</v>
      </c>
      <c r="M6" s="33" t="str">
        <f t="shared" si="3"/>
        <v>非設置</v>
      </c>
      <c r="N6" s="34" t="str">
        <f t="shared" si="3"/>
        <v>-</v>
      </c>
      <c r="O6" s="34">
        <f t="shared" si="3"/>
        <v>90.42</v>
      </c>
      <c r="P6" s="34">
        <f t="shared" si="3"/>
        <v>100</v>
      </c>
      <c r="Q6" s="34">
        <f t="shared" si="3"/>
        <v>2127</v>
      </c>
      <c r="R6" s="34">
        <f t="shared" si="3"/>
        <v>311608</v>
      </c>
      <c r="S6" s="34">
        <f t="shared" si="3"/>
        <v>92.78</v>
      </c>
      <c r="T6" s="34">
        <f t="shared" si="3"/>
        <v>3358.57</v>
      </c>
      <c r="U6" s="34">
        <f t="shared" si="3"/>
        <v>311293</v>
      </c>
      <c r="V6" s="34">
        <f t="shared" si="3"/>
        <v>73.63</v>
      </c>
      <c r="W6" s="34">
        <f t="shared" si="3"/>
        <v>4227.8</v>
      </c>
      <c r="X6" s="35">
        <f>IF(X7="",NA(),X7)</f>
        <v>105.49</v>
      </c>
      <c r="Y6" s="35">
        <f t="shared" ref="Y6:AG6" si="4">IF(Y7="",NA(),Y7)</f>
        <v>110.11</v>
      </c>
      <c r="Z6" s="35">
        <f t="shared" si="4"/>
        <v>115.56</v>
      </c>
      <c r="AA6" s="35">
        <f t="shared" si="4"/>
        <v>115.52</v>
      </c>
      <c r="AB6" s="35">
        <f t="shared" si="4"/>
        <v>115.92</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650.54999999999995</v>
      </c>
      <c r="AU6" s="35">
        <f t="shared" ref="AU6:BC6" si="6">IF(AU7="",NA(),AU7)</f>
        <v>384.4</v>
      </c>
      <c r="AV6" s="35">
        <f t="shared" si="6"/>
        <v>346.23</v>
      </c>
      <c r="AW6" s="35">
        <f t="shared" si="6"/>
        <v>413.04</v>
      </c>
      <c r="AX6" s="35">
        <f t="shared" si="6"/>
        <v>292.24</v>
      </c>
      <c r="AY6" s="35">
        <f t="shared" si="6"/>
        <v>473.46</v>
      </c>
      <c r="AZ6" s="35">
        <f t="shared" si="6"/>
        <v>240.81</v>
      </c>
      <c r="BA6" s="35">
        <f t="shared" si="6"/>
        <v>241.71</v>
      </c>
      <c r="BB6" s="35">
        <f t="shared" si="6"/>
        <v>249.08</v>
      </c>
      <c r="BC6" s="35">
        <f t="shared" si="6"/>
        <v>254.05</v>
      </c>
      <c r="BD6" s="34" t="str">
        <f>IF(BD7="","",IF(BD7="-","【-】","【"&amp;SUBSTITUTE(TEXT(BD7,"#,##0.00"),"-","△")&amp;"】"))</f>
        <v>【264.34】</v>
      </c>
      <c r="BE6" s="35">
        <f>IF(BE7="",NA(),BE7)</f>
        <v>85.67</v>
      </c>
      <c r="BF6" s="35">
        <f t="shared" ref="BF6:BN6" si="7">IF(BF7="",NA(),BF7)</f>
        <v>83.23</v>
      </c>
      <c r="BG6" s="35">
        <f t="shared" si="7"/>
        <v>77.94</v>
      </c>
      <c r="BH6" s="35">
        <f t="shared" si="7"/>
        <v>71</v>
      </c>
      <c r="BI6" s="35">
        <f t="shared" si="7"/>
        <v>64.63</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99.03</v>
      </c>
      <c r="BQ6" s="35">
        <f t="shared" ref="BQ6:BY6" si="8">IF(BQ7="",NA(),BQ7)</f>
        <v>104.74</v>
      </c>
      <c r="BR6" s="35">
        <f t="shared" si="8"/>
        <v>110.8</v>
      </c>
      <c r="BS6" s="35">
        <f t="shared" si="8"/>
        <v>110.64</v>
      </c>
      <c r="BT6" s="35">
        <f t="shared" si="8"/>
        <v>110.53</v>
      </c>
      <c r="BU6" s="35">
        <f t="shared" si="8"/>
        <v>100.77</v>
      </c>
      <c r="BV6" s="35">
        <f t="shared" si="8"/>
        <v>107.74</v>
      </c>
      <c r="BW6" s="35">
        <f t="shared" si="8"/>
        <v>108.81</v>
      </c>
      <c r="BX6" s="35">
        <f t="shared" si="8"/>
        <v>110.87</v>
      </c>
      <c r="BY6" s="35">
        <f t="shared" si="8"/>
        <v>110.3</v>
      </c>
      <c r="BZ6" s="34" t="str">
        <f>IF(BZ7="","",IF(BZ7="-","【-】","【"&amp;SUBSTITUTE(TEXT(BZ7,"#,##0.00"),"-","△")&amp;"】"))</f>
        <v>【104.36】</v>
      </c>
      <c r="CA6" s="35">
        <f>IF(CA7="",NA(),CA7)</f>
        <v>149.54</v>
      </c>
      <c r="CB6" s="35">
        <f t="shared" ref="CB6:CJ6" si="9">IF(CB7="",NA(),CB7)</f>
        <v>137.12</v>
      </c>
      <c r="CC6" s="35">
        <f t="shared" si="9"/>
        <v>128.28</v>
      </c>
      <c r="CD6" s="35">
        <f t="shared" si="9"/>
        <v>128.62</v>
      </c>
      <c r="CE6" s="35">
        <f t="shared" si="9"/>
        <v>128.84</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68.45</v>
      </c>
      <c r="CM6" s="35">
        <f t="shared" ref="CM6:CU6" si="10">IF(CM7="",NA(),CM7)</f>
        <v>68.03</v>
      </c>
      <c r="CN6" s="35">
        <f t="shared" si="10"/>
        <v>67.3</v>
      </c>
      <c r="CO6" s="35">
        <f t="shared" si="10"/>
        <v>68.42</v>
      </c>
      <c r="CP6" s="35">
        <f t="shared" si="10"/>
        <v>68.7</v>
      </c>
      <c r="CQ6" s="35">
        <f t="shared" si="10"/>
        <v>63.91</v>
      </c>
      <c r="CR6" s="35">
        <f t="shared" si="10"/>
        <v>63.25</v>
      </c>
      <c r="CS6" s="35">
        <f t="shared" si="10"/>
        <v>63.03</v>
      </c>
      <c r="CT6" s="35">
        <f t="shared" si="10"/>
        <v>63.18</v>
      </c>
      <c r="CU6" s="35">
        <f t="shared" si="10"/>
        <v>63.54</v>
      </c>
      <c r="CV6" s="34" t="str">
        <f>IF(CV7="","",IF(CV7="-","【-】","【"&amp;SUBSTITUTE(TEXT(CV7,"#,##0.00"),"-","△")&amp;"】"))</f>
        <v>【60.41】</v>
      </c>
      <c r="CW6" s="35">
        <f>IF(CW7="",NA(),CW7)</f>
        <v>92.81</v>
      </c>
      <c r="CX6" s="35">
        <f t="shared" ref="CX6:DF6" si="11">IF(CX7="",NA(),CX7)</f>
        <v>92.44</v>
      </c>
      <c r="CY6" s="35">
        <f t="shared" si="11"/>
        <v>93.09</v>
      </c>
      <c r="CZ6" s="35">
        <f t="shared" si="11"/>
        <v>92.39</v>
      </c>
      <c r="DA6" s="35">
        <f t="shared" si="11"/>
        <v>91.69</v>
      </c>
      <c r="DB6" s="35">
        <f t="shared" si="11"/>
        <v>91.45</v>
      </c>
      <c r="DC6" s="35">
        <f t="shared" si="11"/>
        <v>91.07</v>
      </c>
      <c r="DD6" s="35">
        <f t="shared" si="11"/>
        <v>91.21</v>
      </c>
      <c r="DE6" s="35">
        <f t="shared" si="11"/>
        <v>91.6</v>
      </c>
      <c r="DF6" s="35">
        <f t="shared" si="11"/>
        <v>91.48</v>
      </c>
      <c r="DG6" s="34" t="str">
        <f>IF(DG7="","",IF(DG7="-","【-】","【"&amp;SUBSTITUTE(TEXT(DG7,"#,##0.00"),"-","△")&amp;"】"))</f>
        <v>【89.93】</v>
      </c>
      <c r="DH6" s="35">
        <f>IF(DH7="",NA(),DH7)</f>
        <v>47.13</v>
      </c>
      <c r="DI6" s="35">
        <f t="shared" ref="DI6:DQ6" si="12">IF(DI7="",NA(),DI7)</f>
        <v>47.6</v>
      </c>
      <c r="DJ6" s="35">
        <f t="shared" si="12"/>
        <v>48.31</v>
      </c>
      <c r="DK6" s="35">
        <f t="shared" si="12"/>
        <v>49.32</v>
      </c>
      <c r="DL6" s="35">
        <f t="shared" si="12"/>
        <v>48.27</v>
      </c>
      <c r="DM6" s="35">
        <f t="shared" si="12"/>
        <v>45.38</v>
      </c>
      <c r="DN6" s="35">
        <f t="shared" si="12"/>
        <v>47.7</v>
      </c>
      <c r="DO6" s="35">
        <f t="shared" si="12"/>
        <v>48.41</v>
      </c>
      <c r="DP6" s="35">
        <f t="shared" si="12"/>
        <v>49.1</v>
      </c>
      <c r="DQ6" s="35">
        <f t="shared" si="12"/>
        <v>49.66</v>
      </c>
      <c r="DR6" s="34" t="str">
        <f>IF(DR7="","",IF(DR7="-","【-】","【"&amp;SUBSTITUTE(TEXT(DR7,"#,##0.00"),"-","△")&amp;"】"))</f>
        <v>【48.12】</v>
      </c>
      <c r="DS6" s="35">
        <f>IF(DS7="",NA(),DS7)</f>
        <v>4.55</v>
      </c>
      <c r="DT6" s="35">
        <f t="shared" ref="DT6:EB6" si="13">IF(DT7="",NA(),DT7)</f>
        <v>6.59</v>
      </c>
      <c r="DU6" s="35">
        <f t="shared" si="13"/>
        <v>6.5</v>
      </c>
      <c r="DV6" s="35">
        <f t="shared" si="13"/>
        <v>7.5</v>
      </c>
      <c r="DW6" s="35">
        <f t="shared" si="13"/>
        <v>8.89</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0.66</v>
      </c>
      <c r="EE6" s="35">
        <f t="shared" ref="EE6:EM6" si="14">IF(EE7="",NA(),EE7)</f>
        <v>0.4</v>
      </c>
      <c r="EF6" s="35">
        <f t="shared" si="14"/>
        <v>0.4</v>
      </c>
      <c r="EG6" s="35">
        <f t="shared" si="14"/>
        <v>0.46</v>
      </c>
      <c r="EH6" s="35">
        <f t="shared" si="14"/>
        <v>0.3</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15">
      <c r="A7" s="28"/>
      <c r="B7" s="37">
        <v>2017</v>
      </c>
      <c r="C7" s="37">
        <v>232068</v>
      </c>
      <c r="D7" s="37">
        <v>46</v>
      </c>
      <c r="E7" s="37">
        <v>1</v>
      </c>
      <c r="F7" s="37">
        <v>0</v>
      </c>
      <c r="G7" s="37">
        <v>1</v>
      </c>
      <c r="H7" s="37" t="s">
        <v>104</v>
      </c>
      <c r="I7" s="37" t="s">
        <v>105</v>
      </c>
      <c r="J7" s="37" t="s">
        <v>106</v>
      </c>
      <c r="K7" s="37" t="s">
        <v>107</v>
      </c>
      <c r="L7" s="37" t="s">
        <v>108</v>
      </c>
      <c r="M7" s="37" t="s">
        <v>109</v>
      </c>
      <c r="N7" s="38" t="s">
        <v>110</v>
      </c>
      <c r="O7" s="38">
        <v>90.42</v>
      </c>
      <c r="P7" s="38">
        <v>100</v>
      </c>
      <c r="Q7" s="38">
        <v>2127</v>
      </c>
      <c r="R7" s="38">
        <v>311608</v>
      </c>
      <c r="S7" s="38">
        <v>92.78</v>
      </c>
      <c r="T7" s="38">
        <v>3358.57</v>
      </c>
      <c r="U7" s="38">
        <v>311293</v>
      </c>
      <c r="V7" s="38">
        <v>73.63</v>
      </c>
      <c r="W7" s="38">
        <v>4227.8</v>
      </c>
      <c r="X7" s="38">
        <v>105.49</v>
      </c>
      <c r="Y7" s="38">
        <v>110.11</v>
      </c>
      <c r="Z7" s="38">
        <v>115.56</v>
      </c>
      <c r="AA7" s="38">
        <v>115.52</v>
      </c>
      <c r="AB7" s="38">
        <v>115.92</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650.54999999999995</v>
      </c>
      <c r="AU7" s="38">
        <v>384.4</v>
      </c>
      <c r="AV7" s="38">
        <v>346.23</v>
      </c>
      <c r="AW7" s="38">
        <v>413.04</v>
      </c>
      <c r="AX7" s="38">
        <v>292.24</v>
      </c>
      <c r="AY7" s="38">
        <v>473.46</v>
      </c>
      <c r="AZ7" s="38">
        <v>240.81</v>
      </c>
      <c r="BA7" s="38">
        <v>241.71</v>
      </c>
      <c r="BB7" s="38">
        <v>249.08</v>
      </c>
      <c r="BC7" s="38">
        <v>254.05</v>
      </c>
      <c r="BD7" s="38">
        <v>264.33999999999997</v>
      </c>
      <c r="BE7" s="38">
        <v>85.67</v>
      </c>
      <c r="BF7" s="38">
        <v>83.23</v>
      </c>
      <c r="BG7" s="38">
        <v>77.94</v>
      </c>
      <c r="BH7" s="38">
        <v>71</v>
      </c>
      <c r="BI7" s="38">
        <v>64.63</v>
      </c>
      <c r="BJ7" s="38">
        <v>285.77</v>
      </c>
      <c r="BK7" s="38">
        <v>283.10000000000002</v>
      </c>
      <c r="BL7" s="38">
        <v>274.14</v>
      </c>
      <c r="BM7" s="38">
        <v>266.66000000000003</v>
      </c>
      <c r="BN7" s="38">
        <v>258.63</v>
      </c>
      <c r="BO7" s="38">
        <v>274.27</v>
      </c>
      <c r="BP7" s="38">
        <v>99.03</v>
      </c>
      <c r="BQ7" s="38">
        <v>104.74</v>
      </c>
      <c r="BR7" s="38">
        <v>110.8</v>
      </c>
      <c r="BS7" s="38">
        <v>110.64</v>
      </c>
      <c r="BT7" s="38">
        <v>110.53</v>
      </c>
      <c r="BU7" s="38">
        <v>100.77</v>
      </c>
      <c r="BV7" s="38">
        <v>107.74</v>
      </c>
      <c r="BW7" s="38">
        <v>108.81</v>
      </c>
      <c r="BX7" s="38">
        <v>110.87</v>
      </c>
      <c r="BY7" s="38">
        <v>110.3</v>
      </c>
      <c r="BZ7" s="38">
        <v>104.36</v>
      </c>
      <c r="CA7" s="38">
        <v>149.54</v>
      </c>
      <c r="CB7" s="38">
        <v>137.12</v>
      </c>
      <c r="CC7" s="38">
        <v>128.28</v>
      </c>
      <c r="CD7" s="38">
        <v>128.62</v>
      </c>
      <c r="CE7" s="38">
        <v>128.84</v>
      </c>
      <c r="CF7" s="38">
        <v>165.74</v>
      </c>
      <c r="CG7" s="38">
        <v>154.33000000000001</v>
      </c>
      <c r="CH7" s="38">
        <v>152.94999999999999</v>
      </c>
      <c r="CI7" s="38">
        <v>150.54</v>
      </c>
      <c r="CJ7" s="38">
        <v>151.85</v>
      </c>
      <c r="CK7" s="38">
        <v>165.71</v>
      </c>
      <c r="CL7" s="38">
        <v>68.45</v>
      </c>
      <c r="CM7" s="38">
        <v>68.03</v>
      </c>
      <c r="CN7" s="38">
        <v>67.3</v>
      </c>
      <c r="CO7" s="38">
        <v>68.42</v>
      </c>
      <c r="CP7" s="38">
        <v>68.7</v>
      </c>
      <c r="CQ7" s="38">
        <v>63.91</v>
      </c>
      <c r="CR7" s="38">
        <v>63.25</v>
      </c>
      <c r="CS7" s="38">
        <v>63.03</v>
      </c>
      <c r="CT7" s="38">
        <v>63.18</v>
      </c>
      <c r="CU7" s="38">
        <v>63.54</v>
      </c>
      <c r="CV7" s="38">
        <v>60.41</v>
      </c>
      <c r="CW7" s="38">
        <v>92.81</v>
      </c>
      <c r="CX7" s="38">
        <v>92.44</v>
      </c>
      <c r="CY7" s="38">
        <v>93.09</v>
      </c>
      <c r="CZ7" s="38">
        <v>92.39</v>
      </c>
      <c r="DA7" s="38">
        <v>91.69</v>
      </c>
      <c r="DB7" s="38">
        <v>91.45</v>
      </c>
      <c r="DC7" s="38">
        <v>91.07</v>
      </c>
      <c r="DD7" s="38">
        <v>91.21</v>
      </c>
      <c r="DE7" s="38">
        <v>91.6</v>
      </c>
      <c r="DF7" s="38">
        <v>91.48</v>
      </c>
      <c r="DG7" s="38">
        <v>89.93</v>
      </c>
      <c r="DH7" s="38">
        <v>47.13</v>
      </c>
      <c r="DI7" s="38">
        <v>47.6</v>
      </c>
      <c r="DJ7" s="38">
        <v>48.31</v>
      </c>
      <c r="DK7" s="38">
        <v>49.32</v>
      </c>
      <c r="DL7" s="38">
        <v>48.27</v>
      </c>
      <c r="DM7" s="38">
        <v>45.38</v>
      </c>
      <c r="DN7" s="38">
        <v>47.7</v>
      </c>
      <c r="DO7" s="38">
        <v>48.41</v>
      </c>
      <c r="DP7" s="38">
        <v>49.1</v>
      </c>
      <c r="DQ7" s="38">
        <v>49.66</v>
      </c>
      <c r="DR7" s="38">
        <v>48.12</v>
      </c>
      <c r="DS7" s="38">
        <v>4.55</v>
      </c>
      <c r="DT7" s="38">
        <v>6.59</v>
      </c>
      <c r="DU7" s="38">
        <v>6.5</v>
      </c>
      <c r="DV7" s="38">
        <v>7.5</v>
      </c>
      <c r="DW7" s="38">
        <v>8.89</v>
      </c>
      <c r="DX7" s="38">
        <v>13.33</v>
      </c>
      <c r="DY7" s="38">
        <v>14.54</v>
      </c>
      <c r="DZ7" s="38">
        <v>16.16</v>
      </c>
      <c r="EA7" s="38">
        <v>17.420000000000002</v>
      </c>
      <c r="EB7" s="38">
        <v>18.940000000000001</v>
      </c>
      <c r="EC7" s="38">
        <v>15.89</v>
      </c>
      <c r="ED7" s="38">
        <v>0.66</v>
      </c>
      <c r="EE7" s="38">
        <v>0.4</v>
      </c>
      <c r="EF7" s="38">
        <v>0.4</v>
      </c>
      <c r="EG7" s="38">
        <v>0.46</v>
      </c>
      <c r="EH7" s="38">
        <v>0.3</v>
      </c>
      <c r="EI7" s="38">
        <v>0.76</v>
      </c>
      <c r="EJ7" s="38">
        <v>0.69</v>
      </c>
      <c r="EK7" s="38">
        <v>0.74</v>
      </c>
      <c r="EL7" s="38">
        <v>0.73</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2019-02-07T05:03:54Z</cp:lastPrinted>
  <dcterms:created xsi:type="dcterms:W3CDTF">2018-12-03T08:32:45Z</dcterms:created>
  <dcterms:modified xsi:type="dcterms:W3CDTF">2019-02-13T09:01:44Z</dcterms:modified>
  <cp:category/>
</cp:coreProperties>
</file>