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J00106000\Desktop\"/>
    </mc:Choice>
  </mc:AlternateContent>
  <workbookProtection workbookAlgorithmName="SHA-512" workbookHashValue="yakweZeB9V84uk3w3nJgM4EvCsCItas5BRQo+7Sc+jjvU6hXiCNCW41OoAEvcredZ8p0X/c/3VRyIxJr2SUQKw==" workbookSaltValue="VG+f21tATe1lgoXgc5wXyA==" workbookSpinCount="100000" lockStructure="1"/>
  <bookViews>
    <workbookView xWindow="0" yWindow="0" windowWidth="20490" windowHeight="753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MA32" i="4" s="1"/>
  <c r="DS7" i="5"/>
  <c r="LH32" i="4" s="1"/>
  <c r="DR7" i="5"/>
  <c r="DQ7" i="5"/>
  <c r="JV32" i="4" s="1"/>
  <c r="DP7" i="5"/>
  <c r="JC32" i="4" s="1"/>
  <c r="DO7" i="5"/>
  <c r="DN7" i="5"/>
  <c r="DM7" i="5"/>
  <c r="KO31" i="4" s="1"/>
  <c r="DL7" i="5"/>
  <c r="DK7" i="5"/>
  <c r="DI7" i="5"/>
  <c r="DH7" i="5"/>
  <c r="DG7" i="5"/>
  <c r="LE78" i="4" s="1"/>
  <c r="DF7" i="5"/>
  <c r="KP78" i="4" s="1"/>
  <c r="DE7" i="5"/>
  <c r="DD7" i="5"/>
  <c r="DC7" i="5"/>
  <c r="DB7" i="5"/>
  <c r="DA7" i="5"/>
  <c r="CZ7" i="5"/>
  <c r="CN7" i="5"/>
  <c r="CV76" i="4" s="1"/>
  <c r="CM7" i="5"/>
  <c r="CV67" i="4" s="1"/>
  <c r="BZ7" i="5"/>
  <c r="BY7" i="5"/>
  <c r="BX7" i="5"/>
  <c r="KO53" i="4" s="1"/>
  <c r="BW7" i="5"/>
  <c r="JV53" i="4" s="1"/>
  <c r="BV7" i="5"/>
  <c r="BU7" i="5"/>
  <c r="MA52" i="4" s="1"/>
  <c r="BT7" i="5"/>
  <c r="BS7" i="5"/>
  <c r="BR7" i="5"/>
  <c r="BQ7" i="5"/>
  <c r="JC52" i="4" s="1"/>
  <c r="BO7" i="5"/>
  <c r="BN7" i="5"/>
  <c r="GQ53" i="4" s="1"/>
  <c r="BM7" i="5"/>
  <c r="BL7" i="5"/>
  <c r="BK7" i="5"/>
  <c r="BJ7" i="5"/>
  <c r="BI7" i="5"/>
  <c r="BH7" i="5"/>
  <c r="FX52" i="4" s="1"/>
  <c r="BG7" i="5"/>
  <c r="FE52" i="4" s="1"/>
  <c r="BF7" i="5"/>
  <c r="BD7" i="5"/>
  <c r="BC7" i="5"/>
  <c r="BZ53" i="4" s="1"/>
  <c r="BB7" i="5"/>
  <c r="BA7" i="5"/>
  <c r="AZ7" i="5"/>
  <c r="AY7" i="5"/>
  <c r="CS52" i="4" s="1"/>
  <c r="AX7" i="5"/>
  <c r="BZ52" i="4" s="1"/>
  <c r="AW7" i="5"/>
  <c r="BG52" i="4" s="1"/>
  <c r="AV7" i="5"/>
  <c r="AU7" i="5"/>
  <c r="AS7" i="5"/>
  <c r="HJ32" i="4" s="1"/>
  <c r="AR7" i="5"/>
  <c r="AQ7" i="5"/>
  <c r="AP7" i="5"/>
  <c r="FE32" i="4" s="1"/>
  <c r="AO7" i="5"/>
  <c r="EL32" i="4" s="1"/>
  <c r="AN7" i="5"/>
  <c r="HJ31" i="4" s="1"/>
  <c r="AM7" i="5"/>
  <c r="AL7" i="5"/>
  <c r="FX31" i="4" s="1"/>
  <c r="AK7" i="5"/>
  <c r="AJ7" i="5"/>
  <c r="EL31" i="4" s="1"/>
  <c r="AH7" i="5"/>
  <c r="AG7" i="5"/>
  <c r="BZ32" i="4" s="1"/>
  <c r="AF7" i="5"/>
  <c r="BG32" i="4" s="1"/>
  <c r="AE7" i="5"/>
  <c r="AN32" i="4" s="1"/>
  <c r="AD7" i="5"/>
  <c r="AC7" i="5"/>
  <c r="AB7" i="5"/>
  <c r="AA7" i="5"/>
  <c r="Z7" i="5"/>
  <c r="Y7" i="5"/>
  <c r="X7" i="5"/>
  <c r="W7" i="5"/>
  <c r="V7" i="5"/>
  <c r="U7" i="5"/>
  <c r="LJ8" i="4" s="1"/>
  <c r="T7" i="5"/>
  <c r="JQ8" i="4" s="1"/>
  <c r="S7" i="5"/>
  <c r="R7" i="5"/>
  <c r="Q7" i="5"/>
  <c r="CF10" i="4" s="1"/>
  <c r="P7" i="5"/>
  <c r="O7" i="5"/>
  <c r="N7" i="5"/>
  <c r="M7" i="5"/>
  <c r="DU8" i="4" s="1"/>
  <c r="L7" i="5"/>
  <c r="CF8" i="4" s="1"/>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MI78" i="4"/>
  <c r="LT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MA53" i="4"/>
  <c r="LH53" i="4"/>
  <c r="JC53" i="4"/>
  <c r="HJ53" i="4"/>
  <c r="FX53" i="4"/>
  <c r="FE53" i="4"/>
  <c r="EL53" i="4"/>
  <c r="CS53" i="4"/>
  <c r="BG53" i="4"/>
  <c r="AN53" i="4"/>
  <c r="U53" i="4"/>
  <c r="LH52" i="4"/>
  <c r="KO52" i="4"/>
  <c r="JV52" i="4"/>
  <c r="HJ52" i="4"/>
  <c r="GQ52" i="4"/>
  <c r="EL52" i="4"/>
  <c r="AN52" i="4"/>
  <c r="U52" i="4"/>
  <c r="KO32" i="4"/>
  <c r="GQ32" i="4"/>
  <c r="FX32" i="4"/>
  <c r="CS32" i="4"/>
  <c r="U32" i="4"/>
  <c r="MA31" i="4"/>
  <c r="LH31" i="4"/>
  <c r="JV31" i="4"/>
  <c r="JC31" i="4"/>
  <c r="GQ31" i="4"/>
  <c r="FE31" i="4"/>
  <c r="CS31" i="4"/>
  <c r="BZ31" i="4"/>
  <c r="BG31" i="4"/>
  <c r="AN31" i="4"/>
  <c r="U31" i="4"/>
  <c r="LJ10" i="4"/>
  <c r="JQ10" i="4"/>
  <c r="HX10" i="4"/>
  <c r="DU10" i="4"/>
  <c r="B10" i="4"/>
  <c r="HX8" i="4"/>
  <c r="FJ8" i="4"/>
  <c r="AQ8" i="4"/>
  <c r="B8" i="4"/>
  <c r="B6" i="4" l="1"/>
  <c r="MI76" i="4"/>
  <c r="HJ51" i="4"/>
  <c r="MA30" i="4"/>
  <c r="IT76" i="4"/>
  <c r="CS51" i="4"/>
  <c r="HJ30" i="4"/>
  <c r="MA51" i="4"/>
  <c r="CS30" i="4"/>
  <c r="BZ76" i="4"/>
  <c r="C11" i="5"/>
  <c r="D11" i="5"/>
  <c r="E11" i="5"/>
  <c r="B11" i="5"/>
  <c r="BK76" i="4" l="1"/>
  <c r="LH51" i="4"/>
  <c r="LT76" i="4"/>
  <c r="GQ51" i="4"/>
  <c r="LH30" i="4"/>
  <c r="GQ30" i="4"/>
  <c r="IE76" i="4"/>
  <c r="BZ51" i="4"/>
  <c r="BZ30" i="4"/>
  <c r="HP76" i="4"/>
  <c r="BG51" i="4"/>
  <c r="BG30" i="4"/>
  <c r="KO30" i="4"/>
  <c r="AV76" i="4"/>
  <c r="KO51" i="4"/>
  <c r="LE76" i="4"/>
  <c r="FX51" i="4"/>
  <c r="FX30" i="4"/>
  <c r="JV30" i="4"/>
  <c r="HA76" i="4"/>
  <c r="AN51" i="4"/>
  <c r="FE30" i="4"/>
  <c r="JV51" i="4"/>
  <c r="AN30" i="4"/>
  <c r="AG76" i="4"/>
  <c r="KP76" i="4"/>
  <c r="FE51" i="4"/>
  <c r="KA76" i="4"/>
  <c r="EL51" i="4"/>
  <c r="JC30" i="4"/>
  <c r="U30" i="4"/>
  <c r="JC51" i="4"/>
  <c r="GL76" i="4"/>
  <c r="U51" i="4"/>
  <c r="EL30" i="4"/>
  <c r="R76" i="4"/>
</calcChain>
</file>

<file path=xl/sharedStrings.xml><?xml version="1.0" encoding="utf-8"?>
<sst xmlns="http://schemas.openxmlformats.org/spreadsheetml/2006/main" count="287" uniqueCount="137">
  <si>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</si>
  <si>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</si>
  <si>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</si>
  <si>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</si>
  <si>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</si>
  <si>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</si>
  <si>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</si>
  <si>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</si>
  <si>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</si>
  <si>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</si>
  <si>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</si>
  <si>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</si>
  <si>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</si>
  <si>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</si>
  <si>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</si>
  <si>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</si>
  <si>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</si>
  <si>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</si>
  <si>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</si>
  <si>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</si>
  <si>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</si>
  <si>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</si>
  <si>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</si>
  <si>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</si>
  <si>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</si>
  <si>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</si>
  <si>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</si>
  <si>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</si>
  <si>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</si>
  <si>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</si>
  <si>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</si>
  <si>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</si>
  <si>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</si>
  <si>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</si>
  <si>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</si>
  <si>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</si>
  <si>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</si>
  <si>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</si>
  <si>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</si>
  <si>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</si>
  <si>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</si>
  <si>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</si>
  <si>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</si>
  <si>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</si>
  <si>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</si>
  <si>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</si>
  <si>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</si>
  <si>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</si>
  <si>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</si>
  <si>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</si>
  <si>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</si>
  <si>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</si>
  <si>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</si>
  <si>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</si>
  <si>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</si>
  <si>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</si>
  <si>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</si>
  <si>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</si>
  <si>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</si>
  <si>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</si>
  <si>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</si>
  <si>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</si>
  <si>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</si>
  <si>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</si>
  <si>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</si>
  <si>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</si>
  <si>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</si>
  <si>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</si>
  <si>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</si>
  <si>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</si>
  <si>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</si>
  <si>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</si>
  <si>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</si>
  <si>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</si>
  <si>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</si>
  <si>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</si>
  <si>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</si>
  <si>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</si>
  <si>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</si>
  <si>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</si>
  <si>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</si>
  <si>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</si>
  <si>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</si>
  <si>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</si>
  <si>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</si>
  <si>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</si>
  <si>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</si>
  <si>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</si>
  <si>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</si>
  <si>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</si>
  <si>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</si>
  <si>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</si>
  <si>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</si>
  <si>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</si>
  <si>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</si>
  <si>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</si>
  <si>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</si>
  <si>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</si>
  <si>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</si>
  <si>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</si>
  <si>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</si>
  <si>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</si>
  <si>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</si>
  <si>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</si>
  <si>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</si>
  <si>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</si>
  <si>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</si>
  <si>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</si>
  <si>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</si>
  <si>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</si>
  <si>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</si>
  <si>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</si>
  <si>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</si>
  <si>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</si>
  <si>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</si>
  <si>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愛知県　春日井市</t>
  </si>
  <si>
    <t>勝川駅前地下駐車場</t>
  </si>
  <si>
    <t>法非適用</t>
  </si>
  <si>
    <t>駐車場整備事業</t>
  </si>
  <si>
    <t>-</t>
  </si>
  <si>
    <t>Ａ２Ｂ１</t>
  </si>
  <si>
    <t>非設置</t>
  </si>
  <si>
    <t>該当数値なし</t>
  </si>
  <si>
    <t>都市計画駐車場 届出駐車場</t>
  </si>
  <si>
    <t>地下式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</si>
  <si>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</si>
  <si>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</si>
  <si>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</si>
  <si>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</si>
  <si>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</si>
  <si>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</si>
  <si>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</si>
  <si>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</si>
  <si>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①収益的収支比率については、平成31年度に地方債の償還が終了するため、平成32年度以降は100％となる予定。
　④売上高ＧＯＰ比率については、経年比較において平成29年度に少し回復しているが、利用促進を図るため周知活動の促進等が必要と言える。
　⑤ＥＢＩＴＤＡについては、経年比較において凡そ増加傾向にあり、収益性は確保していると言える。</t>
    <rPh sb="5" eb="7">
      <t>シュウシ</t>
    </rPh>
    <rPh sb="7" eb="9">
      <t>ヒリツ</t>
    </rPh>
    <rPh sb="15" eb="17">
      <t>ヘイセイ</t>
    </rPh>
    <rPh sb="19" eb="21">
      <t>ネンド</t>
    </rPh>
    <rPh sb="22" eb="25">
      <t>チホウサイ</t>
    </rPh>
    <rPh sb="26" eb="28">
      <t>ショウカン</t>
    </rPh>
    <rPh sb="29" eb="31">
      <t>シュウリョウ</t>
    </rPh>
    <rPh sb="36" eb="38">
      <t>ヘイセイ</t>
    </rPh>
    <rPh sb="40" eb="42">
      <t>ネンド</t>
    </rPh>
    <rPh sb="42" eb="44">
      <t>イコウ</t>
    </rPh>
    <rPh sb="52" eb="54">
      <t>ヨテイ</t>
    </rPh>
    <rPh sb="58" eb="60">
      <t>ウリアゲ</t>
    </rPh>
    <rPh sb="60" eb="61">
      <t>ダカ</t>
    </rPh>
    <rPh sb="64" eb="66">
      <t>ヒリツ</t>
    </rPh>
    <rPh sb="72" eb="74">
      <t>ケイネン</t>
    </rPh>
    <rPh sb="74" eb="76">
      <t>ヒカク</t>
    </rPh>
    <rPh sb="80" eb="82">
      <t>ヘイセイ</t>
    </rPh>
    <rPh sb="84" eb="86">
      <t>ネンド</t>
    </rPh>
    <rPh sb="97" eb="99">
      <t>リヨウ</t>
    </rPh>
    <rPh sb="99" eb="101">
      <t>ソクシン</t>
    </rPh>
    <rPh sb="102" eb="103">
      <t>ハカ</t>
    </rPh>
    <rPh sb="106" eb="108">
      <t>シュウチ</t>
    </rPh>
    <rPh sb="108" eb="110">
      <t>カツドウ</t>
    </rPh>
    <rPh sb="111" eb="113">
      <t>ソクシン</t>
    </rPh>
    <rPh sb="113" eb="114">
      <t>トウ</t>
    </rPh>
    <rPh sb="115" eb="117">
      <t>ヒツヨウ</t>
    </rPh>
    <rPh sb="118" eb="119">
      <t>イ</t>
    </rPh>
    <rPh sb="137" eb="139">
      <t>ケイネン</t>
    </rPh>
    <rPh sb="139" eb="141">
      <t>ヒカク</t>
    </rPh>
    <rPh sb="145" eb="146">
      <t>オヨ</t>
    </rPh>
    <rPh sb="147" eb="148">
      <t>ゾウ</t>
    </rPh>
    <rPh sb="148" eb="149">
      <t>カ</t>
    </rPh>
    <rPh sb="149" eb="151">
      <t>ケイコウ</t>
    </rPh>
    <rPh sb="155" eb="158">
      <t>シュウエキセイ</t>
    </rPh>
    <rPh sb="159" eb="161">
      <t>カクホ</t>
    </rPh>
    <rPh sb="166" eb="167">
      <t>イ</t>
    </rPh>
    <phoneticPr fontId="5"/>
  </si>
  <si>
    <r>
      <t>　設備更新・修繕費等については指定管理者と検討し、状況に合わせて対応している。
　</t>
    </r>
    <r>
      <rPr>
        <sz val="11"/>
        <rFont val="ＭＳ ゴシック"/>
        <family val="3"/>
        <charset val="128"/>
      </rPr>
      <t>また、地方公営企業法を適用していないため⑥有形固定資産減価償却費⑨累積欠損金比率については「該当なし」となっている。</t>
    </r>
    <rPh sb="1" eb="3">
      <t>セツビ</t>
    </rPh>
    <rPh sb="3" eb="5">
      <t>コウシン</t>
    </rPh>
    <rPh sb="6" eb="8">
      <t>シュウゼン</t>
    </rPh>
    <rPh sb="8" eb="9">
      <t>ヒ</t>
    </rPh>
    <rPh sb="9" eb="10">
      <t>トウ</t>
    </rPh>
    <rPh sb="15" eb="17">
      <t>シテイ</t>
    </rPh>
    <rPh sb="17" eb="20">
      <t>カンリシャ</t>
    </rPh>
    <rPh sb="21" eb="23">
      <t>ケントウ</t>
    </rPh>
    <rPh sb="25" eb="27">
      <t>ジョウキョウ</t>
    </rPh>
    <rPh sb="28" eb="29">
      <t>ア</t>
    </rPh>
    <rPh sb="32" eb="34">
      <t>タイオウ</t>
    </rPh>
    <phoneticPr fontId="5"/>
  </si>
  <si>
    <t xml:space="preserve">　経年比較において利用率は安定傾向にあり、常用利用者は確保できていると言える。利用率が安定している理由に、駅近辺と言う立地条件に加え、本来の施設設置理由である再開発地区を中心とした周辺商業施設利用者の利便を図る目的を果たしていると言える。
</t>
    <rPh sb="1" eb="3">
      <t>ケイネン</t>
    </rPh>
    <rPh sb="3" eb="5">
      <t>ヒカク</t>
    </rPh>
    <rPh sb="9" eb="12">
      <t>リヨウリツ</t>
    </rPh>
    <rPh sb="13" eb="15">
      <t>アンテイ</t>
    </rPh>
    <rPh sb="15" eb="17">
      <t>ケイコウ</t>
    </rPh>
    <rPh sb="21" eb="23">
      <t>ジョウヨウ</t>
    </rPh>
    <rPh sb="23" eb="26">
      <t>リヨウシャ</t>
    </rPh>
    <rPh sb="27" eb="29">
      <t>カクホ</t>
    </rPh>
    <rPh sb="35" eb="36">
      <t>イ</t>
    </rPh>
    <rPh sb="67" eb="69">
      <t>ホンライ</t>
    </rPh>
    <rPh sb="70" eb="72">
      <t>シセツ</t>
    </rPh>
    <rPh sb="72" eb="74">
      <t>セッチ</t>
    </rPh>
    <rPh sb="74" eb="76">
      <t>リユウ</t>
    </rPh>
    <rPh sb="79" eb="82">
      <t>サイカイハツ</t>
    </rPh>
    <rPh sb="82" eb="84">
      <t>チク</t>
    </rPh>
    <rPh sb="85" eb="87">
      <t>チュウシン</t>
    </rPh>
    <rPh sb="90" eb="92">
      <t>シュウヘン</t>
    </rPh>
    <rPh sb="92" eb="94">
      <t>ショウギョウ</t>
    </rPh>
    <rPh sb="94" eb="96">
      <t>シセツ</t>
    </rPh>
    <rPh sb="96" eb="99">
      <t>リヨウシャ</t>
    </rPh>
    <rPh sb="100" eb="102">
      <t>リベン</t>
    </rPh>
    <rPh sb="103" eb="104">
      <t>ハカ</t>
    </rPh>
    <rPh sb="105" eb="107">
      <t>モクテキ</t>
    </rPh>
    <rPh sb="108" eb="109">
      <t>ハ</t>
    </rPh>
    <rPh sb="115" eb="116">
      <t>イ</t>
    </rPh>
    <phoneticPr fontId="5"/>
  </si>
  <si>
    <t xml:space="preserve">　地方債の償還が終了すれば収益的収支比率は100％となる。収益額が劇的に上昇する見込みは少ないが、現状は健全な収益状況と言える。
　駐車場の建設目的には駅周辺施設利用者の利便性を確保することもあり、民間への譲渡は予定していない。
</t>
    <rPh sb="1" eb="4">
      <t>チホウサイ</t>
    </rPh>
    <rPh sb="5" eb="7">
      <t>ショウカン</t>
    </rPh>
    <rPh sb="8" eb="10">
      <t>シュウリョウ</t>
    </rPh>
    <rPh sb="13" eb="16">
      <t>シュウエキテキ</t>
    </rPh>
    <rPh sb="16" eb="18">
      <t>シュウシ</t>
    </rPh>
    <rPh sb="18" eb="20">
      <t>ヒリツ</t>
    </rPh>
    <rPh sb="29" eb="31">
      <t>シュウエキ</t>
    </rPh>
    <rPh sb="31" eb="32">
      <t>ガク</t>
    </rPh>
    <rPh sb="33" eb="35">
      <t>ゲキテキ</t>
    </rPh>
    <rPh sb="36" eb="38">
      <t>ジョウショウ</t>
    </rPh>
    <rPh sb="40" eb="42">
      <t>ミコ</t>
    </rPh>
    <rPh sb="44" eb="45">
      <t>スク</t>
    </rPh>
    <rPh sb="49" eb="51">
      <t>ゲンジョウ</t>
    </rPh>
    <rPh sb="52" eb="54">
      <t>ケンゼン</t>
    </rPh>
    <rPh sb="55" eb="57">
      <t>シュウエキ</t>
    </rPh>
    <rPh sb="57" eb="59">
      <t>ジョウキョウ</t>
    </rPh>
    <rPh sb="60" eb="61">
      <t>イ</t>
    </rPh>
    <rPh sb="66" eb="68">
      <t>チュウシャ</t>
    </rPh>
    <rPh sb="68" eb="69">
      <t>ジョウ</t>
    </rPh>
    <rPh sb="70" eb="72">
      <t>ケンセツ</t>
    </rPh>
    <rPh sb="72" eb="74">
      <t>モクテキ</t>
    </rPh>
    <rPh sb="76" eb="77">
      <t>エキ</t>
    </rPh>
    <rPh sb="77" eb="79">
      <t>シュウヘン</t>
    </rPh>
    <rPh sb="79" eb="81">
      <t>シセツ</t>
    </rPh>
    <rPh sb="81" eb="84">
      <t>リヨウシャ</t>
    </rPh>
    <rPh sb="85" eb="88">
      <t>リベンセイ</t>
    </rPh>
    <rPh sb="89" eb="91">
      <t>カクホ</t>
    </rPh>
    <rPh sb="99" eb="101">
      <t>ミンカン</t>
    </rPh>
    <rPh sb="103" eb="105">
      <t>ジョウト</t>
    </rPh>
    <rPh sb="106" eb="108">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</si>
</sst>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34.5</c:v>
                </c:pt>
                <c:pt idx="1">
                  <c:v>37.4</c:v>
                </c:pt>
                <c:pt idx="2">
                  <c:v>45.6</c:v>
                </c:pt>
                <c:pt idx="3">
                  <c:v>74.400000000000006</c:v>
                </c:pt>
                <c:pt idx="4">
                  <c:v>94.4</c:v>
                </c:pt>
              </c:numCache>
            </c:numRef>
          </c:val>
          <c:extLst>
            <c:ext xmlns:c16="http://schemas.microsoft.com/office/drawing/2014/chart" uri="{C3380CC4-5D6E-409C-BE32-E72D297353CC}">
              <c16:uniqueId val="{00000000-F59D-40F0-931D-0DCB20A64913}"/>
            </c:ext>
          </c:extLst>
        </c:ser>
        <c:dLbls>
          <c:showLegendKey val="0"/>
          <c:showVal val="0"/>
          <c:showCatName val="0"/>
          <c:showSerName val="0"/>
          <c:showPercent val="0"/>
          <c:showBubbleSize val="0"/>
        </c:dLbls>
        <c:gapWidth val="150"/>
        <c:axId val="216807368"/>
        <c:axId val="122441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104.2</c:v>
                </c:pt>
                <c:pt idx="1">
                  <c:v>110.9</c:v>
                </c:pt>
                <c:pt idx="2">
                  <c:v>113.4</c:v>
                </c:pt>
                <c:pt idx="3">
                  <c:v>191.4</c:v>
                </c:pt>
                <c:pt idx="4">
                  <c:v>141.30000000000001</c:v>
                </c:pt>
              </c:numCache>
            </c:numRef>
          </c:val>
          <c:smooth val="0"/>
          <c:extLst>
            <c:ext xmlns:c16="http://schemas.microsoft.com/office/drawing/2014/chart" uri="{C3380CC4-5D6E-409C-BE32-E72D297353CC}">
              <c16:uniqueId val="{00000001-F59D-40F0-931D-0DCB20A64913}"/>
            </c:ext>
          </c:extLst>
        </c:ser>
        <c:dLbls>
          <c:showLegendKey val="0"/>
          <c:showVal val="0"/>
          <c:showCatName val="0"/>
          <c:showSerName val="0"/>
          <c:showPercent val="0"/>
          <c:showBubbleSize val="0"/>
        </c:dLbls>
        <c:marker val="1"/>
        <c:smooth val="0"/>
        <c:axId val="216807368"/>
        <c:axId val="122441992"/>
      </c:lineChart>
      <c:dateAx>
        <c:axId val="216807368"/>
        <c:scaling>
          <c:orientation val="minMax"/>
        </c:scaling>
        <c:delete val="1"/>
        <c:axPos val="b"/>
        <c:numFmt formatCode="ge" sourceLinked="1"/>
        <c:majorTickMark val="none"/>
        <c:minorTickMark val="none"/>
        <c:tickLblPos val="none"/>
        <c:crossAx val="122441992"/>
        <c:crosses val="autoZero"/>
        <c:auto val="1"/>
        <c:lblOffset val="100"/>
        <c:baseTimeUnit val="years"/>
      </c:dateAx>
      <c:valAx>
        <c:axId val="122441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6807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68D-4652-BB29-82CE7BDD6C49}"/>
            </c:ext>
          </c:extLst>
        </c:ser>
        <c:dLbls>
          <c:showLegendKey val="0"/>
          <c:showVal val="0"/>
          <c:showCatName val="0"/>
          <c:showSerName val="0"/>
          <c:showPercent val="0"/>
          <c:showBubbleSize val="0"/>
        </c:dLbls>
        <c:gapWidth val="150"/>
        <c:axId val="428821928"/>
        <c:axId val="428337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438</c:v>
                </c:pt>
                <c:pt idx="1">
                  <c:v>351.1</c:v>
                </c:pt>
                <c:pt idx="2">
                  <c:v>278.89999999999998</c:v>
                </c:pt>
                <c:pt idx="3">
                  <c:v>205.5</c:v>
                </c:pt>
                <c:pt idx="4">
                  <c:v>187.9</c:v>
                </c:pt>
              </c:numCache>
            </c:numRef>
          </c:val>
          <c:smooth val="0"/>
          <c:extLst>
            <c:ext xmlns:c16="http://schemas.microsoft.com/office/drawing/2014/chart" uri="{C3380CC4-5D6E-409C-BE32-E72D297353CC}">
              <c16:uniqueId val="{00000001-668D-4652-BB29-82CE7BDD6C49}"/>
            </c:ext>
          </c:extLst>
        </c:ser>
        <c:dLbls>
          <c:showLegendKey val="0"/>
          <c:showVal val="0"/>
          <c:showCatName val="0"/>
          <c:showSerName val="0"/>
          <c:showPercent val="0"/>
          <c:showBubbleSize val="0"/>
        </c:dLbls>
        <c:marker val="1"/>
        <c:smooth val="0"/>
        <c:axId val="428821928"/>
        <c:axId val="428337208"/>
      </c:lineChart>
      <c:dateAx>
        <c:axId val="428821928"/>
        <c:scaling>
          <c:orientation val="minMax"/>
        </c:scaling>
        <c:delete val="1"/>
        <c:axPos val="b"/>
        <c:numFmt formatCode="ge" sourceLinked="1"/>
        <c:majorTickMark val="none"/>
        <c:minorTickMark val="none"/>
        <c:tickLblPos val="none"/>
        <c:crossAx val="428337208"/>
        <c:crosses val="autoZero"/>
        <c:auto val="1"/>
        <c:lblOffset val="100"/>
        <c:baseTimeUnit val="years"/>
      </c:dateAx>
      <c:valAx>
        <c:axId val="428337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821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1A20-4B50-A8FE-0D8021394784}"/>
            </c:ext>
          </c:extLst>
        </c:ser>
        <c:dLbls>
          <c:showLegendKey val="0"/>
          <c:showVal val="0"/>
          <c:showCatName val="0"/>
          <c:showSerName val="0"/>
          <c:showPercent val="0"/>
          <c:showBubbleSize val="0"/>
        </c:dLbls>
        <c:gapWidth val="150"/>
        <c:axId val="428375064"/>
        <c:axId val="428375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A20-4B50-A8FE-0D8021394784}"/>
            </c:ext>
          </c:extLst>
        </c:ser>
        <c:dLbls>
          <c:showLegendKey val="0"/>
          <c:showVal val="0"/>
          <c:showCatName val="0"/>
          <c:showSerName val="0"/>
          <c:showPercent val="0"/>
          <c:showBubbleSize val="0"/>
        </c:dLbls>
        <c:marker val="1"/>
        <c:smooth val="0"/>
        <c:axId val="428375064"/>
        <c:axId val="428375448"/>
      </c:lineChart>
      <c:dateAx>
        <c:axId val="428375064"/>
        <c:scaling>
          <c:orientation val="minMax"/>
        </c:scaling>
        <c:delete val="1"/>
        <c:axPos val="b"/>
        <c:numFmt formatCode="ge" sourceLinked="1"/>
        <c:majorTickMark val="none"/>
        <c:minorTickMark val="none"/>
        <c:tickLblPos val="none"/>
        <c:crossAx val="428375448"/>
        <c:crosses val="autoZero"/>
        <c:auto val="1"/>
        <c:lblOffset val="100"/>
        <c:baseTimeUnit val="years"/>
      </c:dateAx>
      <c:valAx>
        <c:axId val="428375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37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D9F9-4BB8-8758-37378173851F}"/>
            </c:ext>
          </c:extLst>
        </c:ser>
        <c:dLbls>
          <c:showLegendKey val="0"/>
          <c:showVal val="0"/>
          <c:showCatName val="0"/>
          <c:showSerName val="0"/>
          <c:showPercent val="0"/>
          <c:showBubbleSize val="0"/>
        </c:dLbls>
        <c:gapWidth val="150"/>
        <c:axId val="428462096"/>
        <c:axId val="42846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9F9-4BB8-8758-37378173851F}"/>
            </c:ext>
          </c:extLst>
        </c:ser>
        <c:dLbls>
          <c:showLegendKey val="0"/>
          <c:showVal val="0"/>
          <c:showCatName val="0"/>
          <c:showSerName val="0"/>
          <c:showPercent val="0"/>
          <c:showBubbleSize val="0"/>
        </c:dLbls>
        <c:marker val="1"/>
        <c:smooth val="0"/>
        <c:axId val="428462096"/>
        <c:axId val="428462480"/>
      </c:lineChart>
      <c:dateAx>
        <c:axId val="428462096"/>
        <c:scaling>
          <c:orientation val="minMax"/>
        </c:scaling>
        <c:delete val="1"/>
        <c:axPos val="b"/>
        <c:numFmt formatCode="ge" sourceLinked="1"/>
        <c:majorTickMark val="none"/>
        <c:minorTickMark val="none"/>
        <c:tickLblPos val="none"/>
        <c:crossAx val="428462480"/>
        <c:crosses val="autoZero"/>
        <c:auto val="1"/>
        <c:lblOffset val="100"/>
        <c:baseTimeUnit val="years"/>
      </c:dateAx>
      <c:valAx>
        <c:axId val="42846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462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3F-4770-9337-8A71624B42FC}"/>
            </c:ext>
          </c:extLst>
        </c:ser>
        <c:dLbls>
          <c:showLegendKey val="0"/>
          <c:showVal val="0"/>
          <c:showCatName val="0"/>
          <c:showSerName val="0"/>
          <c:showPercent val="0"/>
          <c:showBubbleSize val="0"/>
        </c:dLbls>
        <c:gapWidth val="150"/>
        <c:axId val="428486440"/>
        <c:axId val="42843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10</c:v>
                </c:pt>
                <c:pt idx="2">
                  <c:v>9.5</c:v>
                </c:pt>
                <c:pt idx="3">
                  <c:v>15.1</c:v>
                </c:pt>
                <c:pt idx="4">
                  <c:v>15</c:v>
                </c:pt>
              </c:numCache>
            </c:numRef>
          </c:val>
          <c:smooth val="0"/>
          <c:extLst>
            <c:ext xmlns:c16="http://schemas.microsoft.com/office/drawing/2014/chart" uri="{C3380CC4-5D6E-409C-BE32-E72D297353CC}">
              <c16:uniqueId val="{00000001-ED3F-4770-9337-8A71624B42FC}"/>
            </c:ext>
          </c:extLst>
        </c:ser>
        <c:dLbls>
          <c:showLegendKey val="0"/>
          <c:showVal val="0"/>
          <c:showCatName val="0"/>
          <c:showSerName val="0"/>
          <c:showPercent val="0"/>
          <c:showBubbleSize val="0"/>
        </c:dLbls>
        <c:marker val="1"/>
        <c:smooth val="0"/>
        <c:axId val="428486440"/>
        <c:axId val="428438328"/>
      </c:lineChart>
      <c:dateAx>
        <c:axId val="428486440"/>
        <c:scaling>
          <c:orientation val="minMax"/>
        </c:scaling>
        <c:delete val="1"/>
        <c:axPos val="b"/>
        <c:numFmt formatCode="ge" sourceLinked="1"/>
        <c:majorTickMark val="none"/>
        <c:minorTickMark val="none"/>
        <c:tickLblPos val="none"/>
        <c:crossAx val="428438328"/>
        <c:crosses val="autoZero"/>
        <c:auto val="1"/>
        <c:lblOffset val="100"/>
        <c:baseTimeUnit val="years"/>
      </c:dateAx>
      <c:valAx>
        <c:axId val="428438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486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1DA-4469-8B7A-7F6B81EAECF6}"/>
            </c:ext>
          </c:extLst>
        </c:ser>
        <c:dLbls>
          <c:showLegendKey val="0"/>
          <c:showVal val="0"/>
          <c:showCatName val="0"/>
          <c:showSerName val="0"/>
          <c:showPercent val="0"/>
          <c:showBubbleSize val="0"/>
        </c:dLbls>
        <c:gapWidth val="150"/>
        <c:axId val="428439112"/>
        <c:axId val="42843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247</c:v>
                </c:pt>
                <c:pt idx="1">
                  <c:v>202</c:v>
                </c:pt>
                <c:pt idx="2">
                  <c:v>177</c:v>
                </c:pt>
                <c:pt idx="3">
                  <c:v>145</c:v>
                </c:pt>
                <c:pt idx="4">
                  <c:v>108</c:v>
                </c:pt>
              </c:numCache>
            </c:numRef>
          </c:val>
          <c:smooth val="0"/>
          <c:extLst>
            <c:ext xmlns:c16="http://schemas.microsoft.com/office/drawing/2014/chart" uri="{C3380CC4-5D6E-409C-BE32-E72D297353CC}">
              <c16:uniqueId val="{00000001-91DA-4469-8B7A-7F6B81EAECF6}"/>
            </c:ext>
          </c:extLst>
        </c:ser>
        <c:dLbls>
          <c:showLegendKey val="0"/>
          <c:showVal val="0"/>
          <c:showCatName val="0"/>
          <c:showSerName val="0"/>
          <c:showPercent val="0"/>
          <c:showBubbleSize val="0"/>
        </c:dLbls>
        <c:marker val="1"/>
        <c:smooth val="0"/>
        <c:axId val="428439112"/>
        <c:axId val="428439504"/>
      </c:lineChart>
      <c:dateAx>
        <c:axId val="428439112"/>
        <c:scaling>
          <c:orientation val="minMax"/>
        </c:scaling>
        <c:delete val="1"/>
        <c:axPos val="b"/>
        <c:numFmt formatCode="ge" sourceLinked="1"/>
        <c:majorTickMark val="none"/>
        <c:minorTickMark val="none"/>
        <c:tickLblPos val="none"/>
        <c:crossAx val="428439504"/>
        <c:crosses val="autoZero"/>
        <c:auto val="1"/>
        <c:lblOffset val="100"/>
        <c:baseTimeUnit val="years"/>
      </c:dateAx>
      <c:valAx>
        <c:axId val="428439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8439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218.4</c:v>
                </c:pt>
                <c:pt idx="1">
                  <c:v>217.5</c:v>
                </c:pt>
                <c:pt idx="2">
                  <c:v>220.2</c:v>
                </c:pt>
                <c:pt idx="3">
                  <c:v>216.7</c:v>
                </c:pt>
                <c:pt idx="4">
                  <c:v>222.8</c:v>
                </c:pt>
              </c:numCache>
            </c:numRef>
          </c:val>
          <c:extLst>
            <c:ext xmlns:c16="http://schemas.microsoft.com/office/drawing/2014/chart" uri="{C3380CC4-5D6E-409C-BE32-E72D297353CC}">
              <c16:uniqueId val="{00000000-AE6F-49FE-BB8C-4B7AC10A2A86}"/>
            </c:ext>
          </c:extLst>
        </c:ser>
        <c:dLbls>
          <c:showLegendKey val="0"/>
          <c:showVal val="0"/>
          <c:showCatName val="0"/>
          <c:showSerName val="0"/>
          <c:showPercent val="0"/>
          <c:showBubbleSize val="0"/>
        </c:dLbls>
        <c:gapWidth val="150"/>
        <c:axId val="428437544"/>
        <c:axId val="428440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189.3</c:v>
                </c:pt>
                <c:pt idx="1">
                  <c:v>182.5</c:v>
                </c:pt>
                <c:pt idx="2">
                  <c:v>185.2</c:v>
                </c:pt>
                <c:pt idx="3">
                  <c:v>184.1</c:v>
                </c:pt>
                <c:pt idx="4">
                  <c:v>186.8</c:v>
                </c:pt>
              </c:numCache>
            </c:numRef>
          </c:val>
          <c:smooth val="0"/>
          <c:extLst>
            <c:ext xmlns:c16="http://schemas.microsoft.com/office/drawing/2014/chart" uri="{C3380CC4-5D6E-409C-BE32-E72D297353CC}">
              <c16:uniqueId val="{00000001-AE6F-49FE-BB8C-4B7AC10A2A86}"/>
            </c:ext>
          </c:extLst>
        </c:ser>
        <c:dLbls>
          <c:showLegendKey val="0"/>
          <c:showVal val="0"/>
          <c:showCatName val="0"/>
          <c:showSerName val="0"/>
          <c:showPercent val="0"/>
          <c:showBubbleSize val="0"/>
        </c:dLbls>
        <c:marker val="1"/>
        <c:smooth val="0"/>
        <c:axId val="428437544"/>
        <c:axId val="428440288"/>
      </c:lineChart>
      <c:dateAx>
        <c:axId val="428437544"/>
        <c:scaling>
          <c:orientation val="minMax"/>
        </c:scaling>
        <c:delete val="1"/>
        <c:axPos val="b"/>
        <c:numFmt formatCode="ge" sourceLinked="1"/>
        <c:majorTickMark val="none"/>
        <c:minorTickMark val="none"/>
        <c:tickLblPos val="none"/>
        <c:crossAx val="428440288"/>
        <c:crosses val="autoZero"/>
        <c:auto val="1"/>
        <c:lblOffset val="100"/>
        <c:baseTimeUnit val="years"/>
      </c:dateAx>
      <c:valAx>
        <c:axId val="428440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437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35.299999999999997</c:v>
                </c:pt>
                <c:pt idx="1">
                  <c:v>32.9</c:v>
                </c:pt>
                <c:pt idx="2">
                  <c:v>39.9</c:v>
                </c:pt>
                <c:pt idx="3">
                  <c:v>10.9</c:v>
                </c:pt>
                <c:pt idx="4">
                  <c:v>16.7</c:v>
                </c:pt>
              </c:numCache>
            </c:numRef>
          </c:val>
          <c:extLst>
            <c:ext xmlns:c16="http://schemas.microsoft.com/office/drawing/2014/chart" uri="{C3380CC4-5D6E-409C-BE32-E72D297353CC}">
              <c16:uniqueId val="{00000000-20E5-41AB-B8AC-BC5A8BFDDFB5}"/>
            </c:ext>
          </c:extLst>
        </c:ser>
        <c:dLbls>
          <c:showLegendKey val="0"/>
          <c:showVal val="0"/>
          <c:showCatName val="0"/>
          <c:showSerName val="0"/>
          <c:showPercent val="0"/>
          <c:showBubbleSize val="0"/>
        </c:dLbls>
        <c:gapWidth val="150"/>
        <c:axId val="428437936"/>
        <c:axId val="42844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18.3</c:v>
                </c:pt>
                <c:pt idx="1">
                  <c:v>18.2</c:v>
                </c:pt>
                <c:pt idx="2">
                  <c:v>17.5</c:v>
                </c:pt>
                <c:pt idx="3">
                  <c:v>14.3</c:v>
                </c:pt>
                <c:pt idx="4">
                  <c:v>11.8</c:v>
                </c:pt>
              </c:numCache>
            </c:numRef>
          </c:val>
          <c:smooth val="0"/>
          <c:extLst>
            <c:ext xmlns:c16="http://schemas.microsoft.com/office/drawing/2014/chart" uri="{C3380CC4-5D6E-409C-BE32-E72D297353CC}">
              <c16:uniqueId val="{00000001-20E5-41AB-B8AC-BC5A8BFDDFB5}"/>
            </c:ext>
          </c:extLst>
        </c:ser>
        <c:dLbls>
          <c:showLegendKey val="0"/>
          <c:showVal val="0"/>
          <c:showCatName val="0"/>
          <c:showSerName val="0"/>
          <c:showPercent val="0"/>
          <c:showBubbleSize val="0"/>
        </c:dLbls>
        <c:marker val="1"/>
        <c:smooth val="0"/>
        <c:axId val="428437936"/>
        <c:axId val="428441072"/>
      </c:lineChart>
      <c:dateAx>
        <c:axId val="428437936"/>
        <c:scaling>
          <c:orientation val="minMax"/>
        </c:scaling>
        <c:delete val="1"/>
        <c:axPos val="b"/>
        <c:numFmt formatCode="ge" sourceLinked="1"/>
        <c:majorTickMark val="none"/>
        <c:minorTickMark val="none"/>
        <c:tickLblPos val="none"/>
        <c:crossAx val="428441072"/>
        <c:crosses val="autoZero"/>
        <c:auto val="1"/>
        <c:lblOffset val="100"/>
        <c:baseTimeUnit val="years"/>
      </c:dateAx>
      <c:valAx>
        <c:axId val="42844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8437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21176</c:v>
                </c:pt>
                <c:pt idx="1">
                  <c:v>21993</c:v>
                </c:pt>
                <c:pt idx="2">
                  <c:v>24981</c:v>
                </c:pt>
                <c:pt idx="3">
                  <c:v>22825</c:v>
                </c:pt>
                <c:pt idx="4">
                  <c:v>26185</c:v>
                </c:pt>
              </c:numCache>
            </c:numRef>
          </c:val>
          <c:extLst>
            <c:ext xmlns:c16="http://schemas.microsoft.com/office/drawing/2014/chart" uri="{C3380CC4-5D6E-409C-BE32-E72D297353CC}">
              <c16:uniqueId val="{00000000-B25A-417E-9C03-B1135A29B3A4}"/>
            </c:ext>
          </c:extLst>
        </c:ser>
        <c:dLbls>
          <c:showLegendKey val="0"/>
          <c:showVal val="0"/>
          <c:showCatName val="0"/>
          <c:showSerName val="0"/>
          <c:showPercent val="0"/>
          <c:showBubbleSize val="0"/>
        </c:dLbls>
        <c:gapWidth val="150"/>
        <c:axId val="123396552"/>
        <c:axId val="12339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31473</c:v>
                </c:pt>
                <c:pt idx="1">
                  <c:v>37843</c:v>
                </c:pt>
                <c:pt idx="2">
                  <c:v>36318</c:v>
                </c:pt>
                <c:pt idx="3">
                  <c:v>37745</c:v>
                </c:pt>
                <c:pt idx="4">
                  <c:v>35151</c:v>
                </c:pt>
              </c:numCache>
            </c:numRef>
          </c:val>
          <c:smooth val="0"/>
          <c:extLst>
            <c:ext xmlns:c16="http://schemas.microsoft.com/office/drawing/2014/chart" uri="{C3380CC4-5D6E-409C-BE32-E72D297353CC}">
              <c16:uniqueId val="{00000001-B25A-417E-9C03-B1135A29B3A4}"/>
            </c:ext>
          </c:extLst>
        </c:ser>
        <c:dLbls>
          <c:showLegendKey val="0"/>
          <c:showVal val="0"/>
          <c:showCatName val="0"/>
          <c:showSerName val="0"/>
          <c:showPercent val="0"/>
          <c:showBubbleSize val="0"/>
        </c:dLbls>
        <c:marker val="1"/>
        <c:smooth val="0"/>
        <c:axId val="123396552"/>
        <c:axId val="123396160"/>
      </c:lineChart>
      <c:dateAx>
        <c:axId val="123396552"/>
        <c:scaling>
          <c:orientation val="minMax"/>
        </c:scaling>
        <c:delete val="1"/>
        <c:axPos val="b"/>
        <c:numFmt formatCode="ge" sourceLinked="1"/>
        <c:majorTickMark val="none"/>
        <c:minorTickMark val="none"/>
        <c:tickLblPos val="none"/>
        <c:crossAx val="123396160"/>
        <c:crosses val="autoZero"/>
        <c:auto val="1"/>
        <c:lblOffset val="100"/>
        <c:baseTimeUnit val="years"/>
      </c:dateAx>
      <c:valAx>
        <c:axId val="1233961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339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愛知県春日井市　勝川駅前地下駐車場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Ａ２Ｂ１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5197</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123</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地下式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20</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114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133</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34.5</v>
      </c>
      <c r="V31" s="110"/>
      <c r="W31" s="110"/>
      <c r="X31" s="110"/>
      <c r="Y31" s="110"/>
      <c r="Z31" s="110"/>
      <c r="AA31" s="110"/>
      <c r="AB31" s="110"/>
      <c r="AC31" s="110"/>
      <c r="AD31" s="110"/>
      <c r="AE31" s="110"/>
      <c r="AF31" s="110"/>
      <c r="AG31" s="110"/>
      <c r="AH31" s="110"/>
      <c r="AI31" s="110"/>
      <c r="AJ31" s="110"/>
      <c r="AK31" s="110"/>
      <c r="AL31" s="110"/>
      <c r="AM31" s="110"/>
      <c r="AN31" s="110">
        <f>データ!Z7</f>
        <v>37.4</v>
      </c>
      <c r="AO31" s="110"/>
      <c r="AP31" s="110"/>
      <c r="AQ31" s="110"/>
      <c r="AR31" s="110"/>
      <c r="AS31" s="110"/>
      <c r="AT31" s="110"/>
      <c r="AU31" s="110"/>
      <c r="AV31" s="110"/>
      <c r="AW31" s="110"/>
      <c r="AX31" s="110"/>
      <c r="AY31" s="110"/>
      <c r="AZ31" s="110"/>
      <c r="BA31" s="110"/>
      <c r="BB31" s="110"/>
      <c r="BC31" s="110"/>
      <c r="BD31" s="110"/>
      <c r="BE31" s="110"/>
      <c r="BF31" s="110"/>
      <c r="BG31" s="110">
        <f>データ!AA7</f>
        <v>45.6</v>
      </c>
      <c r="BH31" s="110"/>
      <c r="BI31" s="110"/>
      <c r="BJ31" s="110"/>
      <c r="BK31" s="110"/>
      <c r="BL31" s="110"/>
      <c r="BM31" s="110"/>
      <c r="BN31" s="110"/>
      <c r="BO31" s="110"/>
      <c r="BP31" s="110"/>
      <c r="BQ31" s="110"/>
      <c r="BR31" s="110"/>
      <c r="BS31" s="110"/>
      <c r="BT31" s="110"/>
      <c r="BU31" s="110"/>
      <c r="BV31" s="110"/>
      <c r="BW31" s="110"/>
      <c r="BX31" s="110"/>
      <c r="BY31" s="110"/>
      <c r="BZ31" s="110">
        <f>データ!AB7</f>
        <v>74.400000000000006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94.4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218.4</v>
      </c>
      <c r="JD31" s="81"/>
      <c r="JE31" s="81"/>
      <c r="JF31" s="81"/>
      <c r="JG31" s="81"/>
      <c r="JH31" s="81"/>
      <c r="JI31" s="81"/>
      <c r="JJ31" s="81"/>
      <c r="JK31" s="81"/>
      <c r="JL31" s="81"/>
      <c r="JM31" s="81"/>
      <c r="JN31" s="81"/>
      <c r="JO31" s="81"/>
      <c r="JP31" s="81"/>
      <c r="JQ31" s="81"/>
      <c r="JR31" s="81"/>
      <c r="JS31" s="81"/>
      <c r="JT31" s="81"/>
      <c r="JU31" s="82"/>
      <c r="JV31" s="80">
        <f>データ!DL7</f>
        <v>217.5</v>
      </c>
      <c r="JW31" s="81"/>
      <c r="JX31" s="81"/>
      <c r="JY31" s="81"/>
      <c r="JZ31" s="81"/>
      <c r="KA31" s="81"/>
      <c r="KB31" s="81"/>
      <c r="KC31" s="81"/>
      <c r="KD31" s="81"/>
      <c r="KE31" s="81"/>
      <c r="KF31" s="81"/>
      <c r="KG31" s="81"/>
      <c r="KH31" s="81"/>
      <c r="KI31" s="81"/>
      <c r="KJ31" s="81"/>
      <c r="KK31" s="81"/>
      <c r="KL31" s="81"/>
      <c r="KM31" s="81"/>
      <c r="KN31" s="82"/>
      <c r="KO31" s="80">
        <f>データ!DM7</f>
        <v>220.2</v>
      </c>
      <c r="KP31" s="81"/>
      <c r="KQ31" s="81"/>
      <c r="KR31" s="81"/>
      <c r="KS31" s="81"/>
      <c r="KT31" s="81"/>
      <c r="KU31" s="81"/>
      <c r="KV31" s="81"/>
      <c r="KW31" s="81"/>
      <c r="KX31" s="81"/>
      <c r="KY31" s="81"/>
      <c r="KZ31" s="81"/>
      <c r="LA31" s="81"/>
      <c r="LB31" s="81"/>
      <c r="LC31" s="81"/>
      <c r="LD31" s="81"/>
      <c r="LE31" s="81"/>
      <c r="LF31" s="81"/>
      <c r="LG31" s="82"/>
      <c r="LH31" s="80">
        <f>データ!DN7</f>
        <v>216.7</v>
      </c>
      <c r="LI31" s="81"/>
      <c r="LJ31" s="81"/>
      <c r="LK31" s="81"/>
      <c r="LL31" s="81"/>
      <c r="LM31" s="81"/>
      <c r="LN31" s="81"/>
      <c r="LO31" s="81"/>
      <c r="LP31" s="81"/>
      <c r="LQ31" s="81"/>
      <c r="LR31" s="81"/>
      <c r="LS31" s="81"/>
      <c r="LT31" s="81"/>
      <c r="LU31" s="81"/>
      <c r="LV31" s="81"/>
      <c r="LW31" s="81"/>
      <c r="LX31" s="81"/>
      <c r="LY31" s="81"/>
      <c r="LZ31" s="82"/>
      <c r="MA31" s="80">
        <f>データ!DO7</f>
        <v>222.8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104.2</v>
      </c>
      <c r="V32" s="110"/>
      <c r="W32" s="110"/>
      <c r="X32" s="110"/>
      <c r="Y32" s="110"/>
      <c r="Z32" s="110"/>
      <c r="AA32" s="110"/>
      <c r="AB32" s="110"/>
      <c r="AC32" s="110"/>
      <c r="AD32" s="110"/>
      <c r="AE32" s="110"/>
      <c r="AF32" s="110"/>
      <c r="AG32" s="110"/>
      <c r="AH32" s="110"/>
      <c r="AI32" s="110"/>
      <c r="AJ32" s="110"/>
      <c r="AK32" s="110"/>
      <c r="AL32" s="110"/>
      <c r="AM32" s="110"/>
      <c r="AN32" s="110">
        <f>データ!AE7</f>
        <v>110.9</v>
      </c>
      <c r="AO32" s="110"/>
      <c r="AP32" s="110"/>
      <c r="AQ32" s="110"/>
      <c r="AR32" s="110"/>
      <c r="AS32" s="110"/>
      <c r="AT32" s="110"/>
      <c r="AU32" s="110"/>
      <c r="AV32" s="110"/>
      <c r="AW32" s="110"/>
      <c r="AX32" s="110"/>
      <c r="AY32" s="110"/>
      <c r="AZ32" s="110"/>
      <c r="BA32" s="110"/>
      <c r="BB32" s="110"/>
      <c r="BC32" s="110"/>
      <c r="BD32" s="110"/>
      <c r="BE32" s="110"/>
      <c r="BF32" s="110"/>
      <c r="BG32" s="110">
        <f>データ!AF7</f>
        <v>113.4</v>
      </c>
      <c r="BH32" s="110"/>
      <c r="BI32" s="110"/>
      <c r="BJ32" s="110"/>
      <c r="BK32" s="110"/>
      <c r="BL32" s="110"/>
      <c r="BM32" s="110"/>
      <c r="BN32" s="110"/>
      <c r="BO32" s="110"/>
      <c r="BP32" s="110"/>
      <c r="BQ32" s="110"/>
      <c r="BR32" s="110"/>
      <c r="BS32" s="110"/>
      <c r="BT32" s="110"/>
      <c r="BU32" s="110"/>
      <c r="BV32" s="110"/>
      <c r="BW32" s="110"/>
      <c r="BX32" s="110"/>
      <c r="BY32" s="110"/>
      <c r="BZ32" s="110">
        <f>データ!AG7</f>
        <v>191.4</v>
      </c>
      <c r="CA32" s="110"/>
      <c r="CB32" s="110"/>
      <c r="CC32" s="110"/>
      <c r="CD32" s="110"/>
      <c r="CE32" s="110"/>
      <c r="CF32" s="110"/>
      <c r="CG32" s="110"/>
      <c r="CH32" s="110"/>
      <c r="CI32" s="110"/>
      <c r="CJ32" s="110"/>
      <c r="CK32" s="110"/>
      <c r="CL32" s="110"/>
      <c r="CM32" s="110"/>
      <c r="CN32" s="110"/>
      <c r="CO32" s="110"/>
      <c r="CP32" s="110"/>
      <c r="CQ32" s="110"/>
      <c r="CR32" s="110"/>
      <c r="CS32" s="110">
        <f>データ!AH7</f>
        <v>141.30000000000001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11.6</v>
      </c>
      <c r="EM32" s="110"/>
      <c r="EN32" s="110"/>
      <c r="EO32" s="110"/>
      <c r="EP32" s="110"/>
      <c r="EQ32" s="110"/>
      <c r="ER32" s="110"/>
      <c r="ES32" s="110"/>
      <c r="ET32" s="110"/>
      <c r="EU32" s="110"/>
      <c r="EV32" s="110"/>
      <c r="EW32" s="110"/>
      <c r="EX32" s="110"/>
      <c r="EY32" s="110"/>
      <c r="EZ32" s="110"/>
      <c r="FA32" s="110"/>
      <c r="FB32" s="110"/>
      <c r="FC32" s="110"/>
      <c r="FD32" s="110"/>
      <c r="FE32" s="110">
        <f>データ!AP7</f>
        <v>10</v>
      </c>
      <c r="FF32" s="110"/>
      <c r="FG32" s="110"/>
      <c r="FH32" s="110"/>
      <c r="FI32" s="110"/>
      <c r="FJ32" s="110"/>
      <c r="FK32" s="110"/>
      <c r="FL32" s="110"/>
      <c r="FM32" s="110"/>
      <c r="FN32" s="110"/>
      <c r="FO32" s="110"/>
      <c r="FP32" s="110"/>
      <c r="FQ32" s="110"/>
      <c r="FR32" s="110"/>
      <c r="FS32" s="110"/>
      <c r="FT32" s="110"/>
      <c r="FU32" s="110"/>
      <c r="FV32" s="110"/>
      <c r="FW32" s="110"/>
      <c r="FX32" s="110">
        <f>データ!AQ7</f>
        <v>9.5</v>
      </c>
      <c r="FY32" s="110"/>
      <c r="FZ32" s="110"/>
      <c r="GA32" s="110"/>
      <c r="GB32" s="110"/>
      <c r="GC32" s="110"/>
      <c r="GD32" s="110"/>
      <c r="GE32" s="110"/>
      <c r="GF32" s="110"/>
      <c r="GG32" s="110"/>
      <c r="GH32" s="110"/>
      <c r="GI32" s="110"/>
      <c r="GJ32" s="110"/>
      <c r="GK32" s="110"/>
      <c r="GL32" s="110"/>
      <c r="GM32" s="110"/>
      <c r="GN32" s="110"/>
      <c r="GO32" s="110"/>
      <c r="GP32" s="110"/>
      <c r="GQ32" s="110">
        <f>データ!AR7</f>
        <v>15.1</v>
      </c>
      <c r="GR32" s="110"/>
      <c r="GS32" s="110"/>
      <c r="GT32" s="110"/>
      <c r="GU32" s="110"/>
      <c r="GV32" s="110"/>
      <c r="GW32" s="110"/>
      <c r="GX32" s="110"/>
      <c r="GY32" s="110"/>
      <c r="GZ32" s="110"/>
      <c r="HA32" s="110"/>
      <c r="HB32" s="110"/>
      <c r="HC32" s="110"/>
      <c r="HD32" s="110"/>
      <c r="HE32" s="110"/>
      <c r="HF32" s="110"/>
      <c r="HG32" s="110"/>
      <c r="HH32" s="110"/>
      <c r="HI32" s="110"/>
      <c r="HJ32" s="110">
        <f>データ!AS7</f>
        <v>15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189.3</v>
      </c>
      <c r="JD32" s="81"/>
      <c r="JE32" s="81"/>
      <c r="JF32" s="81"/>
      <c r="JG32" s="81"/>
      <c r="JH32" s="81"/>
      <c r="JI32" s="81"/>
      <c r="JJ32" s="81"/>
      <c r="JK32" s="81"/>
      <c r="JL32" s="81"/>
      <c r="JM32" s="81"/>
      <c r="JN32" s="81"/>
      <c r="JO32" s="81"/>
      <c r="JP32" s="81"/>
      <c r="JQ32" s="81"/>
      <c r="JR32" s="81"/>
      <c r="JS32" s="81"/>
      <c r="JT32" s="81"/>
      <c r="JU32" s="82"/>
      <c r="JV32" s="80">
        <f>データ!DQ7</f>
        <v>182.5</v>
      </c>
      <c r="JW32" s="81"/>
      <c r="JX32" s="81"/>
      <c r="JY32" s="81"/>
      <c r="JZ32" s="81"/>
      <c r="KA32" s="81"/>
      <c r="KB32" s="81"/>
      <c r="KC32" s="81"/>
      <c r="KD32" s="81"/>
      <c r="KE32" s="81"/>
      <c r="KF32" s="81"/>
      <c r="KG32" s="81"/>
      <c r="KH32" s="81"/>
      <c r="KI32" s="81"/>
      <c r="KJ32" s="81"/>
      <c r="KK32" s="81"/>
      <c r="KL32" s="81"/>
      <c r="KM32" s="81"/>
      <c r="KN32" s="82"/>
      <c r="KO32" s="80">
        <f>データ!DR7</f>
        <v>185.2</v>
      </c>
      <c r="KP32" s="81"/>
      <c r="KQ32" s="81"/>
      <c r="KR32" s="81"/>
      <c r="KS32" s="81"/>
      <c r="KT32" s="81"/>
      <c r="KU32" s="81"/>
      <c r="KV32" s="81"/>
      <c r="KW32" s="81"/>
      <c r="KX32" s="81"/>
      <c r="KY32" s="81"/>
      <c r="KZ32" s="81"/>
      <c r="LA32" s="81"/>
      <c r="LB32" s="81"/>
      <c r="LC32" s="81"/>
      <c r="LD32" s="81"/>
      <c r="LE32" s="81"/>
      <c r="LF32" s="81"/>
      <c r="LG32" s="82"/>
      <c r="LH32" s="80">
        <f>データ!DS7</f>
        <v>184.1</v>
      </c>
      <c r="LI32" s="81"/>
      <c r="LJ32" s="81"/>
      <c r="LK32" s="81"/>
      <c r="LL32" s="81"/>
      <c r="LM32" s="81"/>
      <c r="LN32" s="81"/>
      <c r="LO32" s="81"/>
      <c r="LP32" s="81"/>
      <c r="LQ32" s="81"/>
      <c r="LR32" s="81"/>
      <c r="LS32" s="81"/>
      <c r="LT32" s="81"/>
      <c r="LU32" s="81"/>
      <c r="LV32" s="81"/>
      <c r="LW32" s="81"/>
      <c r="LX32" s="81"/>
      <c r="LY32" s="81"/>
      <c r="LZ32" s="82"/>
      <c r="MA32" s="80">
        <f>データ!DT7</f>
        <v>186.8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135</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35.299999999999997</v>
      </c>
      <c r="EM52" s="110"/>
      <c r="EN52" s="110"/>
      <c r="EO52" s="110"/>
      <c r="EP52" s="110"/>
      <c r="EQ52" s="110"/>
      <c r="ER52" s="110"/>
      <c r="ES52" s="110"/>
      <c r="ET52" s="110"/>
      <c r="EU52" s="110"/>
      <c r="EV52" s="110"/>
      <c r="EW52" s="110"/>
      <c r="EX52" s="110"/>
      <c r="EY52" s="110"/>
      <c r="EZ52" s="110"/>
      <c r="FA52" s="110"/>
      <c r="FB52" s="110"/>
      <c r="FC52" s="110"/>
      <c r="FD52" s="110"/>
      <c r="FE52" s="110">
        <f>データ!BG7</f>
        <v>32.9</v>
      </c>
      <c r="FF52" s="110"/>
      <c r="FG52" s="110"/>
      <c r="FH52" s="110"/>
      <c r="FI52" s="110"/>
      <c r="FJ52" s="110"/>
      <c r="FK52" s="110"/>
      <c r="FL52" s="110"/>
      <c r="FM52" s="110"/>
      <c r="FN52" s="110"/>
      <c r="FO52" s="110"/>
      <c r="FP52" s="110"/>
      <c r="FQ52" s="110"/>
      <c r="FR52" s="110"/>
      <c r="FS52" s="110"/>
      <c r="FT52" s="110"/>
      <c r="FU52" s="110"/>
      <c r="FV52" s="110"/>
      <c r="FW52" s="110"/>
      <c r="FX52" s="110">
        <f>データ!BH7</f>
        <v>39.9</v>
      </c>
      <c r="FY52" s="110"/>
      <c r="FZ52" s="110"/>
      <c r="GA52" s="110"/>
      <c r="GB52" s="110"/>
      <c r="GC52" s="110"/>
      <c r="GD52" s="110"/>
      <c r="GE52" s="110"/>
      <c r="GF52" s="110"/>
      <c r="GG52" s="110"/>
      <c r="GH52" s="110"/>
      <c r="GI52" s="110"/>
      <c r="GJ52" s="110"/>
      <c r="GK52" s="110"/>
      <c r="GL52" s="110"/>
      <c r="GM52" s="110"/>
      <c r="GN52" s="110"/>
      <c r="GO52" s="110"/>
      <c r="GP52" s="110"/>
      <c r="GQ52" s="110">
        <f>データ!BI7</f>
        <v>10.9</v>
      </c>
      <c r="GR52" s="110"/>
      <c r="GS52" s="110"/>
      <c r="GT52" s="110"/>
      <c r="GU52" s="110"/>
      <c r="GV52" s="110"/>
      <c r="GW52" s="110"/>
      <c r="GX52" s="110"/>
      <c r="GY52" s="110"/>
      <c r="GZ52" s="110"/>
      <c r="HA52" s="110"/>
      <c r="HB52" s="110"/>
      <c r="HC52" s="110"/>
      <c r="HD52" s="110"/>
      <c r="HE52" s="110"/>
      <c r="HF52" s="110"/>
      <c r="HG52" s="110"/>
      <c r="HH52" s="110"/>
      <c r="HI52" s="110"/>
      <c r="HJ52" s="110">
        <f>データ!BJ7</f>
        <v>16.7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21176</v>
      </c>
      <c r="JD52" s="109"/>
      <c r="JE52" s="109"/>
      <c r="JF52" s="109"/>
      <c r="JG52" s="109"/>
      <c r="JH52" s="109"/>
      <c r="JI52" s="109"/>
      <c r="JJ52" s="109"/>
      <c r="JK52" s="109"/>
      <c r="JL52" s="109"/>
      <c r="JM52" s="109"/>
      <c r="JN52" s="109"/>
      <c r="JO52" s="109"/>
      <c r="JP52" s="109"/>
      <c r="JQ52" s="109"/>
      <c r="JR52" s="109"/>
      <c r="JS52" s="109"/>
      <c r="JT52" s="109"/>
      <c r="JU52" s="109"/>
      <c r="JV52" s="109">
        <f>データ!BR7</f>
        <v>21993</v>
      </c>
      <c r="JW52" s="109"/>
      <c r="JX52" s="109"/>
      <c r="JY52" s="109"/>
      <c r="JZ52" s="109"/>
      <c r="KA52" s="109"/>
      <c r="KB52" s="109"/>
      <c r="KC52" s="109"/>
      <c r="KD52" s="109"/>
      <c r="KE52" s="109"/>
      <c r="KF52" s="109"/>
      <c r="KG52" s="109"/>
      <c r="KH52" s="109"/>
      <c r="KI52" s="109"/>
      <c r="KJ52" s="109"/>
      <c r="KK52" s="109"/>
      <c r="KL52" s="109"/>
      <c r="KM52" s="109"/>
      <c r="KN52" s="109"/>
      <c r="KO52" s="109">
        <f>データ!BS7</f>
        <v>24981</v>
      </c>
      <c r="KP52" s="109"/>
      <c r="KQ52" s="109"/>
      <c r="KR52" s="109"/>
      <c r="KS52" s="109"/>
      <c r="KT52" s="109"/>
      <c r="KU52" s="109"/>
      <c r="KV52" s="109"/>
      <c r="KW52" s="109"/>
      <c r="KX52" s="109"/>
      <c r="KY52" s="109"/>
      <c r="KZ52" s="109"/>
      <c r="LA52" s="109"/>
      <c r="LB52" s="109"/>
      <c r="LC52" s="109"/>
      <c r="LD52" s="109"/>
      <c r="LE52" s="109"/>
      <c r="LF52" s="109"/>
      <c r="LG52" s="109"/>
      <c r="LH52" s="109">
        <f>データ!BT7</f>
        <v>22825</v>
      </c>
      <c r="LI52" s="109"/>
      <c r="LJ52" s="109"/>
      <c r="LK52" s="109"/>
      <c r="LL52" s="109"/>
      <c r="LM52" s="109"/>
      <c r="LN52" s="109"/>
      <c r="LO52" s="109"/>
      <c r="LP52" s="109"/>
      <c r="LQ52" s="109"/>
      <c r="LR52" s="109"/>
      <c r="LS52" s="109"/>
      <c r="LT52" s="109"/>
      <c r="LU52" s="109"/>
      <c r="LV52" s="109"/>
      <c r="LW52" s="109"/>
      <c r="LX52" s="109"/>
      <c r="LY52" s="109"/>
      <c r="LZ52" s="109"/>
      <c r="MA52" s="109">
        <f>データ!BU7</f>
        <v>26185</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247</v>
      </c>
      <c r="V53" s="109"/>
      <c r="W53" s="109"/>
      <c r="X53" s="109"/>
      <c r="Y53" s="109"/>
      <c r="Z53" s="109"/>
      <c r="AA53" s="109"/>
      <c r="AB53" s="109"/>
      <c r="AC53" s="109"/>
      <c r="AD53" s="109"/>
      <c r="AE53" s="109"/>
      <c r="AF53" s="109"/>
      <c r="AG53" s="109"/>
      <c r="AH53" s="109"/>
      <c r="AI53" s="109"/>
      <c r="AJ53" s="109"/>
      <c r="AK53" s="109"/>
      <c r="AL53" s="109"/>
      <c r="AM53" s="109"/>
      <c r="AN53" s="109">
        <f>データ!BA7</f>
        <v>202</v>
      </c>
      <c r="AO53" s="109"/>
      <c r="AP53" s="109"/>
      <c r="AQ53" s="109"/>
      <c r="AR53" s="109"/>
      <c r="AS53" s="109"/>
      <c r="AT53" s="109"/>
      <c r="AU53" s="109"/>
      <c r="AV53" s="109"/>
      <c r="AW53" s="109"/>
      <c r="AX53" s="109"/>
      <c r="AY53" s="109"/>
      <c r="AZ53" s="109"/>
      <c r="BA53" s="109"/>
      <c r="BB53" s="109"/>
      <c r="BC53" s="109"/>
      <c r="BD53" s="109"/>
      <c r="BE53" s="109"/>
      <c r="BF53" s="109"/>
      <c r="BG53" s="109">
        <f>データ!BB7</f>
        <v>177</v>
      </c>
      <c r="BH53" s="109"/>
      <c r="BI53" s="109"/>
      <c r="BJ53" s="109"/>
      <c r="BK53" s="109"/>
      <c r="BL53" s="109"/>
      <c r="BM53" s="109"/>
      <c r="BN53" s="109"/>
      <c r="BO53" s="109"/>
      <c r="BP53" s="109"/>
      <c r="BQ53" s="109"/>
      <c r="BR53" s="109"/>
      <c r="BS53" s="109"/>
      <c r="BT53" s="109"/>
      <c r="BU53" s="109"/>
      <c r="BV53" s="109"/>
      <c r="BW53" s="109"/>
      <c r="BX53" s="109"/>
      <c r="BY53" s="109"/>
      <c r="BZ53" s="109">
        <f>データ!BC7</f>
        <v>145</v>
      </c>
      <c r="CA53" s="109"/>
      <c r="CB53" s="109"/>
      <c r="CC53" s="109"/>
      <c r="CD53" s="109"/>
      <c r="CE53" s="109"/>
      <c r="CF53" s="109"/>
      <c r="CG53" s="109"/>
      <c r="CH53" s="109"/>
      <c r="CI53" s="109"/>
      <c r="CJ53" s="109"/>
      <c r="CK53" s="109"/>
      <c r="CL53" s="109"/>
      <c r="CM53" s="109"/>
      <c r="CN53" s="109"/>
      <c r="CO53" s="109"/>
      <c r="CP53" s="109"/>
      <c r="CQ53" s="109"/>
      <c r="CR53" s="109"/>
      <c r="CS53" s="109">
        <f>データ!BD7</f>
        <v>108</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18.3</v>
      </c>
      <c r="EM53" s="110"/>
      <c r="EN53" s="110"/>
      <c r="EO53" s="110"/>
      <c r="EP53" s="110"/>
      <c r="EQ53" s="110"/>
      <c r="ER53" s="110"/>
      <c r="ES53" s="110"/>
      <c r="ET53" s="110"/>
      <c r="EU53" s="110"/>
      <c r="EV53" s="110"/>
      <c r="EW53" s="110"/>
      <c r="EX53" s="110"/>
      <c r="EY53" s="110"/>
      <c r="EZ53" s="110"/>
      <c r="FA53" s="110"/>
      <c r="FB53" s="110"/>
      <c r="FC53" s="110"/>
      <c r="FD53" s="110"/>
      <c r="FE53" s="110">
        <f>データ!BL7</f>
        <v>18.2</v>
      </c>
      <c r="FF53" s="110"/>
      <c r="FG53" s="110"/>
      <c r="FH53" s="110"/>
      <c r="FI53" s="110"/>
      <c r="FJ53" s="110"/>
      <c r="FK53" s="110"/>
      <c r="FL53" s="110"/>
      <c r="FM53" s="110"/>
      <c r="FN53" s="110"/>
      <c r="FO53" s="110"/>
      <c r="FP53" s="110"/>
      <c r="FQ53" s="110"/>
      <c r="FR53" s="110"/>
      <c r="FS53" s="110"/>
      <c r="FT53" s="110"/>
      <c r="FU53" s="110"/>
      <c r="FV53" s="110"/>
      <c r="FW53" s="110"/>
      <c r="FX53" s="110">
        <f>データ!BM7</f>
        <v>17.5</v>
      </c>
      <c r="FY53" s="110"/>
      <c r="FZ53" s="110"/>
      <c r="GA53" s="110"/>
      <c r="GB53" s="110"/>
      <c r="GC53" s="110"/>
      <c r="GD53" s="110"/>
      <c r="GE53" s="110"/>
      <c r="GF53" s="110"/>
      <c r="GG53" s="110"/>
      <c r="GH53" s="110"/>
      <c r="GI53" s="110"/>
      <c r="GJ53" s="110"/>
      <c r="GK53" s="110"/>
      <c r="GL53" s="110"/>
      <c r="GM53" s="110"/>
      <c r="GN53" s="110"/>
      <c r="GO53" s="110"/>
      <c r="GP53" s="110"/>
      <c r="GQ53" s="110">
        <f>データ!BN7</f>
        <v>14.3</v>
      </c>
      <c r="GR53" s="110"/>
      <c r="GS53" s="110"/>
      <c r="GT53" s="110"/>
      <c r="GU53" s="110"/>
      <c r="GV53" s="110"/>
      <c r="GW53" s="110"/>
      <c r="GX53" s="110"/>
      <c r="GY53" s="110"/>
      <c r="GZ53" s="110"/>
      <c r="HA53" s="110"/>
      <c r="HB53" s="110"/>
      <c r="HC53" s="110"/>
      <c r="HD53" s="110"/>
      <c r="HE53" s="110"/>
      <c r="HF53" s="110"/>
      <c r="HG53" s="110"/>
      <c r="HH53" s="110"/>
      <c r="HI53" s="110"/>
      <c r="HJ53" s="110">
        <f>データ!BO7</f>
        <v>11.8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31473</v>
      </c>
      <c r="JD53" s="109"/>
      <c r="JE53" s="109"/>
      <c r="JF53" s="109"/>
      <c r="JG53" s="109"/>
      <c r="JH53" s="109"/>
      <c r="JI53" s="109"/>
      <c r="JJ53" s="109"/>
      <c r="JK53" s="109"/>
      <c r="JL53" s="109"/>
      <c r="JM53" s="109"/>
      <c r="JN53" s="109"/>
      <c r="JO53" s="109"/>
      <c r="JP53" s="109"/>
      <c r="JQ53" s="109"/>
      <c r="JR53" s="109"/>
      <c r="JS53" s="109"/>
      <c r="JT53" s="109"/>
      <c r="JU53" s="109"/>
      <c r="JV53" s="109">
        <f>データ!BW7</f>
        <v>37843</v>
      </c>
      <c r="JW53" s="109"/>
      <c r="JX53" s="109"/>
      <c r="JY53" s="109"/>
      <c r="JZ53" s="109"/>
      <c r="KA53" s="109"/>
      <c r="KB53" s="109"/>
      <c r="KC53" s="109"/>
      <c r="KD53" s="109"/>
      <c r="KE53" s="109"/>
      <c r="KF53" s="109"/>
      <c r="KG53" s="109"/>
      <c r="KH53" s="109"/>
      <c r="KI53" s="109"/>
      <c r="KJ53" s="109"/>
      <c r="KK53" s="109"/>
      <c r="KL53" s="109"/>
      <c r="KM53" s="109"/>
      <c r="KN53" s="109"/>
      <c r="KO53" s="109">
        <f>データ!BX7</f>
        <v>36318</v>
      </c>
      <c r="KP53" s="109"/>
      <c r="KQ53" s="109"/>
      <c r="KR53" s="109"/>
      <c r="KS53" s="109"/>
      <c r="KT53" s="109"/>
      <c r="KU53" s="109"/>
      <c r="KV53" s="109"/>
      <c r="KW53" s="109"/>
      <c r="KX53" s="109"/>
      <c r="KY53" s="109"/>
      <c r="KZ53" s="109"/>
      <c r="LA53" s="109"/>
      <c r="LB53" s="109"/>
      <c r="LC53" s="109"/>
      <c r="LD53" s="109"/>
      <c r="LE53" s="109"/>
      <c r="LF53" s="109"/>
      <c r="LG53" s="109"/>
      <c r="LH53" s="109">
        <f>データ!BY7</f>
        <v>37745</v>
      </c>
      <c r="LI53" s="109"/>
      <c r="LJ53" s="109"/>
      <c r="LK53" s="109"/>
      <c r="LL53" s="109"/>
      <c r="LM53" s="109"/>
      <c r="LN53" s="109"/>
      <c r="LO53" s="109"/>
      <c r="LP53" s="109"/>
      <c r="LQ53" s="109"/>
      <c r="LR53" s="109"/>
      <c r="LS53" s="109"/>
      <c r="LT53" s="109"/>
      <c r="LU53" s="109"/>
      <c r="LV53" s="109"/>
      <c r="LW53" s="109"/>
      <c r="LX53" s="109"/>
      <c r="LY53" s="109"/>
      <c r="LZ53" s="109"/>
      <c r="MA53" s="109">
        <f>データ!BZ7</f>
        <v>35151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136</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2871703</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438</v>
      </c>
      <c r="KB78" s="81"/>
      <c r="KC78" s="81"/>
      <c r="KD78" s="81"/>
      <c r="KE78" s="81"/>
      <c r="KF78" s="81"/>
      <c r="KG78" s="81"/>
      <c r="KH78" s="81"/>
      <c r="KI78" s="81"/>
      <c r="KJ78" s="81"/>
      <c r="KK78" s="81"/>
      <c r="KL78" s="81"/>
      <c r="KM78" s="81"/>
      <c r="KN78" s="81"/>
      <c r="KO78" s="82"/>
      <c r="KP78" s="80">
        <f>データ!DF7</f>
        <v>351.1</v>
      </c>
      <c r="KQ78" s="81"/>
      <c r="KR78" s="81"/>
      <c r="KS78" s="81"/>
      <c r="KT78" s="81"/>
      <c r="KU78" s="81"/>
      <c r="KV78" s="81"/>
      <c r="KW78" s="81"/>
      <c r="KX78" s="81"/>
      <c r="KY78" s="81"/>
      <c r="KZ78" s="81"/>
      <c r="LA78" s="81"/>
      <c r="LB78" s="81"/>
      <c r="LC78" s="81"/>
      <c r="LD78" s="82"/>
      <c r="LE78" s="80">
        <f>データ!DG7</f>
        <v>278.89999999999998</v>
      </c>
      <c r="LF78" s="81"/>
      <c r="LG78" s="81"/>
      <c r="LH78" s="81"/>
      <c r="LI78" s="81"/>
      <c r="LJ78" s="81"/>
      <c r="LK78" s="81"/>
      <c r="LL78" s="81"/>
      <c r="LM78" s="81"/>
      <c r="LN78" s="81"/>
      <c r="LO78" s="81"/>
      <c r="LP78" s="81"/>
      <c r="LQ78" s="81"/>
      <c r="LR78" s="81"/>
      <c r="LS78" s="82"/>
      <c r="LT78" s="80">
        <f>データ!DH7</f>
        <v>205.5</v>
      </c>
      <c r="LU78" s="81"/>
      <c r="LV78" s="81"/>
      <c r="LW78" s="81"/>
      <c r="LX78" s="81"/>
      <c r="LY78" s="81"/>
      <c r="LZ78" s="81"/>
      <c r="MA78" s="81"/>
      <c r="MB78" s="81"/>
      <c r="MC78" s="81"/>
      <c r="MD78" s="81"/>
      <c r="ME78" s="81"/>
      <c r="MF78" s="81"/>
      <c r="MG78" s="81"/>
      <c r="MH78" s="82"/>
      <c r="MI78" s="80">
        <f>データ!DI7</f>
        <v>187.9</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FewvxCrHnr1bpLTqAwdmSRuixUHxFFWcCWOOLKY4YybkLhUMgghn+DJN/bS+6AnMLb9mh9XC4Ss7hpAJXv0JBg==" saltValue="PbsXIerpaClJXEDmORljhg=="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109</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110</v>
      </c>
      <c r="B6" s="60">
        <f>B8</f>
        <v>2017</v>
      </c>
      <c r="C6" s="60">
        <f t="shared" ref="C6:X6" si="1">C8</f>
        <v>232068</v>
      </c>
      <c r="D6" s="60">
        <f t="shared" si="1"/>
        <v>47</v>
      </c>
      <c r="E6" s="60">
        <f t="shared" si="1"/>
        <v>14</v>
      </c>
      <c r="F6" s="60">
        <f t="shared" si="1"/>
        <v>0</v>
      </c>
      <c r="G6" s="60">
        <f t="shared" si="1"/>
        <v>1</v>
      </c>
      <c r="H6" s="60" t="str">
        <f>SUBSTITUTE(H8,"　","")</f>
        <v>愛知県春日井市</v>
      </c>
      <c r="I6" s="60" t="str">
        <f t="shared" si="1"/>
        <v>勝川駅前地下駐車場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20</v>
      </c>
      <c r="S6" s="62" t="str">
        <f t="shared" si="1"/>
        <v>駅</v>
      </c>
      <c r="T6" s="62" t="str">
        <f t="shared" si="1"/>
        <v>無</v>
      </c>
      <c r="U6" s="63">
        <f t="shared" si="1"/>
        <v>5197</v>
      </c>
      <c r="V6" s="63">
        <f t="shared" si="1"/>
        <v>114</v>
      </c>
      <c r="W6" s="63">
        <f t="shared" si="1"/>
        <v>300</v>
      </c>
      <c r="X6" s="62" t="str">
        <f t="shared" si="1"/>
        <v>代行制</v>
      </c>
      <c r="Y6" s="64">
        <f>IF(Y8="-",NA(),Y8)</f>
        <v>34.5</v>
      </c>
      <c r="Z6" s="64">
        <f t="shared" ref="Z6:AH6" si="2">IF(Z8="-",NA(),Z8)</f>
        <v>37.4</v>
      </c>
      <c r="AA6" s="64">
        <f t="shared" si="2"/>
        <v>45.6</v>
      </c>
      <c r="AB6" s="64">
        <f t="shared" si="2"/>
        <v>74.400000000000006</v>
      </c>
      <c r="AC6" s="64">
        <f t="shared" si="2"/>
        <v>94.4</v>
      </c>
      <c r="AD6" s="64">
        <f t="shared" si="2"/>
        <v>104.2</v>
      </c>
      <c r="AE6" s="64">
        <f t="shared" si="2"/>
        <v>110.9</v>
      </c>
      <c r="AF6" s="64">
        <f t="shared" si="2"/>
        <v>113.4</v>
      </c>
      <c r="AG6" s="64">
        <f t="shared" si="2"/>
        <v>191.4</v>
      </c>
      <c r="AH6" s="64">
        <f t="shared" si="2"/>
        <v>141.30000000000001</v>
      </c>
      <c r="AI6" s="61" t="str">
        <f>IF(AI8="-","",IF(AI8="-","【-】","【"&amp;SUBSTITUTE(TEXT(AI8,"#,##0.0"),"-","△")&amp;"】"))</f>
        <v>【319.1】</v>
      </c>
      <c r="AJ6" s="64">
        <f>IF(AJ8="-",NA(),AJ8)</f>
        <v>0</v>
      </c>
      <c r="AK6" s="64">
        <f t="shared" ref="AK6:AS6" si="3">IF(AK8="-",NA(),AK8)</f>
        <v>0</v>
      </c>
      <c r="AL6" s="64">
        <f t="shared" si="3"/>
        <v>0</v>
      </c>
      <c r="AM6" s="64">
        <f t="shared" si="3"/>
        <v>0</v>
      </c>
      <c r="AN6" s="64">
        <f t="shared" si="3"/>
        <v>0</v>
      </c>
      <c r="AO6" s="64">
        <f t="shared" si="3"/>
        <v>11.6</v>
      </c>
      <c r="AP6" s="64">
        <f t="shared" si="3"/>
        <v>10</v>
      </c>
      <c r="AQ6" s="64">
        <f t="shared" si="3"/>
        <v>9.5</v>
      </c>
      <c r="AR6" s="64">
        <f t="shared" si="3"/>
        <v>15.1</v>
      </c>
      <c r="AS6" s="64">
        <f t="shared" si="3"/>
        <v>15</v>
      </c>
      <c r="AT6" s="61" t="str">
        <f>IF(AT8="-","",IF(AT8="-","【-】","【"&amp;SUBSTITUTE(TEXT(AT8,"#,##0.0"),"-","△")&amp;"】"))</f>
        <v>【5.6】</v>
      </c>
      <c r="AU6" s="65">
        <f>IF(AU8="-",NA(),AU8)</f>
        <v>0</v>
      </c>
      <c r="AV6" s="65">
        <f t="shared" ref="AV6:BD6" si="4">IF(AV8="-",NA(),AV8)</f>
        <v>0</v>
      </c>
      <c r="AW6" s="65">
        <f t="shared" si="4"/>
        <v>0</v>
      </c>
      <c r="AX6" s="65">
        <f t="shared" si="4"/>
        <v>0</v>
      </c>
      <c r="AY6" s="65">
        <f t="shared" si="4"/>
        <v>0</v>
      </c>
      <c r="AZ6" s="65">
        <f t="shared" si="4"/>
        <v>247</v>
      </c>
      <c r="BA6" s="65">
        <f t="shared" si="4"/>
        <v>202</v>
      </c>
      <c r="BB6" s="65">
        <f t="shared" si="4"/>
        <v>177</v>
      </c>
      <c r="BC6" s="65">
        <f t="shared" si="4"/>
        <v>145</v>
      </c>
      <c r="BD6" s="65">
        <f t="shared" si="4"/>
        <v>108</v>
      </c>
      <c r="BE6" s="63" t="str">
        <f>IF(BE8="-","",IF(BE8="-","【-】","【"&amp;SUBSTITUTE(TEXT(BE8,"#,##0"),"-","△")&amp;"】"))</f>
        <v>【37】</v>
      </c>
      <c r="BF6" s="64">
        <f>IF(BF8="-",NA(),BF8)</f>
        <v>35.299999999999997</v>
      </c>
      <c r="BG6" s="64">
        <f t="shared" ref="BG6:BO6" si="5">IF(BG8="-",NA(),BG8)</f>
        <v>32.9</v>
      </c>
      <c r="BH6" s="64">
        <f t="shared" si="5"/>
        <v>39.9</v>
      </c>
      <c r="BI6" s="64">
        <f t="shared" si="5"/>
        <v>10.9</v>
      </c>
      <c r="BJ6" s="64">
        <f t="shared" si="5"/>
        <v>16.7</v>
      </c>
      <c r="BK6" s="64">
        <f t="shared" si="5"/>
        <v>18.3</v>
      </c>
      <c r="BL6" s="64">
        <f t="shared" si="5"/>
        <v>18.2</v>
      </c>
      <c r="BM6" s="64">
        <f t="shared" si="5"/>
        <v>17.5</v>
      </c>
      <c r="BN6" s="64">
        <f t="shared" si="5"/>
        <v>14.3</v>
      </c>
      <c r="BO6" s="64">
        <f t="shared" si="5"/>
        <v>11.8</v>
      </c>
      <c r="BP6" s="61" t="str">
        <f>IF(BP8="-","",IF(BP8="-","【-】","【"&amp;SUBSTITUTE(TEXT(BP8,"#,##0.0"),"-","△")&amp;"】"))</f>
        <v>【26.4】</v>
      </c>
      <c r="BQ6" s="65">
        <f>IF(BQ8="-",NA(),BQ8)</f>
        <v>21176</v>
      </c>
      <c r="BR6" s="65">
        <f t="shared" ref="BR6:BZ6" si="6">IF(BR8="-",NA(),BR8)</f>
        <v>21993</v>
      </c>
      <c r="BS6" s="65">
        <f t="shared" si="6"/>
        <v>24981</v>
      </c>
      <c r="BT6" s="65">
        <f t="shared" si="6"/>
        <v>22825</v>
      </c>
      <c r="BU6" s="65">
        <f t="shared" si="6"/>
        <v>26185</v>
      </c>
      <c r="BV6" s="65">
        <f t="shared" si="6"/>
        <v>31473</v>
      </c>
      <c r="BW6" s="65">
        <f t="shared" si="6"/>
        <v>37843</v>
      </c>
      <c r="BX6" s="65">
        <f t="shared" si="6"/>
        <v>36318</v>
      </c>
      <c r="BY6" s="65">
        <f t="shared" si="6"/>
        <v>37745</v>
      </c>
      <c r="BZ6" s="65">
        <f t="shared" si="6"/>
        <v>35151</v>
      </c>
      <c r="CA6" s="63" t="str">
        <f>IF(CA8="-","",IF(CA8="-","【-】","【"&amp;SUBSTITUTE(TEXT(CA8,"#,##0"),"-","△")&amp;"】"))</f>
        <v>【15,069】</v>
      </c>
      <c r="CB6" s="64"/>
      <c r="CC6" s="64"/>
      <c r="CD6" s="64"/>
      <c r="CE6" s="64"/>
      <c r="CF6" s="64"/>
      <c r="CG6" s="64"/>
      <c r="CH6" s="64"/>
      <c r="CI6" s="64"/>
      <c r="CJ6" s="64"/>
      <c r="CK6" s="64"/>
      <c r="CL6" s="61" t="s">
        <v>111</v>
      </c>
      <c r="CM6" s="63">
        <f t="shared" ref="CM6:CN6" si="7">CM8</f>
        <v>2871703</v>
      </c>
      <c r="CN6" s="63">
        <f t="shared" si="7"/>
        <v>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438</v>
      </c>
      <c r="DF6" s="64">
        <f t="shared" si="8"/>
        <v>351.1</v>
      </c>
      <c r="DG6" s="64">
        <f t="shared" si="8"/>
        <v>278.89999999999998</v>
      </c>
      <c r="DH6" s="64">
        <f t="shared" si="8"/>
        <v>205.5</v>
      </c>
      <c r="DI6" s="64">
        <f t="shared" si="8"/>
        <v>187.9</v>
      </c>
      <c r="DJ6" s="61" t="str">
        <f>IF(DJ8="-","",IF(DJ8="-","【-】","【"&amp;SUBSTITUTE(TEXT(DJ8,"#,##0.0"),"-","△")&amp;"】"))</f>
        <v>【120.3】</v>
      </c>
      <c r="DK6" s="64">
        <f>IF(DK8="-",NA(),DK8)</f>
        <v>218.4</v>
      </c>
      <c r="DL6" s="64">
        <f t="shared" ref="DL6:DT6" si="9">IF(DL8="-",NA(),DL8)</f>
        <v>217.5</v>
      </c>
      <c r="DM6" s="64">
        <f t="shared" si="9"/>
        <v>220.2</v>
      </c>
      <c r="DN6" s="64">
        <f t="shared" si="9"/>
        <v>216.7</v>
      </c>
      <c r="DO6" s="64">
        <f t="shared" si="9"/>
        <v>222.8</v>
      </c>
      <c r="DP6" s="64">
        <f t="shared" si="9"/>
        <v>189.3</v>
      </c>
      <c r="DQ6" s="64">
        <f t="shared" si="9"/>
        <v>182.5</v>
      </c>
      <c r="DR6" s="64">
        <f t="shared" si="9"/>
        <v>185.2</v>
      </c>
      <c r="DS6" s="64">
        <f t="shared" si="9"/>
        <v>184.1</v>
      </c>
      <c r="DT6" s="64">
        <f t="shared" si="9"/>
        <v>186.8</v>
      </c>
      <c r="DU6" s="61" t="str">
        <f>IF(DU8="-","",IF(DU8="-","【-】","【"&amp;SUBSTITUTE(TEXT(DU8,"#,##0.0"),"-","△")&amp;"】"))</f>
        <v>【198.4】</v>
      </c>
    </row>
    <row r="7" spans="1:125" s="66" customFormat="1" x14ac:dyDescent="0.15">
      <c r="A7" s="49" t="s">
        <v>112</v>
      </c>
      <c r="B7" s="60">
        <f t="shared" ref="B7:X7" si="10">B8</f>
        <v>2017</v>
      </c>
      <c r="C7" s="60">
        <f t="shared" si="10"/>
        <v>232068</v>
      </c>
      <c r="D7" s="60">
        <f t="shared" si="10"/>
        <v>47</v>
      </c>
      <c r="E7" s="60">
        <f t="shared" si="10"/>
        <v>14</v>
      </c>
      <c r="F7" s="60">
        <f t="shared" si="10"/>
        <v>0</v>
      </c>
      <c r="G7" s="60">
        <f t="shared" si="10"/>
        <v>1</v>
      </c>
      <c r="H7" s="60" t="str">
        <f t="shared" si="10"/>
        <v>愛知県　春日井市</v>
      </c>
      <c r="I7" s="60" t="str">
        <f t="shared" si="10"/>
        <v>勝川駅前地下駐車場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20</v>
      </c>
      <c r="S7" s="62" t="str">
        <f t="shared" si="10"/>
        <v>駅</v>
      </c>
      <c r="T7" s="62" t="str">
        <f t="shared" si="10"/>
        <v>無</v>
      </c>
      <c r="U7" s="63">
        <f t="shared" si="10"/>
        <v>5197</v>
      </c>
      <c r="V7" s="63">
        <f t="shared" si="10"/>
        <v>114</v>
      </c>
      <c r="W7" s="63">
        <f t="shared" si="10"/>
        <v>300</v>
      </c>
      <c r="X7" s="62" t="str">
        <f t="shared" si="10"/>
        <v>代行制</v>
      </c>
      <c r="Y7" s="64">
        <f>Y8</f>
        <v>34.5</v>
      </c>
      <c r="Z7" s="64">
        <f t="shared" ref="Z7:AH7" si="11">Z8</f>
        <v>37.4</v>
      </c>
      <c r="AA7" s="64">
        <f t="shared" si="11"/>
        <v>45.6</v>
      </c>
      <c r="AB7" s="64">
        <f t="shared" si="11"/>
        <v>74.400000000000006</v>
      </c>
      <c r="AC7" s="64">
        <f t="shared" si="11"/>
        <v>94.4</v>
      </c>
      <c r="AD7" s="64">
        <f t="shared" si="11"/>
        <v>104.2</v>
      </c>
      <c r="AE7" s="64">
        <f t="shared" si="11"/>
        <v>110.9</v>
      </c>
      <c r="AF7" s="64">
        <f t="shared" si="11"/>
        <v>113.4</v>
      </c>
      <c r="AG7" s="64">
        <f t="shared" si="11"/>
        <v>191.4</v>
      </c>
      <c r="AH7" s="64">
        <f t="shared" si="11"/>
        <v>141.30000000000001</v>
      </c>
      <c r="AI7" s="61"/>
      <c r="AJ7" s="64">
        <f>AJ8</f>
        <v>0</v>
      </c>
      <c r="AK7" s="64">
        <f t="shared" ref="AK7:AS7" si="12">AK8</f>
        <v>0</v>
      </c>
      <c r="AL7" s="64">
        <f t="shared" si="12"/>
        <v>0</v>
      </c>
      <c r="AM7" s="64">
        <f t="shared" si="12"/>
        <v>0</v>
      </c>
      <c r="AN7" s="64">
        <f t="shared" si="12"/>
        <v>0</v>
      </c>
      <c r="AO7" s="64">
        <f t="shared" si="12"/>
        <v>11.6</v>
      </c>
      <c r="AP7" s="64">
        <f t="shared" si="12"/>
        <v>10</v>
      </c>
      <c r="AQ7" s="64">
        <f t="shared" si="12"/>
        <v>9.5</v>
      </c>
      <c r="AR7" s="64">
        <f t="shared" si="12"/>
        <v>15.1</v>
      </c>
      <c r="AS7" s="64">
        <f t="shared" si="12"/>
        <v>15</v>
      </c>
      <c r="AT7" s="61"/>
      <c r="AU7" s="65">
        <f>AU8</f>
        <v>0</v>
      </c>
      <c r="AV7" s="65">
        <f t="shared" ref="AV7:BD7" si="13">AV8</f>
        <v>0</v>
      </c>
      <c r="AW7" s="65">
        <f t="shared" si="13"/>
        <v>0</v>
      </c>
      <c r="AX7" s="65">
        <f t="shared" si="13"/>
        <v>0</v>
      </c>
      <c r="AY7" s="65">
        <f t="shared" si="13"/>
        <v>0</v>
      </c>
      <c r="AZ7" s="65">
        <f t="shared" si="13"/>
        <v>247</v>
      </c>
      <c r="BA7" s="65">
        <f t="shared" si="13"/>
        <v>202</v>
      </c>
      <c r="BB7" s="65">
        <f t="shared" si="13"/>
        <v>177</v>
      </c>
      <c r="BC7" s="65">
        <f t="shared" si="13"/>
        <v>145</v>
      </c>
      <c r="BD7" s="65">
        <f t="shared" si="13"/>
        <v>108</v>
      </c>
      <c r="BE7" s="63"/>
      <c r="BF7" s="64">
        <f>BF8</f>
        <v>35.299999999999997</v>
      </c>
      <c r="BG7" s="64">
        <f t="shared" ref="BG7:BO7" si="14">BG8</f>
        <v>32.9</v>
      </c>
      <c r="BH7" s="64">
        <f t="shared" si="14"/>
        <v>39.9</v>
      </c>
      <c r="BI7" s="64">
        <f t="shared" si="14"/>
        <v>10.9</v>
      </c>
      <c r="BJ7" s="64">
        <f t="shared" si="14"/>
        <v>16.7</v>
      </c>
      <c r="BK7" s="64">
        <f t="shared" si="14"/>
        <v>18.3</v>
      </c>
      <c r="BL7" s="64">
        <f t="shared" si="14"/>
        <v>18.2</v>
      </c>
      <c r="BM7" s="64">
        <f t="shared" si="14"/>
        <v>17.5</v>
      </c>
      <c r="BN7" s="64">
        <f t="shared" si="14"/>
        <v>14.3</v>
      </c>
      <c r="BO7" s="64">
        <f t="shared" si="14"/>
        <v>11.8</v>
      </c>
      <c r="BP7" s="61"/>
      <c r="BQ7" s="65">
        <f>BQ8</f>
        <v>21176</v>
      </c>
      <c r="BR7" s="65">
        <f t="shared" ref="BR7:BZ7" si="15">BR8</f>
        <v>21993</v>
      </c>
      <c r="BS7" s="65">
        <f t="shared" si="15"/>
        <v>24981</v>
      </c>
      <c r="BT7" s="65">
        <f t="shared" si="15"/>
        <v>22825</v>
      </c>
      <c r="BU7" s="65">
        <f t="shared" si="15"/>
        <v>26185</v>
      </c>
      <c r="BV7" s="65">
        <f t="shared" si="15"/>
        <v>31473</v>
      </c>
      <c r="BW7" s="65">
        <f t="shared" si="15"/>
        <v>37843</v>
      </c>
      <c r="BX7" s="65">
        <f t="shared" si="15"/>
        <v>36318</v>
      </c>
      <c r="BY7" s="65">
        <f t="shared" si="15"/>
        <v>37745</v>
      </c>
      <c r="BZ7" s="65">
        <f t="shared" si="15"/>
        <v>35151</v>
      </c>
      <c r="CA7" s="63"/>
      <c r="CB7" s="64" t="s">
        <v>113</v>
      </c>
      <c r="CC7" s="64" t="s">
        <v>113</v>
      </c>
      <c r="CD7" s="64" t="s">
        <v>113</v>
      </c>
      <c r="CE7" s="64" t="s">
        <v>113</v>
      </c>
      <c r="CF7" s="64" t="s">
        <v>113</v>
      </c>
      <c r="CG7" s="64" t="s">
        <v>113</v>
      </c>
      <c r="CH7" s="64" t="s">
        <v>113</v>
      </c>
      <c r="CI7" s="64" t="s">
        <v>113</v>
      </c>
      <c r="CJ7" s="64" t="s">
        <v>113</v>
      </c>
      <c r="CK7" s="64" t="s">
        <v>114</v>
      </c>
      <c r="CL7" s="61"/>
      <c r="CM7" s="63">
        <f>CM8</f>
        <v>2871703</v>
      </c>
      <c r="CN7" s="63">
        <f>CN8</f>
        <v>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438</v>
      </c>
      <c r="DF7" s="64">
        <f t="shared" si="16"/>
        <v>351.1</v>
      </c>
      <c r="DG7" s="64">
        <f t="shared" si="16"/>
        <v>278.89999999999998</v>
      </c>
      <c r="DH7" s="64">
        <f t="shared" si="16"/>
        <v>205.5</v>
      </c>
      <c r="DI7" s="64">
        <f t="shared" si="16"/>
        <v>187.9</v>
      </c>
      <c r="DJ7" s="61"/>
      <c r="DK7" s="64">
        <f>DK8</f>
        <v>218.4</v>
      </c>
      <c r="DL7" s="64">
        <f t="shared" ref="DL7:DT7" si="17">DL8</f>
        <v>217.5</v>
      </c>
      <c r="DM7" s="64">
        <f t="shared" si="17"/>
        <v>220.2</v>
      </c>
      <c r="DN7" s="64">
        <f t="shared" si="17"/>
        <v>216.7</v>
      </c>
      <c r="DO7" s="64">
        <f t="shared" si="17"/>
        <v>222.8</v>
      </c>
      <c r="DP7" s="64">
        <f t="shared" si="17"/>
        <v>189.3</v>
      </c>
      <c r="DQ7" s="64">
        <f t="shared" si="17"/>
        <v>182.5</v>
      </c>
      <c r="DR7" s="64">
        <f t="shared" si="17"/>
        <v>185.2</v>
      </c>
      <c r="DS7" s="64">
        <f t="shared" si="17"/>
        <v>184.1</v>
      </c>
      <c r="DT7" s="64">
        <f t="shared" si="17"/>
        <v>186.8</v>
      </c>
      <c r="DU7" s="61"/>
    </row>
    <row r="8" spans="1:125" s="66" customFormat="1" x14ac:dyDescent="0.15">
      <c r="A8" s="49"/>
      <c r="B8" s="67">
        <v>2017</v>
      </c>
      <c r="C8" s="67">
        <v>232068</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20</v>
      </c>
      <c r="S8" s="69" t="s">
        <v>125</v>
      </c>
      <c r="T8" s="69" t="s">
        <v>126</v>
      </c>
      <c r="U8" s="70">
        <v>5197</v>
      </c>
      <c r="V8" s="70">
        <v>114</v>
      </c>
      <c r="W8" s="70">
        <v>300</v>
      </c>
      <c r="X8" s="69" t="s">
        <v>127</v>
      </c>
      <c r="Y8" s="71">
        <v>34.5</v>
      </c>
      <c r="Z8" s="71">
        <v>37.4</v>
      </c>
      <c r="AA8" s="71">
        <v>45.6</v>
      </c>
      <c r="AB8" s="71">
        <v>74.400000000000006</v>
      </c>
      <c r="AC8" s="71">
        <v>94.4</v>
      </c>
      <c r="AD8" s="71">
        <v>104.2</v>
      </c>
      <c r="AE8" s="71">
        <v>110.9</v>
      </c>
      <c r="AF8" s="71">
        <v>113.4</v>
      </c>
      <c r="AG8" s="71">
        <v>191.4</v>
      </c>
      <c r="AH8" s="71">
        <v>141.30000000000001</v>
      </c>
      <c r="AI8" s="68">
        <v>319.10000000000002</v>
      </c>
      <c r="AJ8" s="71">
        <v>0</v>
      </c>
      <c r="AK8" s="71">
        <v>0</v>
      </c>
      <c r="AL8" s="71">
        <v>0</v>
      </c>
      <c r="AM8" s="71">
        <v>0</v>
      </c>
      <c r="AN8" s="71">
        <v>0</v>
      </c>
      <c r="AO8" s="71">
        <v>11.6</v>
      </c>
      <c r="AP8" s="71">
        <v>10</v>
      </c>
      <c r="AQ8" s="71">
        <v>9.5</v>
      </c>
      <c r="AR8" s="71">
        <v>15.1</v>
      </c>
      <c r="AS8" s="71">
        <v>15</v>
      </c>
      <c r="AT8" s="68">
        <v>5.6</v>
      </c>
      <c r="AU8" s="72">
        <v>0</v>
      </c>
      <c r="AV8" s="72">
        <v>0</v>
      </c>
      <c r="AW8" s="72">
        <v>0</v>
      </c>
      <c r="AX8" s="72">
        <v>0</v>
      </c>
      <c r="AY8" s="72">
        <v>0</v>
      </c>
      <c r="AZ8" s="72">
        <v>247</v>
      </c>
      <c r="BA8" s="72">
        <v>202</v>
      </c>
      <c r="BB8" s="72">
        <v>177</v>
      </c>
      <c r="BC8" s="72">
        <v>145</v>
      </c>
      <c r="BD8" s="72">
        <v>108</v>
      </c>
      <c r="BE8" s="72">
        <v>37</v>
      </c>
      <c r="BF8" s="71">
        <v>35.299999999999997</v>
      </c>
      <c r="BG8" s="71">
        <v>32.9</v>
      </c>
      <c r="BH8" s="71">
        <v>39.9</v>
      </c>
      <c r="BI8" s="71">
        <v>10.9</v>
      </c>
      <c r="BJ8" s="71">
        <v>16.7</v>
      </c>
      <c r="BK8" s="71">
        <v>18.3</v>
      </c>
      <c r="BL8" s="71">
        <v>18.2</v>
      </c>
      <c r="BM8" s="71">
        <v>17.5</v>
      </c>
      <c r="BN8" s="71">
        <v>14.3</v>
      </c>
      <c r="BO8" s="71">
        <v>11.8</v>
      </c>
      <c r="BP8" s="68">
        <v>26.4</v>
      </c>
      <c r="BQ8" s="72">
        <v>21176</v>
      </c>
      <c r="BR8" s="72">
        <v>21993</v>
      </c>
      <c r="BS8" s="72">
        <v>24981</v>
      </c>
      <c r="BT8" s="73">
        <v>22825</v>
      </c>
      <c r="BU8" s="73">
        <v>26185</v>
      </c>
      <c r="BV8" s="72">
        <v>31473</v>
      </c>
      <c r="BW8" s="72">
        <v>37843</v>
      </c>
      <c r="BX8" s="72">
        <v>36318</v>
      </c>
      <c r="BY8" s="72">
        <v>37745</v>
      </c>
      <c r="BZ8" s="72">
        <v>35151</v>
      </c>
      <c r="CA8" s="70">
        <v>15069</v>
      </c>
      <c r="CB8" s="71" t="s">
        <v>119</v>
      </c>
      <c r="CC8" s="71" t="s">
        <v>119</v>
      </c>
      <c r="CD8" s="71" t="s">
        <v>119</v>
      </c>
      <c r="CE8" s="71" t="s">
        <v>119</v>
      </c>
      <c r="CF8" s="71" t="s">
        <v>119</v>
      </c>
      <c r="CG8" s="71" t="s">
        <v>119</v>
      </c>
      <c r="CH8" s="71" t="s">
        <v>119</v>
      </c>
      <c r="CI8" s="71" t="s">
        <v>119</v>
      </c>
      <c r="CJ8" s="71" t="s">
        <v>119</v>
      </c>
      <c r="CK8" s="71" t="s">
        <v>119</v>
      </c>
      <c r="CL8" s="68" t="s">
        <v>119</v>
      </c>
      <c r="CM8" s="70">
        <v>2871703</v>
      </c>
      <c r="CN8" s="70">
        <v>0</v>
      </c>
      <c r="CO8" s="71" t="s">
        <v>119</v>
      </c>
      <c r="CP8" s="71" t="s">
        <v>119</v>
      </c>
      <c r="CQ8" s="71" t="s">
        <v>119</v>
      </c>
      <c r="CR8" s="71" t="s">
        <v>119</v>
      </c>
      <c r="CS8" s="71" t="s">
        <v>119</v>
      </c>
      <c r="CT8" s="71" t="s">
        <v>119</v>
      </c>
      <c r="CU8" s="71" t="s">
        <v>119</v>
      </c>
      <c r="CV8" s="71" t="s">
        <v>119</v>
      </c>
      <c r="CW8" s="71" t="s">
        <v>119</v>
      </c>
      <c r="CX8" s="71" t="s">
        <v>119</v>
      </c>
      <c r="CY8" s="68" t="s">
        <v>119</v>
      </c>
      <c r="CZ8" s="71">
        <v>0</v>
      </c>
      <c r="DA8" s="71">
        <v>0</v>
      </c>
      <c r="DB8" s="71">
        <v>0</v>
      </c>
      <c r="DC8" s="71">
        <v>0</v>
      </c>
      <c r="DD8" s="71">
        <v>0</v>
      </c>
      <c r="DE8" s="71">
        <v>438</v>
      </c>
      <c r="DF8" s="71">
        <v>351.1</v>
      </c>
      <c r="DG8" s="71">
        <v>278.89999999999998</v>
      </c>
      <c r="DH8" s="71">
        <v>205.5</v>
      </c>
      <c r="DI8" s="71">
        <v>187.9</v>
      </c>
      <c r="DJ8" s="68">
        <v>120.3</v>
      </c>
      <c r="DK8" s="71">
        <v>218.4</v>
      </c>
      <c r="DL8" s="71">
        <v>217.5</v>
      </c>
      <c r="DM8" s="71">
        <v>220.2</v>
      </c>
      <c r="DN8" s="71">
        <v>216.7</v>
      </c>
      <c r="DO8" s="71">
        <v>222.8</v>
      </c>
      <c r="DP8" s="71">
        <v>189.3</v>
      </c>
      <c r="DQ8" s="71">
        <v>182.5</v>
      </c>
      <c r="DR8" s="71">
        <v>185.2</v>
      </c>
      <c r="DS8" s="71">
        <v>184.1</v>
      </c>
      <c r="DT8" s="71">
        <v>186.8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2019-02-11T23:40:44Z</cp:lastPrinted>
  <dcterms:created xsi:type="dcterms:W3CDTF">2018-12-07T10:31:14Z</dcterms:created>
  <dcterms:modified xsi:type="dcterms:W3CDTF">2019-02-22T05:17:20Z</dcterms:modified>
  <cp:category/>
</cp:coreProperties>
</file>