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J00106000\Desktop\"/>
    </mc:Choice>
  </mc:AlternateContent>
  <workbookProtection workbookAlgorithmName="SHA-512" workbookHashValue="Zf4zcT9DuWc4m8wnMmr9oxCa53TiXrLJSLQVwAkCpppHglHOA3YNy/DgzIuWRD2sXGEMK2/472INV+hmNxJysQ==" workbookSaltValue="v7XAM4DM8E4Qk9AW6otOrQ=="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FX52" i="4" s="1"/>
  <c r="BG7" i="5"/>
  <c r="BF7" i="5"/>
  <c r="BD7" i="5"/>
  <c r="BC7" i="5"/>
  <c r="BZ53" i="4" s="1"/>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E52" i="4"/>
  <c r="EL52" i="4"/>
  <c r="BZ52" i="4"/>
  <c r="BG52" i="4"/>
  <c r="AN52" i="4"/>
  <c r="MA32" i="4"/>
  <c r="LH32" i="4"/>
  <c r="KO32" i="4"/>
  <c r="JC32" i="4"/>
  <c r="HJ32" i="4"/>
  <c r="GQ32" i="4"/>
  <c r="FX32" i="4"/>
  <c r="EL32" i="4"/>
  <c r="CS32" i="4"/>
  <c r="BG32" i="4"/>
  <c r="AN32" i="4"/>
  <c r="U32" i="4"/>
  <c r="MA31" i="4"/>
  <c r="LH31" i="4"/>
  <c r="JV31" i="4"/>
  <c r="JC31" i="4"/>
  <c r="HJ31" i="4"/>
  <c r="GQ31" i="4"/>
  <c r="FE31" i="4"/>
  <c r="EL31" i="4"/>
  <c r="BZ31" i="4"/>
  <c r="BG31" i="4"/>
  <c r="AN31" i="4"/>
  <c r="LJ10" i="4"/>
  <c r="JQ10" i="4"/>
  <c r="HX10" i="4"/>
  <c r="DU10" i="4"/>
  <c r="B10" i="4"/>
  <c r="JQ8" i="4"/>
  <c r="HX8" i="4"/>
  <c r="FJ8" i="4"/>
  <c r="CF8" i="4"/>
  <c r="AQ8" i="4"/>
  <c r="B8" i="4"/>
  <c r="B6" i="4"/>
  <c r="BZ76" i="4" l="1"/>
  <c r="MI76" i="4"/>
  <c r="HJ51" i="4"/>
  <c r="MA30" i="4"/>
  <c r="IT76" i="4"/>
  <c r="CS51" i="4"/>
  <c r="HJ30" i="4"/>
  <c r="CS30" i="4"/>
  <c r="MA51" i="4"/>
  <c r="C11" i="5"/>
  <c r="D11" i="5"/>
  <c r="E11" i="5"/>
  <c r="B11" i="5"/>
  <c r="BZ30" i="4" l="1"/>
  <c r="BK76" i="4"/>
  <c r="LH51" i="4"/>
  <c r="BZ51" i="4"/>
  <c r="GQ30" i="4"/>
  <c r="LT76" i="4"/>
  <c r="GQ51" i="4"/>
  <c r="LH30" i="4"/>
  <c r="IE76" i="4"/>
  <c r="HA76" i="4"/>
  <c r="AN51" i="4"/>
  <c r="FE30" i="4"/>
  <c r="KP76" i="4"/>
  <c r="JV30" i="4"/>
  <c r="AN30" i="4"/>
  <c r="JV51" i="4"/>
  <c r="FE51" i="4"/>
  <c r="AG76" i="4"/>
  <c r="BG51" i="4"/>
  <c r="BG30" i="4"/>
  <c r="HP76" i="4"/>
  <c r="AV76" i="4"/>
  <c r="KO51" i="4"/>
  <c r="LE76" i="4"/>
  <c r="KO30" i="4"/>
  <c r="FX30" i="4"/>
  <c r="FX51" i="4"/>
  <c r="KA76" i="4"/>
  <c r="EL51" i="4"/>
  <c r="JC30" i="4"/>
  <c r="JC51" i="4"/>
  <c r="GL76" i="4"/>
  <c r="U51" i="4"/>
  <c r="EL30" i="4"/>
  <c r="R76" i="4"/>
  <c r="U30" i="4"/>
</calcChain>
</file>

<file path=xl/sharedStrings.xml><?xml version="1.0" encoding="utf-8"?>
<sst xmlns="http://schemas.openxmlformats.org/spreadsheetml/2006/main" count="287" uniqueCount="137">
  <si>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</si>
  <si>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</si>
  <si>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</si>
  <si>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</si>
  <si>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</si>
  <si>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</si>
  <si>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</si>
  <si>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</si>
  <si>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</si>
  <si>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</si>
  <si>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</si>
  <si>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</si>
  <si>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</si>
  <si>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</si>
  <si>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</si>
  <si>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</si>
  <si>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</si>
  <si>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</si>
  <si>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</si>
  <si>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</si>
  <si>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</si>
  <si>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</si>
  <si>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</si>
  <si>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</si>
  <si>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</si>
  <si>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</si>
  <si>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</si>
  <si>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</si>
  <si>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</si>
  <si>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</si>
  <si>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</si>
  <si>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</si>
  <si>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</si>
  <si>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</si>
  <si>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</si>
  <si>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</si>
  <si>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</si>
  <si>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</si>
  <si>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</si>
  <si>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</si>
  <si>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</si>
  <si>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</si>
  <si>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</si>
  <si>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</si>
  <si>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</si>
  <si>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</si>
  <si>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</si>
  <si>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</si>
  <si>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</si>
  <si>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</si>
  <si>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</si>
  <si>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</si>
  <si>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</si>
  <si>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</si>
  <si>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</si>
  <si>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</si>
  <si>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</si>
  <si>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</si>
  <si>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</si>
  <si>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</si>
  <si>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</si>
  <si>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</si>
  <si>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</si>
  <si>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</si>
  <si>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</si>
  <si>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</si>
  <si>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</si>
  <si>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</si>
  <si>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</si>
  <si>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</si>
  <si>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</si>
  <si>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</si>
  <si>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</si>
  <si>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</si>
  <si>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</si>
  <si>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</si>
  <si>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</si>
  <si>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</si>
  <si>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</si>
  <si>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</si>
  <si>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</si>
  <si>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</si>
  <si>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</si>
  <si>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</si>
  <si>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</si>
  <si>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</si>
  <si>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</si>
  <si>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</si>
  <si>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</si>
  <si>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</si>
  <si>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</si>
  <si>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</si>
  <si>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</si>
  <si>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</si>
  <si>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</si>
  <si>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</si>
  <si>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</si>
  <si>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</si>
  <si>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</si>
  <si>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</si>
  <si>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</si>
  <si>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</si>
  <si>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</si>
  <si>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</si>
  <si>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</si>
  <si>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</si>
  <si>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</si>
  <si>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</si>
  <si>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</si>
  <si>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</si>
  <si>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</si>
  <si>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</si>
  <si>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</si>
  <si>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</si>
  <si>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</si>
  <si>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春日井市</t>
  </si>
  <si>
    <t>勝川駅南口立体駐車場</t>
  </si>
  <si>
    <t>法非適用</t>
  </si>
  <si>
    <t>駐車場整備事業</t>
  </si>
  <si>
    <t>-</t>
  </si>
  <si>
    <t>Ａ１Ｂ１</t>
  </si>
  <si>
    <t>非設置</t>
  </si>
  <si>
    <t>該当数値なし</t>
  </si>
  <si>
    <t>都市計画駐車場 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</si>
  <si>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</si>
  <si>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</si>
  <si>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</si>
  <si>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</si>
  <si>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</si>
  <si>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</si>
  <si>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</si>
  <si>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</si>
  <si>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</si>
  <si>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①地方債の償還が無いため、収益的収支比率は100％を維持している。
</t>
    <rPh sb="1" eb="4">
      <t>チホウサイ</t>
    </rPh>
    <rPh sb="5" eb="7">
      <t>ショウカン</t>
    </rPh>
    <rPh sb="8" eb="9">
      <t>ナ</t>
    </rPh>
    <rPh sb="13" eb="16">
      <t>シュウエキテキ</t>
    </rPh>
    <rPh sb="16" eb="18">
      <t>シュウシ</t>
    </rPh>
    <rPh sb="18" eb="20">
      <t>ヒリツ</t>
    </rPh>
    <rPh sb="26" eb="28">
      <t>イジ</t>
    </rPh>
    <phoneticPr fontId="5"/>
  </si>
  <si>
    <r>
      <t xml:space="preserve">　設備更新・修繕費等については指定管理者と検討し、状況に合わせて対応している。
</t>
    </r>
    <r>
      <rPr>
        <sz val="11"/>
        <color rgb="FFFF0000"/>
        <rFont val="ＭＳ ゴシック"/>
        <family val="3"/>
        <charset val="128"/>
      </rPr>
      <t>　</t>
    </r>
    <r>
      <rPr>
        <sz val="11"/>
        <rFont val="ＭＳ ゴシック"/>
        <family val="3"/>
        <charset val="128"/>
      </rPr>
      <t>また、地方公営企業法を適用していないため⑥有形固定資産減価償却費⑨累積欠損金比率については「該当なし」となっている。</t>
    </r>
    <phoneticPr fontId="5"/>
  </si>
  <si>
    <t xml:space="preserve">　経年比較において利用率は安定傾向にあり、常用利用者は確保できていると言える。利用率が安定している理由に、駅近辺と言う立地条件に加え、駅周辺地域再開発事業により建設された隣接ビル内の子育て支援施設利用者の存在がある。
</t>
    <rPh sb="39" eb="42">
      <t>リヨウリツ</t>
    </rPh>
    <rPh sb="43" eb="45">
      <t>アンテイ</t>
    </rPh>
    <rPh sb="49" eb="51">
      <t>リユウ</t>
    </rPh>
    <rPh sb="53" eb="54">
      <t>エキ</t>
    </rPh>
    <rPh sb="54" eb="56">
      <t>キンペン</t>
    </rPh>
    <rPh sb="57" eb="58">
      <t>イ</t>
    </rPh>
    <rPh sb="59" eb="61">
      <t>リッチ</t>
    </rPh>
    <rPh sb="61" eb="63">
      <t>ジョウケン</t>
    </rPh>
    <rPh sb="64" eb="65">
      <t>クワ</t>
    </rPh>
    <rPh sb="67" eb="70">
      <t>エキシュウヘン</t>
    </rPh>
    <rPh sb="70" eb="72">
      <t>チイキ</t>
    </rPh>
    <rPh sb="72" eb="75">
      <t>サイカイハツ</t>
    </rPh>
    <rPh sb="75" eb="77">
      <t>ジギョウ</t>
    </rPh>
    <rPh sb="80" eb="82">
      <t>ケンセツ</t>
    </rPh>
    <rPh sb="85" eb="87">
      <t>リンセツ</t>
    </rPh>
    <rPh sb="89" eb="90">
      <t>ナイ</t>
    </rPh>
    <rPh sb="91" eb="93">
      <t>コソダ</t>
    </rPh>
    <rPh sb="94" eb="96">
      <t>シエン</t>
    </rPh>
    <rPh sb="96" eb="98">
      <t>シセツ</t>
    </rPh>
    <rPh sb="98" eb="101">
      <t>リヨウシャ</t>
    </rPh>
    <rPh sb="102" eb="104">
      <t>ソンザイ</t>
    </rPh>
    <phoneticPr fontId="5"/>
  </si>
  <si>
    <t>　平成30年度から利用時間の終日化を開始している。収益額が劇的に上昇する見込みは少ないが、現状は健全な収益状況と言える。　
　駐車場の建設目的には駅周辺施設利用者の利便性を確保することもあり、民間への譲渡は予定していない。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</si>
</sst>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96A-4754-A6F5-42E5BC96FE4F}"/>
            </c:ext>
          </c:extLst>
        </c:ser>
        <c:dLbls>
          <c:showLegendKey val="0"/>
          <c:showVal val="0"/>
          <c:showCatName val="0"/>
          <c:showSerName val="0"/>
          <c:showPercent val="0"/>
          <c:showBubbleSize val="0"/>
        </c:dLbls>
        <c:gapWidth val="150"/>
        <c:axId val="213465496"/>
        <c:axId val="21346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c:ext xmlns:c16="http://schemas.microsoft.com/office/drawing/2014/chart" uri="{C3380CC4-5D6E-409C-BE32-E72D297353CC}">
              <c16:uniqueId val="{00000001-C96A-4754-A6F5-42E5BC96FE4F}"/>
            </c:ext>
          </c:extLst>
        </c:ser>
        <c:dLbls>
          <c:showLegendKey val="0"/>
          <c:showVal val="0"/>
          <c:showCatName val="0"/>
          <c:showSerName val="0"/>
          <c:showPercent val="0"/>
          <c:showBubbleSize val="0"/>
        </c:dLbls>
        <c:marker val="1"/>
        <c:smooth val="0"/>
        <c:axId val="213465496"/>
        <c:axId val="213465888"/>
      </c:lineChart>
      <c:dateAx>
        <c:axId val="213465496"/>
        <c:scaling>
          <c:orientation val="minMax"/>
        </c:scaling>
        <c:delete val="1"/>
        <c:axPos val="b"/>
        <c:numFmt formatCode="ge" sourceLinked="1"/>
        <c:majorTickMark val="none"/>
        <c:minorTickMark val="none"/>
        <c:tickLblPos val="none"/>
        <c:crossAx val="213465888"/>
        <c:crosses val="autoZero"/>
        <c:auto val="1"/>
        <c:lblOffset val="100"/>
        <c:baseTimeUnit val="years"/>
      </c:dateAx>
      <c:valAx>
        <c:axId val="21346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465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72E-490A-BA35-B5E158E93D67}"/>
            </c:ext>
          </c:extLst>
        </c:ser>
        <c:dLbls>
          <c:showLegendKey val="0"/>
          <c:showVal val="0"/>
          <c:showCatName val="0"/>
          <c:showSerName val="0"/>
          <c:showPercent val="0"/>
          <c:showBubbleSize val="0"/>
        </c:dLbls>
        <c:gapWidth val="150"/>
        <c:axId val="431294616"/>
        <c:axId val="43129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c:ext xmlns:c16="http://schemas.microsoft.com/office/drawing/2014/chart" uri="{C3380CC4-5D6E-409C-BE32-E72D297353CC}">
              <c16:uniqueId val="{00000001-972E-490A-BA35-B5E158E93D67}"/>
            </c:ext>
          </c:extLst>
        </c:ser>
        <c:dLbls>
          <c:showLegendKey val="0"/>
          <c:showVal val="0"/>
          <c:showCatName val="0"/>
          <c:showSerName val="0"/>
          <c:showPercent val="0"/>
          <c:showBubbleSize val="0"/>
        </c:dLbls>
        <c:marker val="1"/>
        <c:smooth val="0"/>
        <c:axId val="431294616"/>
        <c:axId val="431295008"/>
      </c:lineChart>
      <c:dateAx>
        <c:axId val="431294616"/>
        <c:scaling>
          <c:orientation val="minMax"/>
        </c:scaling>
        <c:delete val="1"/>
        <c:axPos val="b"/>
        <c:numFmt formatCode="ge" sourceLinked="1"/>
        <c:majorTickMark val="none"/>
        <c:minorTickMark val="none"/>
        <c:tickLblPos val="none"/>
        <c:crossAx val="431295008"/>
        <c:crosses val="autoZero"/>
        <c:auto val="1"/>
        <c:lblOffset val="100"/>
        <c:baseTimeUnit val="years"/>
      </c:dateAx>
      <c:valAx>
        <c:axId val="431295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294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DA06-45BF-9A15-12F08F18E3E0}"/>
            </c:ext>
          </c:extLst>
        </c:ser>
        <c:dLbls>
          <c:showLegendKey val="0"/>
          <c:showVal val="0"/>
          <c:showCatName val="0"/>
          <c:showSerName val="0"/>
          <c:showPercent val="0"/>
          <c:showBubbleSize val="0"/>
        </c:dLbls>
        <c:gapWidth val="150"/>
        <c:axId val="431295792"/>
        <c:axId val="43129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A06-45BF-9A15-12F08F18E3E0}"/>
            </c:ext>
          </c:extLst>
        </c:ser>
        <c:dLbls>
          <c:showLegendKey val="0"/>
          <c:showVal val="0"/>
          <c:showCatName val="0"/>
          <c:showSerName val="0"/>
          <c:showPercent val="0"/>
          <c:showBubbleSize val="0"/>
        </c:dLbls>
        <c:marker val="1"/>
        <c:smooth val="0"/>
        <c:axId val="431295792"/>
        <c:axId val="431296184"/>
      </c:lineChart>
      <c:dateAx>
        <c:axId val="431295792"/>
        <c:scaling>
          <c:orientation val="minMax"/>
        </c:scaling>
        <c:delete val="1"/>
        <c:axPos val="b"/>
        <c:numFmt formatCode="ge" sourceLinked="1"/>
        <c:majorTickMark val="none"/>
        <c:minorTickMark val="none"/>
        <c:tickLblPos val="none"/>
        <c:crossAx val="431296184"/>
        <c:crosses val="autoZero"/>
        <c:auto val="1"/>
        <c:lblOffset val="100"/>
        <c:baseTimeUnit val="years"/>
      </c:dateAx>
      <c:valAx>
        <c:axId val="431296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29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C118-40BC-98E4-E37393FD8A20}"/>
            </c:ext>
          </c:extLst>
        </c:ser>
        <c:dLbls>
          <c:showLegendKey val="0"/>
          <c:showVal val="0"/>
          <c:showCatName val="0"/>
          <c:showSerName val="0"/>
          <c:showPercent val="0"/>
          <c:showBubbleSize val="0"/>
        </c:dLbls>
        <c:gapWidth val="150"/>
        <c:axId val="431296968"/>
        <c:axId val="43129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118-40BC-98E4-E37393FD8A20}"/>
            </c:ext>
          </c:extLst>
        </c:ser>
        <c:dLbls>
          <c:showLegendKey val="0"/>
          <c:showVal val="0"/>
          <c:showCatName val="0"/>
          <c:showSerName val="0"/>
          <c:showPercent val="0"/>
          <c:showBubbleSize val="0"/>
        </c:dLbls>
        <c:marker val="1"/>
        <c:smooth val="0"/>
        <c:axId val="431296968"/>
        <c:axId val="431297360"/>
      </c:lineChart>
      <c:dateAx>
        <c:axId val="431296968"/>
        <c:scaling>
          <c:orientation val="minMax"/>
        </c:scaling>
        <c:delete val="1"/>
        <c:axPos val="b"/>
        <c:numFmt formatCode="ge" sourceLinked="1"/>
        <c:majorTickMark val="none"/>
        <c:minorTickMark val="none"/>
        <c:tickLblPos val="none"/>
        <c:crossAx val="431297360"/>
        <c:crosses val="autoZero"/>
        <c:auto val="1"/>
        <c:lblOffset val="100"/>
        <c:baseTimeUnit val="years"/>
      </c:dateAx>
      <c:valAx>
        <c:axId val="43129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296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8BB-4C89-BB18-EDFAE6103CAD}"/>
            </c:ext>
          </c:extLst>
        </c:ser>
        <c:dLbls>
          <c:showLegendKey val="0"/>
          <c:showVal val="0"/>
          <c:showCatName val="0"/>
          <c:showSerName val="0"/>
          <c:showPercent val="0"/>
          <c:showBubbleSize val="0"/>
        </c:dLbls>
        <c:gapWidth val="150"/>
        <c:axId val="431298144"/>
        <c:axId val="43143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c:ext xmlns:c16="http://schemas.microsoft.com/office/drawing/2014/chart" uri="{C3380CC4-5D6E-409C-BE32-E72D297353CC}">
              <c16:uniqueId val="{00000001-68BB-4C89-BB18-EDFAE6103CAD}"/>
            </c:ext>
          </c:extLst>
        </c:ser>
        <c:dLbls>
          <c:showLegendKey val="0"/>
          <c:showVal val="0"/>
          <c:showCatName val="0"/>
          <c:showSerName val="0"/>
          <c:showPercent val="0"/>
          <c:showBubbleSize val="0"/>
        </c:dLbls>
        <c:marker val="1"/>
        <c:smooth val="0"/>
        <c:axId val="431298144"/>
        <c:axId val="431436320"/>
      </c:lineChart>
      <c:dateAx>
        <c:axId val="431298144"/>
        <c:scaling>
          <c:orientation val="minMax"/>
        </c:scaling>
        <c:delete val="1"/>
        <c:axPos val="b"/>
        <c:numFmt formatCode="ge" sourceLinked="1"/>
        <c:majorTickMark val="none"/>
        <c:minorTickMark val="none"/>
        <c:tickLblPos val="none"/>
        <c:crossAx val="431436320"/>
        <c:crosses val="autoZero"/>
        <c:auto val="1"/>
        <c:lblOffset val="100"/>
        <c:baseTimeUnit val="years"/>
      </c:dateAx>
      <c:valAx>
        <c:axId val="43143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29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02D-4654-BB89-D6C4D8D63E11}"/>
            </c:ext>
          </c:extLst>
        </c:ser>
        <c:dLbls>
          <c:showLegendKey val="0"/>
          <c:showVal val="0"/>
          <c:showCatName val="0"/>
          <c:showSerName val="0"/>
          <c:showPercent val="0"/>
          <c:showBubbleSize val="0"/>
        </c:dLbls>
        <c:gapWidth val="150"/>
        <c:axId val="431437496"/>
        <c:axId val="43143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c:ext xmlns:c16="http://schemas.microsoft.com/office/drawing/2014/chart" uri="{C3380CC4-5D6E-409C-BE32-E72D297353CC}">
              <c16:uniqueId val="{00000001-D02D-4654-BB89-D6C4D8D63E11}"/>
            </c:ext>
          </c:extLst>
        </c:ser>
        <c:dLbls>
          <c:showLegendKey val="0"/>
          <c:showVal val="0"/>
          <c:showCatName val="0"/>
          <c:showSerName val="0"/>
          <c:showPercent val="0"/>
          <c:showBubbleSize val="0"/>
        </c:dLbls>
        <c:marker val="1"/>
        <c:smooth val="0"/>
        <c:axId val="431437496"/>
        <c:axId val="431437888"/>
      </c:lineChart>
      <c:dateAx>
        <c:axId val="431437496"/>
        <c:scaling>
          <c:orientation val="minMax"/>
        </c:scaling>
        <c:delete val="1"/>
        <c:axPos val="b"/>
        <c:numFmt formatCode="ge" sourceLinked="1"/>
        <c:majorTickMark val="none"/>
        <c:minorTickMark val="none"/>
        <c:tickLblPos val="none"/>
        <c:crossAx val="431437888"/>
        <c:crosses val="autoZero"/>
        <c:auto val="1"/>
        <c:lblOffset val="100"/>
        <c:baseTimeUnit val="years"/>
      </c:dateAx>
      <c:valAx>
        <c:axId val="431437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1437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204.1</c:v>
                </c:pt>
                <c:pt idx="1">
                  <c:v>198.6</c:v>
                </c:pt>
                <c:pt idx="2">
                  <c:v>209.6</c:v>
                </c:pt>
                <c:pt idx="3">
                  <c:v>193.2</c:v>
                </c:pt>
                <c:pt idx="4">
                  <c:v>204.1</c:v>
                </c:pt>
              </c:numCache>
            </c:numRef>
          </c:val>
          <c:extLst>
            <c:ext xmlns:c16="http://schemas.microsoft.com/office/drawing/2014/chart" uri="{C3380CC4-5D6E-409C-BE32-E72D297353CC}">
              <c16:uniqueId val="{00000000-0693-4F32-AFC3-DE198017CEB1}"/>
            </c:ext>
          </c:extLst>
        </c:ser>
        <c:dLbls>
          <c:showLegendKey val="0"/>
          <c:showVal val="0"/>
          <c:showCatName val="0"/>
          <c:showSerName val="0"/>
          <c:showPercent val="0"/>
          <c:showBubbleSize val="0"/>
        </c:dLbls>
        <c:gapWidth val="150"/>
        <c:axId val="431438672"/>
        <c:axId val="43143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c:ext xmlns:c16="http://schemas.microsoft.com/office/drawing/2014/chart" uri="{C3380CC4-5D6E-409C-BE32-E72D297353CC}">
              <c16:uniqueId val="{00000001-0693-4F32-AFC3-DE198017CEB1}"/>
            </c:ext>
          </c:extLst>
        </c:ser>
        <c:dLbls>
          <c:showLegendKey val="0"/>
          <c:showVal val="0"/>
          <c:showCatName val="0"/>
          <c:showSerName val="0"/>
          <c:showPercent val="0"/>
          <c:showBubbleSize val="0"/>
        </c:dLbls>
        <c:marker val="1"/>
        <c:smooth val="0"/>
        <c:axId val="431438672"/>
        <c:axId val="431439064"/>
      </c:lineChart>
      <c:dateAx>
        <c:axId val="431438672"/>
        <c:scaling>
          <c:orientation val="minMax"/>
        </c:scaling>
        <c:delete val="1"/>
        <c:axPos val="b"/>
        <c:numFmt formatCode="ge" sourceLinked="1"/>
        <c:majorTickMark val="none"/>
        <c:minorTickMark val="none"/>
        <c:tickLblPos val="none"/>
        <c:crossAx val="431439064"/>
        <c:crosses val="autoZero"/>
        <c:auto val="1"/>
        <c:lblOffset val="100"/>
        <c:baseTimeUnit val="years"/>
      </c:dateAx>
      <c:valAx>
        <c:axId val="431439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43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FDC-414B-AD89-8D62D7439C81}"/>
            </c:ext>
          </c:extLst>
        </c:ser>
        <c:dLbls>
          <c:showLegendKey val="0"/>
          <c:showVal val="0"/>
          <c:showCatName val="0"/>
          <c:showSerName val="0"/>
          <c:showPercent val="0"/>
          <c:showBubbleSize val="0"/>
        </c:dLbls>
        <c:gapWidth val="150"/>
        <c:axId val="431439848"/>
        <c:axId val="43202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c:ext xmlns:c16="http://schemas.microsoft.com/office/drawing/2014/chart" uri="{C3380CC4-5D6E-409C-BE32-E72D297353CC}">
              <c16:uniqueId val="{00000001-AFDC-414B-AD89-8D62D7439C81}"/>
            </c:ext>
          </c:extLst>
        </c:ser>
        <c:dLbls>
          <c:showLegendKey val="0"/>
          <c:showVal val="0"/>
          <c:showCatName val="0"/>
          <c:showSerName val="0"/>
          <c:showPercent val="0"/>
          <c:showBubbleSize val="0"/>
        </c:dLbls>
        <c:marker val="1"/>
        <c:smooth val="0"/>
        <c:axId val="431439848"/>
        <c:axId val="432021304"/>
      </c:lineChart>
      <c:dateAx>
        <c:axId val="431439848"/>
        <c:scaling>
          <c:orientation val="minMax"/>
        </c:scaling>
        <c:delete val="1"/>
        <c:axPos val="b"/>
        <c:numFmt formatCode="ge" sourceLinked="1"/>
        <c:majorTickMark val="none"/>
        <c:minorTickMark val="none"/>
        <c:tickLblPos val="none"/>
        <c:crossAx val="432021304"/>
        <c:crosses val="autoZero"/>
        <c:auto val="1"/>
        <c:lblOffset val="100"/>
        <c:baseTimeUnit val="years"/>
      </c:dateAx>
      <c:valAx>
        <c:axId val="432021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439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2F8-4868-B968-F8D4FA513C2B}"/>
            </c:ext>
          </c:extLst>
        </c:ser>
        <c:dLbls>
          <c:showLegendKey val="0"/>
          <c:showVal val="0"/>
          <c:showCatName val="0"/>
          <c:showSerName val="0"/>
          <c:showPercent val="0"/>
          <c:showBubbleSize val="0"/>
        </c:dLbls>
        <c:gapWidth val="150"/>
        <c:axId val="431437104"/>
        <c:axId val="43202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c:ext xmlns:c16="http://schemas.microsoft.com/office/drawing/2014/chart" uri="{C3380CC4-5D6E-409C-BE32-E72D297353CC}">
              <c16:uniqueId val="{00000001-E2F8-4868-B968-F8D4FA513C2B}"/>
            </c:ext>
          </c:extLst>
        </c:ser>
        <c:dLbls>
          <c:showLegendKey val="0"/>
          <c:showVal val="0"/>
          <c:showCatName val="0"/>
          <c:showSerName val="0"/>
          <c:showPercent val="0"/>
          <c:showBubbleSize val="0"/>
        </c:dLbls>
        <c:marker val="1"/>
        <c:smooth val="0"/>
        <c:axId val="431437104"/>
        <c:axId val="432022088"/>
      </c:lineChart>
      <c:dateAx>
        <c:axId val="431437104"/>
        <c:scaling>
          <c:orientation val="minMax"/>
        </c:scaling>
        <c:delete val="1"/>
        <c:axPos val="b"/>
        <c:numFmt formatCode="ge" sourceLinked="1"/>
        <c:majorTickMark val="none"/>
        <c:minorTickMark val="none"/>
        <c:tickLblPos val="none"/>
        <c:crossAx val="432022088"/>
        <c:crosses val="autoZero"/>
        <c:auto val="1"/>
        <c:lblOffset val="100"/>
        <c:baseTimeUnit val="years"/>
      </c:dateAx>
      <c:valAx>
        <c:axId val="432022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143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愛知県春日井市　勝川駅南口立体駐車場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3006</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123</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15</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73</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133</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100</v>
      </c>
      <c r="V31" s="110"/>
      <c r="W31" s="110"/>
      <c r="X31" s="110"/>
      <c r="Y31" s="110"/>
      <c r="Z31" s="110"/>
      <c r="AA31" s="110"/>
      <c r="AB31" s="110"/>
      <c r="AC31" s="110"/>
      <c r="AD31" s="110"/>
      <c r="AE31" s="110"/>
      <c r="AF31" s="110"/>
      <c r="AG31" s="110"/>
      <c r="AH31" s="110"/>
      <c r="AI31" s="110"/>
      <c r="AJ31" s="110"/>
      <c r="AK31" s="110"/>
      <c r="AL31" s="110"/>
      <c r="AM31" s="110"/>
      <c r="AN31" s="110">
        <f>データ!Z7</f>
        <v>100</v>
      </c>
      <c r="AO31" s="110"/>
      <c r="AP31" s="110"/>
      <c r="AQ31" s="110"/>
      <c r="AR31" s="110"/>
      <c r="AS31" s="110"/>
      <c r="AT31" s="110"/>
      <c r="AU31" s="110"/>
      <c r="AV31" s="110"/>
      <c r="AW31" s="110"/>
      <c r="AX31" s="110"/>
      <c r="AY31" s="110"/>
      <c r="AZ31" s="110"/>
      <c r="BA31" s="110"/>
      <c r="BB31" s="110"/>
      <c r="BC31" s="110"/>
      <c r="BD31" s="110"/>
      <c r="BE31" s="110"/>
      <c r="BF31" s="110"/>
      <c r="BG31" s="110">
        <f>データ!AA7</f>
        <v>100</v>
      </c>
      <c r="BH31" s="110"/>
      <c r="BI31" s="110"/>
      <c r="BJ31" s="110"/>
      <c r="BK31" s="110"/>
      <c r="BL31" s="110"/>
      <c r="BM31" s="110"/>
      <c r="BN31" s="110"/>
      <c r="BO31" s="110"/>
      <c r="BP31" s="110"/>
      <c r="BQ31" s="110"/>
      <c r="BR31" s="110"/>
      <c r="BS31" s="110"/>
      <c r="BT31" s="110"/>
      <c r="BU31" s="110"/>
      <c r="BV31" s="110"/>
      <c r="BW31" s="110"/>
      <c r="BX31" s="110"/>
      <c r="BY31" s="110"/>
      <c r="BZ31" s="110">
        <f>データ!AB7</f>
        <v>100</v>
      </c>
      <c r="CA31" s="110"/>
      <c r="CB31" s="110"/>
      <c r="CC31" s="110"/>
      <c r="CD31" s="110"/>
      <c r="CE31" s="110"/>
      <c r="CF31" s="110"/>
      <c r="CG31" s="110"/>
      <c r="CH31" s="110"/>
      <c r="CI31" s="110"/>
      <c r="CJ31" s="110"/>
      <c r="CK31" s="110"/>
      <c r="CL31" s="110"/>
      <c r="CM31" s="110"/>
      <c r="CN31" s="110"/>
      <c r="CO31" s="110"/>
      <c r="CP31" s="110"/>
      <c r="CQ31" s="110"/>
      <c r="CR31" s="110"/>
      <c r="CS31" s="110">
        <f>データ!AC7</f>
        <v>100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204.1</v>
      </c>
      <c r="JD31" s="81"/>
      <c r="JE31" s="81"/>
      <c r="JF31" s="81"/>
      <c r="JG31" s="81"/>
      <c r="JH31" s="81"/>
      <c r="JI31" s="81"/>
      <c r="JJ31" s="81"/>
      <c r="JK31" s="81"/>
      <c r="JL31" s="81"/>
      <c r="JM31" s="81"/>
      <c r="JN31" s="81"/>
      <c r="JO31" s="81"/>
      <c r="JP31" s="81"/>
      <c r="JQ31" s="81"/>
      <c r="JR31" s="81"/>
      <c r="JS31" s="81"/>
      <c r="JT31" s="81"/>
      <c r="JU31" s="82"/>
      <c r="JV31" s="80">
        <f>データ!DL7</f>
        <v>198.6</v>
      </c>
      <c r="JW31" s="81"/>
      <c r="JX31" s="81"/>
      <c r="JY31" s="81"/>
      <c r="JZ31" s="81"/>
      <c r="KA31" s="81"/>
      <c r="KB31" s="81"/>
      <c r="KC31" s="81"/>
      <c r="KD31" s="81"/>
      <c r="KE31" s="81"/>
      <c r="KF31" s="81"/>
      <c r="KG31" s="81"/>
      <c r="KH31" s="81"/>
      <c r="KI31" s="81"/>
      <c r="KJ31" s="81"/>
      <c r="KK31" s="81"/>
      <c r="KL31" s="81"/>
      <c r="KM31" s="81"/>
      <c r="KN31" s="82"/>
      <c r="KO31" s="80">
        <f>データ!DM7</f>
        <v>209.6</v>
      </c>
      <c r="KP31" s="81"/>
      <c r="KQ31" s="81"/>
      <c r="KR31" s="81"/>
      <c r="KS31" s="81"/>
      <c r="KT31" s="81"/>
      <c r="KU31" s="81"/>
      <c r="KV31" s="81"/>
      <c r="KW31" s="81"/>
      <c r="KX31" s="81"/>
      <c r="KY31" s="81"/>
      <c r="KZ31" s="81"/>
      <c r="LA31" s="81"/>
      <c r="LB31" s="81"/>
      <c r="LC31" s="81"/>
      <c r="LD31" s="81"/>
      <c r="LE31" s="81"/>
      <c r="LF31" s="81"/>
      <c r="LG31" s="82"/>
      <c r="LH31" s="80">
        <f>データ!DN7</f>
        <v>193.2</v>
      </c>
      <c r="LI31" s="81"/>
      <c r="LJ31" s="81"/>
      <c r="LK31" s="81"/>
      <c r="LL31" s="81"/>
      <c r="LM31" s="81"/>
      <c r="LN31" s="81"/>
      <c r="LO31" s="81"/>
      <c r="LP31" s="81"/>
      <c r="LQ31" s="81"/>
      <c r="LR31" s="81"/>
      <c r="LS31" s="81"/>
      <c r="LT31" s="81"/>
      <c r="LU31" s="81"/>
      <c r="LV31" s="81"/>
      <c r="LW31" s="81"/>
      <c r="LX31" s="81"/>
      <c r="LY31" s="81"/>
      <c r="LZ31" s="82"/>
      <c r="MA31" s="80">
        <f>データ!DO7</f>
        <v>204.1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135.1</v>
      </c>
      <c r="V32" s="110"/>
      <c r="W32" s="110"/>
      <c r="X32" s="110"/>
      <c r="Y32" s="110"/>
      <c r="Z32" s="110"/>
      <c r="AA32" s="110"/>
      <c r="AB32" s="110"/>
      <c r="AC32" s="110"/>
      <c r="AD32" s="110"/>
      <c r="AE32" s="110"/>
      <c r="AF32" s="110"/>
      <c r="AG32" s="110"/>
      <c r="AH32" s="110"/>
      <c r="AI32" s="110"/>
      <c r="AJ32" s="110"/>
      <c r="AK32" s="110"/>
      <c r="AL32" s="110"/>
      <c r="AM32" s="110"/>
      <c r="AN32" s="110">
        <f>データ!AE7</f>
        <v>172.3</v>
      </c>
      <c r="AO32" s="110"/>
      <c r="AP32" s="110"/>
      <c r="AQ32" s="110"/>
      <c r="AR32" s="110"/>
      <c r="AS32" s="110"/>
      <c r="AT32" s="110"/>
      <c r="AU32" s="110"/>
      <c r="AV32" s="110"/>
      <c r="AW32" s="110"/>
      <c r="AX32" s="110"/>
      <c r="AY32" s="110"/>
      <c r="AZ32" s="110"/>
      <c r="BA32" s="110"/>
      <c r="BB32" s="110"/>
      <c r="BC32" s="110"/>
      <c r="BD32" s="110"/>
      <c r="BE32" s="110"/>
      <c r="BF32" s="110"/>
      <c r="BG32" s="110">
        <f>データ!AF7</f>
        <v>218.5</v>
      </c>
      <c r="BH32" s="110"/>
      <c r="BI32" s="110"/>
      <c r="BJ32" s="110"/>
      <c r="BK32" s="110"/>
      <c r="BL32" s="110"/>
      <c r="BM32" s="110"/>
      <c r="BN32" s="110"/>
      <c r="BO32" s="110"/>
      <c r="BP32" s="110"/>
      <c r="BQ32" s="110"/>
      <c r="BR32" s="110"/>
      <c r="BS32" s="110"/>
      <c r="BT32" s="110"/>
      <c r="BU32" s="110"/>
      <c r="BV32" s="110"/>
      <c r="BW32" s="110"/>
      <c r="BX32" s="110"/>
      <c r="BY32" s="110"/>
      <c r="BZ32" s="110">
        <f>データ!AG7</f>
        <v>151.19999999999999</v>
      </c>
      <c r="CA32" s="110"/>
      <c r="CB32" s="110"/>
      <c r="CC32" s="110"/>
      <c r="CD32" s="110"/>
      <c r="CE32" s="110"/>
      <c r="CF32" s="110"/>
      <c r="CG32" s="110"/>
      <c r="CH32" s="110"/>
      <c r="CI32" s="110"/>
      <c r="CJ32" s="110"/>
      <c r="CK32" s="110"/>
      <c r="CL32" s="110"/>
      <c r="CM32" s="110"/>
      <c r="CN32" s="110"/>
      <c r="CO32" s="110"/>
      <c r="CP32" s="110"/>
      <c r="CQ32" s="110"/>
      <c r="CR32" s="110"/>
      <c r="CS32" s="110">
        <f>データ!AH7</f>
        <v>212.4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7.3</v>
      </c>
      <c r="EM32" s="110"/>
      <c r="EN32" s="110"/>
      <c r="EO32" s="110"/>
      <c r="EP32" s="110"/>
      <c r="EQ32" s="110"/>
      <c r="ER32" s="110"/>
      <c r="ES32" s="110"/>
      <c r="ET32" s="110"/>
      <c r="EU32" s="110"/>
      <c r="EV32" s="110"/>
      <c r="EW32" s="110"/>
      <c r="EX32" s="110"/>
      <c r="EY32" s="110"/>
      <c r="EZ32" s="110"/>
      <c r="FA32" s="110"/>
      <c r="FB32" s="110"/>
      <c r="FC32" s="110"/>
      <c r="FD32" s="110"/>
      <c r="FE32" s="110">
        <f>データ!AP7</f>
        <v>5.7</v>
      </c>
      <c r="FF32" s="110"/>
      <c r="FG32" s="110"/>
      <c r="FH32" s="110"/>
      <c r="FI32" s="110"/>
      <c r="FJ32" s="110"/>
      <c r="FK32" s="110"/>
      <c r="FL32" s="110"/>
      <c r="FM32" s="110"/>
      <c r="FN32" s="110"/>
      <c r="FO32" s="110"/>
      <c r="FP32" s="110"/>
      <c r="FQ32" s="110"/>
      <c r="FR32" s="110"/>
      <c r="FS32" s="110"/>
      <c r="FT32" s="110"/>
      <c r="FU32" s="110"/>
      <c r="FV32" s="110"/>
      <c r="FW32" s="110"/>
      <c r="FX32" s="110">
        <f>データ!AQ7</f>
        <v>4.7</v>
      </c>
      <c r="FY32" s="110"/>
      <c r="FZ32" s="110"/>
      <c r="GA32" s="110"/>
      <c r="GB32" s="110"/>
      <c r="GC32" s="110"/>
      <c r="GD32" s="110"/>
      <c r="GE32" s="110"/>
      <c r="GF32" s="110"/>
      <c r="GG32" s="110"/>
      <c r="GH32" s="110"/>
      <c r="GI32" s="110"/>
      <c r="GJ32" s="110"/>
      <c r="GK32" s="110"/>
      <c r="GL32" s="110"/>
      <c r="GM32" s="110"/>
      <c r="GN32" s="110"/>
      <c r="GO32" s="110"/>
      <c r="GP32" s="110"/>
      <c r="GQ32" s="110">
        <f>データ!AR7</f>
        <v>4</v>
      </c>
      <c r="GR32" s="110"/>
      <c r="GS32" s="110"/>
      <c r="GT32" s="110"/>
      <c r="GU32" s="110"/>
      <c r="GV32" s="110"/>
      <c r="GW32" s="110"/>
      <c r="GX32" s="110"/>
      <c r="GY32" s="110"/>
      <c r="GZ32" s="110"/>
      <c r="HA32" s="110"/>
      <c r="HB32" s="110"/>
      <c r="HC32" s="110"/>
      <c r="HD32" s="110"/>
      <c r="HE32" s="110"/>
      <c r="HF32" s="110"/>
      <c r="HG32" s="110"/>
      <c r="HH32" s="110"/>
      <c r="HI32" s="110"/>
      <c r="HJ32" s="110">
        <f>データ!AS7</f>
        <v>2.4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134</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135</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0</v>
      </c>
      <c r="EM52" s="110"/>
      <c r="EN52" s="110"/>
      <c r="EO52" s="110"/>
      <c r="EP52" s="110"/>
      <c r="EQ52" s="110"/>
      <c r="ER52" s="110"/>
      <c r="ES52" s="110"/>
      <c r="ET52" s="110"/>
      <c r="EU52" s="110"/>
      <c r="EV52" s="110"/>
      <c r="EW52" s="110"/>
      <c r="EX52" s="110"/>
      <c r="EY52" s="110"/>
      <c r="EZ52" s="110"/>
      <c r="FA52" s="110"/>
      <c r="FB52" s="110"/>
      <c r="FC52" s="110"/>
      <c r="FD52" s="110"/>
      <c r="FE52" s="110">
        <f>データ!BG7</f>
        <v>0</v>
      </c>
      <c r="FF52" s="110"/>
      <c r="FG52" s="110"/>
      <c r="FH52" s="110"/>
      <c r="FI52" s="110"/>
      <c r="FJ52" s="110"/>
      <c r="FK52" s="110"/>
      <c r="FL52" s="110"/>
      <c r="FM52" s="110"/>
      <c r="FN52" s="110"/>
      <c r="FO52" s="110"/>
      <c r="FP52" s="110"/>
      <c r="FQ52" s="110"/>
      <c r="FR52" s="110"/>
      <c r="FS52" s="110"/>
      <c r="FT52" s="110"/>
      <c r="FU52" s="110"/>
      <c r="FV52" s="110"/>
      <c r="FW52" s="110"/>
      <c r="FX52" s="110">
        <f>データ!BH7</f>
        <v>0</v>
      </c>
      <c r="FY52" s="110"/>
      <c r="FZ52" s="110"/>
      <c r="GA52" s="110"/>
      <c r="GB52" s="110"/>
      <c r="GC52" s="110"/>
      <c r="GD52" s="110"/>
      <c r="GE52" s="110"/>
      <c r="GF52" s="110"/>
      <c r="GG52" s="110"/>
      <c r="GH52" s="110"/>
      <c r="GI52" s="110"/>
      <c r="GJ52" s="110"/>
      <c r="GK52" s="110"/>
      <c r="GL52" s="110"/>
      <c r="GM52" s="110"/>
      <c r="GN52" s="110"/>
      <c r="GO52" s="110"/>
      <c r="GP52" s="110"/>
      <c r="GQ52" s="110">
        <f>データ!BI7</f>
        <v>0</v>
      </c>
      <c r="GR52" s="110"/>
      <c r="GS52" s="110"/>
      <c r="GT52" s="110"/>
      <c r="GU52" s="110"/>
      <c r="GV52" s="110"/>
      <c r="GW52" s="110"/>
      <c r="GX52" s="110"/>
      <c r="GY52" s="110"/>
      <c r="GZ52" s="110"/>
      <c r="HA52" s="110"/>
      <c r="HB52" s="110"/>
      <c r="HC52" s="110"/>
      <c r="HD52" s="110"/>
      <c r="HE52" s="110"/>
      <c r="HF52" s="110"/>
      <c r="HG52" s="110"/>
      <c r="HH52" s="110"/>
      <c r="HI52" s="110"/>
      <c r="HJ52" s="110">
        <f>データ!BJ7</f>
        <v>0</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0</v>
      </c>
      <c r="JD52" s="109"/>
      <c r="JE52" s="109"/>
      <c r="JF52" s="109"/>
      <c r="JG52" s="109"/>
      <c r="JH52" s="109"/>
      <c r="JI52" s="109"/>
      <c r="JJ52" s="109"/>
      <c r="JK52" s="109"/>
      <c r="JL52" s="109"/>
      <c r="JM52" s="109"/>
      <c r="JN52" s="109"/>
      <c r="JO52" s="109"/>
      <c r="JP52" s="109"/>
      <c r="JQ52" s="109"/>
      <c r="JR52" s="109"/>
      <c r="JS52" s="109"/>
      <c r="JT52" s="109"/>
      <c r="JU52" s="109"/>
      <c r="JV52" s="109">
        <f>データ!BR7</f>
        <v>0</v>
      </c>
      <c r="JW52" s="109"/>
      <c r="JX52" s="109"/>
      <c r="JY52" s="109"/>
      <c r="JZ52" s="109"/>
      <c r="KA52" s="109"/>
      <c r="KB52" s="109"/>
      <c r="KC52" s="109"/>
      <c r="KD52" s="109"/>
      <c r="KE52" s="109"/>
      <c r="KF52" s="109"/>
      <c r="KG52" s="109"/>
      <c r="KH52" s="109"/>
      <c r="KI52" s="109"/>
      <c r="KJ52" s="109"/>
      <c r="KK52" s="109"/>
      <c r="KL52" s="109"/>
      <c r="KM52" s="109"/>
      <c r="KN52" s="109"/>
      <c r="KO52" s="109">
        <f>データ!BS7</f>
        <v>0</v>
      </c>
      <c r="KP52" s="109"/>
      <c r="KQ52" s="109"/>
      <c r="KR52" s="109"/>
      <c r="KS52" s="109"/>
      <c r="KT52" s="109"/>
      <c r="KU52" s="109"/>
      <c r="KV52" s="109"/>
      <c r="KW52" s="109"/>
      <c r="KX52" s="109"/>
      <c r="KY52" s="109"/>
      <c r="KZ52" s="109"/>
      <c r="LA52" s="109"/>
      <c r="LB52" s="109"/>
      <c r="LC52" s="109"/>
      <c r="LD52" s="109"/>
      <c r="LE52" s="109"/>
      <c r="LF52" s="109"/>
      <c r="LG52" s="109"/>
      <c r="LH52" s="109">
        <f>データ!BT7</f>
        <v>0</v>
      </c>
      <c r="LI52" s="109"/>
      <c r="LJ52" s="109"/>
      <c r="LK52" s="109"/>
      <c r="LL52" s="109"/>
      <c r="LM52" s="109"/>
      <c r="LN52" s="109"/>
      <c r="LO52" s="109"/>
      <c r="LP52" s="109"/>
      <c r="LQ52" s="109"/>
      <c r="LR52" s="109"/>
      <c r="LS52" s="109"/>
      <c r="LT52" s="109"/>
      <c r="LU52" s="109"/>
      <c r="LV52" s="109"/>
      <c r="LW52" s="109"/>
      <c r="LX52" s="109"/>
      <c r="LY52" s="109"/>
      <c r="LZ52" s="109"/>
      <c r="MA52" s="109">
        <f>データ!BU7</f>
        <v>0</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91</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46</v>
      </c>
      <c r="BH53" s="109"/>
      <c r="BI53" s="109"/>
      <c r="BJ53" s="109"/>
      <c r="BK53" s="109"/>
      <c r="BL53" s="109"/>
      <c r="BM53" s="109"/>
      <c r="BN53" s="109"/>
      <c r="BO53" s="109"/>
      <c r="BP53" s="109"/>
      <c r="BQ53" s="109"/>
      <c r="BR53" s="109"/>
      <c r="BS53" s="109"/>
      <c r="BT53" s="109"/>
      <c r="BU53" s="109"/>
      <c r="BV53" s="109"/>
      <c r="BW53" s="109"/>
      <c r="BX53" s="109"/>
      <c r="BY53" s="109"/>
      <c r="BZ53" s="109">
        <f>データ!BC7</f>
        <v>39</v>
      </c>
      <c r="CA53" s="109"/>
      <c r="CB53" s="109"/>
      <c r="CC53" s="109"/>
      <c r="CD53" s="109"/>
      <c r="CE53" s="109"/>
      <c r="CF53" s="109"/>
      <c r="CG53" s="109"/>
      <c r="CH53" s="109"/>
      <c r="CI53" s="109"/>
      <c r="CJ53" s="109"/>
      <c r="CK53" s="109"/>
      <c r="CL53" s="109"/>
      <c r="CM53" s="109"/>
      <c r="CN53" s="109"/>
      <c r="CO53" s="109"/>
      <c r="CP53" s="109"/>
      <c r="CQ53" s="109"/>
      <c r="CR53" s="109"/>
      <c r="CS53" s="109">
        <f>データ!BD7</f>
        <v>25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28.1</v>
      </c>
      <c r="EM53" s="110"/>
      <c r="EN53" s="110"/>
      <c r="EO53" s="110"/>
      <c r="EP53" s="110"/>
      <c r="EQ53" s="110"/>
      <c r="ER53" s="110"/>
      <c r="ES53" s="110"/>
      <c r="ET53" s="110"/>
      <c r="EU53" s="110"/>
      <c r="EV53" s="110"/>
      <c r="EW53" s="110"/>
      <c r="EX53" s="110"/>
      <c r="EY53" s="110"/>
      <c r="EZ53" s="110"/>
      <c r="FA53" s="110"/>
      <c r="FB53" s="110"/>
      <c r="FC53" s="110"/>
      <c r="FD53" s="110"/>
      <c r="FE53" s="110">
        <f>データ!BL7</f>
        <v>33.6</v>
      </c>
      <c r="FF53" s="110"/>
      <c r="FG53" s="110"/>
      <c r="FH53" s="110"/>
      <c r="FI53" s="110"/>
      <c r="FJ53" s="110"/>
      <c r="FK53" s="110"/>
      <c r="FL53" s="110"/>
      <c r="FM53" s="110"/>
      <c r="FN53" s="110"/>
      <c r="FO53" s="110"/>
      <c r="FP53" s="110"/>
      <c r="FQ53" s="110"/>
      <c r="FR53" s="110"/>
      <c r="FS53" s="110"/>
      <c r="FT53" s="110"/>
      <c r="FU53" s="110"/>
      <c r="FV53" s="110"/>
      <c r="FW53" s="110"/>
      <c r="FX53" s="110">
        <f>データ!BM7</f>
        <v>33.200000000000003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29.6</v>
      </c>
      <c r="GR53" s="110"/>
      <c r="GS53" s="110"/>
      <c r="GT53" s="110"/>
      <c r="GU53" s="110"/>
      <c r="GV53" s="110"/>
      <c r="GW53" s="110"/>
      <c r="GX53" s="110"/>
      <c r="GY53" s="110"/>
      <c r="GZ53" s="110"/>
      <c r="HA53" s="110"/>
      <c r="HB53" s="110"/>
      <c r="HC53" s="110"/>
      <c r="HD53" s="110"/>
      <c r="HE53" s="110"/>
      <c r="HF53" s="110"/>
      <c r="HG53" s="110"/>
      <c r="HH53" s="110"/>
      <c r="HI53" s="110"/>
      <c r="HJ53" s="110">
        <f>データ!BO7</f>
        <v>29.2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39173</v>
      </c>
      <c r="JD53" s="109"/>
      <c r="JE53" s="109"/>
      <c r="JF53" s="109"/>
      <c r="JG53" s="109"/>
      <c r="JH53" s="109"/>
      <c r="JI53" s="109"/>
      <c r="JJ53" s="109"/>
      <c r="JK53" s="109"/>
      <c r="JL53" s="109"/>
      <c r="JM53" s="109"/>
      <c r="JN53" s="109"/>
      <c r="JO53" s="109"/>
      <c r="JP53" s="109"/>
      <c r="JQ53" s="109"/>
      <c r="JR53" s="109"/>
      <c r="JS53" s="109"/>
      <c r="JT53" s="109"/>
      <c r="JU53" s="109"/>
      <c r="JV53" s="109">
        <f>データ!BW7</f>
        <v>44860</v>
      </c>
      <c r="JW53" s="109"/>
      <c r="JX53" s="109"/>
      <c r="JY53" s="109"/>
      <c r="JZ53" s="109"/>
      <c r="KA53" s="109"/>
      <c r="KB53" s="109"/>
      <c r="KC53" s="109"/>
      <c r="KD53" s="109"/>
      <c r="KE53" s="109"/>
      <c r="KF53" s="109"/>
      <c r="KG53" s="109"/>
      <c r="KH53" s="109"/>
      <c r="KI53" s="109"/>
      <c r="KJ53" s="109"/>
      <c r="KK53" s="109"/>
      <c r="KL53" s="109"/>
      <c r="KM53" s="109"/>
      <c r="KN53" s="109"/>
      <c r="KO53" s="109">
        <f>データ!BX7</f>
        <v>37496</v>
      </c>
      <c r="KP53" s="109"/>
      <c r="KQ53" s="109"/>
      <c r="KR53" s="109"/>
      <c r="KS53" s="109"/>
      <c r="KT53" s="109"/>
      <c r="KU53" s="109"/>
      <c r="KV53" s="109"/>
      <c r="KW53" s="109"/>
      <c r="KX53" s="109"/>
      <c r="KY53" s="109"/>
      <c r="KZ53" s="109"/>
      <c r="LA53" s="109"/>
      <c r="LB53" s="109"/>
      <c r="LC53" s="109"/>
      <c r="LD53" s="109"/>
      <c r="LE53" s="109"/>
      <c r="LF53" s="109"/>
      <c r="LG53" s="109"/>
      <c r="LH53" s="109">
        <f>データ!BY7</f>
        <v>31888</v>
      </c>
      <c r="LI53" s="109"/>
      <c r="LJ53" s="109"/>
      <c r="LK53" s="109"/>
      <c r="LL53" s="109"/>
      <c r="LM53" s="109"/>
      <c r="LN53" s="109"/>
      <c r="LO53" s="109"/>
      <c r="LP53" s="109"/>
      <c r="LQ53" s="109"/>
      <c r="LR53" s="109"/>
      <c r="LS53" s="109"/>
      <c r="LT53" s="109"/>
      <c r="LU53" s="109"/>
      <c r="LV53" s="109"/>
      <c r="LW53" s="109"/>
      <c r="LX53" s="109"/>
      <c r="LY53" s="109"/>
      <c r="LZ53" s="109"/>
      <c r="MA53" s="109">
        <f>データ!BZ7</f>
        <v>13314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136</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354765</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o0jy4q82puJ6vLhL87PyuVt6Ti7teDdPwvlvacFQq8KsFtGgMgeCP/FCdcOC6Yb9jGUboCMGDRmm+R5fBeBJjw==" saltValue="iawiWsT+Vh1KAqU8yFZjV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100</v>
      </c>
      <c r="AL5" s="59" t="s">
        <v>101</v>
      </c>
      <c r="AM5" s="59" t="s">
        <v>102</v>
      </c>
      <c r="AN5" s="59" t="s">
        <v>103</v>
      </c>
      <c r="AO5" s="59" t="s">
        <v>104</v>
      </c>
      <c r="AP5" s="59" t="s">
        <v>105</v>
      </c>
      <c r="AQ5" s="59" t="s">
        <v>106</v>
      </c>
      <c r="AR5" s="59" t="s">
        <v>107</v>
      </c>
      <c r="AS5" s="59" t="s">
        <v>108</v>
      </c>
      <c r="AT5" s="59" t="s">
        <v>109</v>
      </c>
      <c r="AU5" s="59" t="s">
        <v>99</v>
      </c>
      <c r="AV5" s="59" t="s">
        <v>100</v>
      </c>
      <c r="AW5" s="59" t="s">
        <v>101</v>
      </c>
      <c r="AX5" s="59" t="s">
        <v>102</v>
      </c>
      <c r="AY5" s="59" t="s">
        <v>103</v>
      </c>
      <c r="AZ5" s="59" t="s">
        <v>104</v>
      </c>
      <c r="BA5" s="59" t="s">
        <v>105</v>
      </c>
      <c r="BB5" s="59" t="s">
        <v>106</v>
      </c>
      <c r="BC5" s="59" t="s">
        <v>107</v>
      </c>
      <c r="BD5" s="59" t="s">
        <v>108</v>
      </c>
      <c r="BE5" s="59" t="s">
        <v>109</v>
      </c>
      <c r="BF5" s="59" t="s">
        <v>99</v>
      </c>
      <c r="BG5" s="59" t="s">
        <v>100</v>
      </c>
      <c r="BH5" s="59" t="s">
        <v>101</v>
      </c>
      <c r="BI5" s="59" t="s">
        <v>102</v>
      </c>
      <c r="BJ5" s="59" t="s">
        <v>103</v>
      </c>
      <c r="BK5" s="59" t="s">
        <v>104</v>
      </c>
      <c r="BL5" s="59" t="s">
        <v>105</v>
      </c>
      <c r="BM5" s="59" t="s">
        <v>106</v>
      </c>
      <c r="BN5" s="59" t="s">
        <v>107</v>
      </c>
      <c r="BO5" s="59" t="s">
        <v>108</v>
      </c>
      <c r="BP5" s="59" t="s">
        <v>109</v>
      </c>
      <c r="BQ5" s="59" t="s">
        <v>99</v>
      </c>
      <c r="BR5" s="59" t="s">
        <v>100</v>
      </c>
      <c r="BS5" s="59" t="s">
        <v>101</v>
      </c>
      <c r="BT5" s="59" t="s">
        <v>102</v>
      </c>
      <c r="BU5" s="59" t="s">
        <v>103</v>
      </c>
      <c r="BV5" s="59" t="s">
        <v>104</v>
      </c>
      <c r="BW5" s="59" t="s">
        <v>105</v>
      </c>
      <c r="BX5" s="59" t="s">
        <v>106</v>
      </c>
      <c r="BY5" s="59" t="s">
        <v>107</v>
      </c>
      <c r="BZ5" s="59" t="s">
        <v>108</v>
      </c>
      <c r="CA5" s="59" t="s">
        <v>109</v>
      </c>
      <c r="CB5" s="59" t="s">
        <v>99</v>
      </c>
      <c r="CC5" s="59" t="s">
        <v>100</v>
      </c>
      <c r="CD5" s="59" t="s">
        <v>101</v>
      </c>
      <c r="CE5" s="59" t="s">
        <v>102</v>
      </c>
      <c r="CF5" s="59" t="s">
        <v>103</v>
      </c>
      <c r="CG5" s="59" t="s">
        <v>104</v>
      </c>
      <c r="CH5" s="59" t="s">
        <v>105</v>
      </c>
      <c r="CI5" s="59" t="s">
        <v>106</v>
      </c>
      <c r="CJ5" s="59" t="s">
        <v>107</v>
      </c>
      <c r="CK5" s="59" t="s">
        <v>108</v>
      </c>
      <c r="CL5" s="59" t="s">
        <v>109</v>
      </c>
      <c r="CM5" s="151"/>
      <c r="CN5" s="151"/>
      <c r="CO5" s="59" t="s">
        <v>99</v>
      </c>
      <c r="CP5" s="59" t="s">
        <v>100</v>
      </c>
      <c r="CQ5" s="59" t="s">
        <v>101</v>
      </c>
      <c r="CR5" s="59" t="s">
        <v>102</v>
      </c>
      <c r="CS5" s="59" t="s">
        <v>103</v>
      </c>
      <c r="CT5" s="59" t="s">
        <v>104</v>
      </c>
      <c r="CU5" s="59" t="s">
        <v>105</v>
      </c>
      <c r="CV5" s="59" t="s">
        <v>106</v>
      </c>
      <c r="CW5" s="59" t="s">
        <v>107</v>
      </c>
      <c r="CX5" s="59" t="s">
        <v>108</v>
      </c>
      <c r="CY5" s="59" t="s">
        <v>109</v>
      </c>
      <c r="CZ5" s="59" t="s">
        <v>99</v>
      </c>
      <c r="DA5" s="59" t="s">
        <v>100</v>
      </c>
      <c r="DB5" s="59" t="s">
        <v>101</v>
      </c>
      <c r="DC5" s="59" t="s">
        <v>102</v>
      </c>
      <c r="DD5" s="59" t="s">
        <v>103</v>
      </c>
      <c r="DE5" s="59" t="s">
        <v>104</v>
      </c>
      <c r="DF5" s="59" t="s">
        <v>105</v>
      </c>
      <c r="DG5" s="59" t="s">
        <v>106</v>
      </c>
      <c r="DH5" s="59" t="s">
        <v>107</v>
      </c>
      <c r="DI5" s="59" t="s">
        <v>108</v>
      </c>
      <c r="DJ5" s="59" t="s">
        <v>44</v>
      </c>
      <c r="DK5" s="59" t="s">
        <v>99</v>
      </c>
      <c r="DL5" s="59" t="s">
        <v>100</v>
      </c>
      <c r="DM5" s="59" t="s">
        <v>101</v>
      </c>
      <c r="DN5" s="59" t="s">
        <v>102</v>
      </c>
      <c r="DO5" s="59" t="s">
        <v>110</v>
      </c>
      <c r="DP5" s="59" t="s">
        <v>104</v>
      </c>
      <c r="DQ5" s="59" t="s">
        <v>105</v>
      </c>
      <c r="DR5" s="59" t="s">
        <v>106</v>
      </c>
      <c r="DS5" s="59" t="s">
        <v>107</v>
      </c>
      <c r="DT5" s="59" t="s">
        <v>108</v>
      </c>
      <c r="DU5" s="59" t="s">
        <v>109</v>
      </c>
    </row>
    <row r="6" spans="1:125" s="66" customFormat="1" x14ac:dyDescent="0.15">
      <c r="A6" s="49" t="s">
        <v>111</v>
      </c>
      <c r="B6" s="60">
        <f>B8</f>
        <v>2017</v>
      </c>
      <c r="C6" s="60">
        <f t="shared" ref="C6:X6" si="1">C8</f>
        <v>232068</v>
      </c>
      <c r="D6" s="60">
        <f t="shared" si="1"/>
        <v>47</v>
      </c>
      <c r="E6" s="60">
        <f t="shared" si="1"/>
        <v>14</v>
      </c>
      <c r="F6" s="60">
        <f t="shared" si="1"/>
        <v>0</v>
      </c>
      <c r="G6" s="60">
        <f t="shared" si="1"/>
        <v>2</v>
      </c>
      <c r="H6" s="60" t="str">
        <f>SUBSTITUTE(H8,"　","")</f>
        <v>愛知県春日井市</v>
      </c>
      <c r="I6" s="60" t="str">
        <f t="shared" si="1"/>
        <v>勝川駅南口立体駐車場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 届出駐車場</v>
      </c>
      <c r="Q6" s="62" t="str">
        <f t="shared" si="1"/>
        <v>立体式</v>
      </c>
      <c r="R6" s="63">
        <f t="shared" si="1"/>
        <v>15</v>
      </c>
      <c r="S6" s="62" t="str">
        <f t="shared" si="1"/>
        <v>駅</v>
      </c>
      <c r="T6" s="62" t="str">
        <f t="shared" si="1"/>
        <v>無</v>
      </c>
      <c r="U6" s="63">
        <f t="shared" si="1"/>
        <v>3006</v>
      </c>
      <c r="V6" s="63">
        <f t="shared" si="1"/>
        <v>73</v>
      </c>
      <c r="W6" s="63">
        <f t="shared" si="1"/>
        <v>300</v>
      </c>
      <c r="X6" s="62" t="str">
        <f t="shared" si="1"/>
        <v>代行制</v>
      </c>
      <c r="Y6" s="64">
        <f>IF(Y8="-",NA(),Y8)</f>
        <v>100</v>
      </c>
      <c r="Z6" s="64">
        <f t="shared" ref="Z6:AH6" si="2">IF(Z8="-",NA(),Z8)</f>
        <v>100</v>
      </c>
      <c r="AA6" s="64">
        <f t="shared" si="2"/>
        <v>100</v>
      </c>
      <c r="AB6" s="64">
        <f t="shared" si="2"/>
        <v>100</v>
      </c>
      <c r="AC6" s="64">
        <f t="shared" si="2"/>
        <v>100</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0</v>
      </c>
      <c r="BG6" s="64">
        <f t="shared" ref="BG6:BO6" si="5">IF(BG8="-",NA(),BG8)</f>
        <v>0</v>
      </c>
      <c r="BH6" s="64">
        <f t="shared" si="5"/>
        <v>0</v>
      </c>
      <c r="BI6" s="64">
        <f t="shared" si="5"/>
        <v>0</v>
      </c>
      <c r="BJ6" s="64">
        <f t="shared" si="5"/>
        <v>0</v>
      </c>
      <c r="BK6" s="64">
        <f t="shared" si="5"/>
        <v>28.1</v>
      </c>
      <c r="BL6" s="64">
        <f t="shared" si="5"/>
        <v>33.6</v>
      </c>
      <c r="BM6" s="64">
        <f t="shared" si="5"/>
        <v>33.200000000000003</v>
      </c>
      <c r="BN6" s="64">
        <f t="shared" si="5"/>
        <v>29.6</v>
      </c>
      <c r="BO6" s="64">
        <f t="shared" si="5"/>
        <v>29.2</v>
      </c>
      <c r="BP6" s="61" t="str">
        <f>IF(BP8="-","",IF(BP8="-","【-】","【"&amp;SUBSTITUTE(TEXT(BP8,"#,##0.0"),"-","△")&amp;"】"))</f>
        <v>【26.4】</v>
      </c>
      <c r="BQ6" s="65">
        <f>IF(BQ8="-",NA(),BQ8)</f>
        <v>0</v>
      </c>
      <c r="BR6" s="65">
        <f t="shared" ref="BR6:BZ6" si="6">IF(BR8="-",NA(),BR8)</f>
        <v>0</v>
      </c>
      <c r="BS6" s="65">
        <f t="shared" si="6"/>
        <v>0</v>
      </c>
      <c r="BT6" s="65">
        <f t="shared" si="6"/>
        <v>0</v>
      </c>
      <c r="BU6" s="65">
        <f t="shared" si="6"/>
        <v>0</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112</v>
      </c>
      <c r="CM6" s="63">
        <f t="shared" ref="CM6:CN6" si="7">CM8</f>
        <v>354765</v>
      </c>
      <c r="CN6" s="63">
        <f t="shared" si="7"/>
        <v>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328.3</v>
      </c>
      <c r="DF6" s="64">
        <f t="shared" si="8"/>
        <v>254</v>
      </c>
      <c r="DG6" s="64">
        <f t="shared" si="8"/>
        <v>280</v>
      </c>
      <c r="DH6" s="64">
        <f t="shared" si="8"/>
        <v>239.6</v>
      </c>
      <c r="DI6" s="64">
        <f t="shared" si="8"/>
        <v>224.1</v>
      </c>
      <c r="DJ6" s="61" t="str">
        <f>IF(DJ8="-","",IF(DJ8="-","【-】","【"&amp;SUBSTITUTE(TEXT(DJ8,"#,##0.0"),"-","△")&amp;"】"))</f>
        <v>【120.3】</v>
      </c>
      <c r="DK6" s="64">
        <f>IF(DK8="-",NA(),DK8)</f>
        <v>204.1</v>
      </c>
      <c r="DL6" s="64">
        <f t="shared" ref="DL6:DT6" si="9">IF(DL8="-",NA(),DL8)</f>
        <v>198.6</v>
      </c>
      <c r="DM6" s="64">
        <f t="shared" si="9"/>
        <v>209.6</v>
      </c>
      <c r="DN6" s="64">
        <f t="shared" si="9"/>
        <v>193.2</v>
      </c>
      <c r="DO6" s="64">
        <f t="shared" si="9"/>
        <v>204.1</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113</v>
      </c>
      <c r="B7" s="60">
        <f t="shared" ref="B7:X7" si="10">B8</f>
        <v>2017</v>
      </c>
      <c r="C7" s="60">
        <f t="shared" si="10"/>
        <v>232068</v>
      </c>
      <c r="D7" s="60">
        <f t="shared" si="10"/>
        <v>47</v>
      </c>
      <c r="E7" s="60">
        <f t="shared" si="10"/>
        <v>14</v>
      </c>
      <c r="F7" s="60">
        <f t="shared" si="10"/>
        <v>0</v>
      </c>
      <c r="G7" s="60">
        <f t="shared" si="10"/>
        <v>2</v>
      </c>
      <c r="H7" s="60" t="str">
        <f t="shared" si="10"/>
        <v>愛知県　春日井市</v>
      </c>
      <c r="I7" s="60" t="str">
        <f t="shared" si="10"/>
        <v>勝川駅南口立体駐車場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 届出駐車場</v>
      </c>
      <c r="Q7" s="62" t="str">
        <f t="shared" si="10"/>
        <v>立体式</v>
      </c>
      <c r="R7" s="63">
        <f t="shared" si="10"/>
        <v>15</v>
      </c>
      <c r="S7" s="62" t="str">
        <f t="shared" si="10"/>
        <v>駅</v>
      </c>
      <c r="T7" s="62" t="str">
        <f t="shared" si="10"/>
        <v>無</v>
      </c>
      <c r="U7" s="63">
        <f t="shared" si="10"/>
        <v>3006</v>
      </c>
      <c r="V7" s="63">
        <f t="shared" si="10"/>
        <v>73</v>
      </c>
      <c r="W7" s="63">
        <f t="shared" si="10"/>
        <v>300</v>
      </c>
      <c r="X7" s="62" t="str">
        <f t="shared" si="10"/>
        <v>代行制</v>
      </c>
      <c r="Y7" s="64">
        <f>Y8</f>
        <v>100</v>
      </c>
      <c r="Z7" s="64">
        <f t="shared" ref="Z7:AH7" si="11">Z8</f>
        <v>100</v>
      </c>
      <c r="AA7" s="64">
        <f t="shared" si="11"/>
        <v>100</v>
      </c>
      <c r="AB7" s="64">
        <f t="shared" si="11"/>
        <v>100</v>
      </c>
      <c r="AC7" s="64">
        <f t="shared" si="11"/>
        <v>100</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0</v>
      </c>
      <c r="BG7" s="64">
        <f t="shared" ref="BG7:BO7" si="14">BG8</f>
        <v>0</v>
      </c>
      <c r="BH7" s="64">
        <f t="shared" si="14"/>
        <v>0</v>
      </c>
      <c r="BI7" s="64">
        <f t="shared" si="14"/>
        <v>0</v>
      </c>
      <c r="BJ7" s="64">
        <f t="shared" si="14"/>
        <v>0</v>
      </c>
      <c r="BK7" s="64">
        <f t="shared" si="14"/>
        <v>28.1</v>
      </c>
      <c r="BL7" s="64">
        <f t="shared" si="14"/>
        <v>33.6</v>
      </c>
      <c r="BM7" s="64">
        <f t="shared" si="14"/>
        <v>33.200000000000003</v>
      </c>
      <c r="BN7" s="64">
        <f t="shared" si="14"/>
        <v>29.6</v>
      </c>
      <c r="BO7" s="64">
        <f t="shared" si="14"/>
        <v>29.2</v>
      </c>
      <c r="BP7" s="61"/>
      <c r="BQ7" s="65">
        <f>BQ8</f>
        <v>0</v>
      </c>
      <c r="BR7" s="65">
        <f t="shared" ref="BR7:BZ7" si="15">BR8</f>
        <v>0</v>
      </c>
      <c r="BS7" s="65">
        <f t="shared" si="15"/>
        <v>0</v>
      </c>
      <c r="BT7" s="65">
        <f t="shared" si="15"/>
        <v>0</v>
      </c>
      <c r="BU7" s="65">
        <f t="shared" si="15"/>
        <v>0</v>
      </c>
      <c r="BV7" s="65">
        <f t="shared" si="15"/>
        <v>39173</v>
      </c>
      <c r="BW7" s="65">
        <f t="shared" si="15"/>
        <v>44860</v>
      </c>
      <c r="BX7" s="65">
        <f t="shared" si="15"/>
        <v>37496</v>
      </c>
      <c r="BY7" s="65">
        <f t="shared" si="15"/>
        <v>31888</v>
      </c>
      <c r="BZ7" s="65">
        <f t="shared" si="15"/>
        <v>13314</v>
      </c>
      <c r="CA7" s="63"/>
      <c r="CB7" s="64" t="s">
        <v>114</v>
      </c>
      <c r="CC7" s="64" t="s">
        <v>114</v>
      </c>
      <c r="CD7" s="64" t="s">
        <v>114</v>
      </c>
      <c r="CE7" s="64" t="s">
        <v>114</v>
      </c>
      <c r="CF7" s="64" t="s">
        <v>114</v>
      </c>
      <c r="CG7" s="64" t="s">
        <v>114</v>
      </c>
      <c r="CH7" s="64" t="s">
        <v>114</v>
      </c>
      <c r="CI7" s="64" t="s">
        <v>114</v>
      </c>
      <c r="CJ7" s="64" t="s">
        <v>114</v>
      </c>
      <c r="CK7" s="64" t="s">
        <v>112</v>
      </c>
      <c r="CL7" s="61"/>
      <c r="CM7" s="63">
        <f>CM8</f>
        <v>354765</v>
      </c>
      <c r="CN7" s="63">
        <f>CN8</f>
        <v>0</v>
      </c>
      <c r="CO7" s="64" t="s">
        <v>114</v>
      </c>
      <c r="CP7" s="64" t="s">
        <v>114</v>
      </c>
      <c r="CQ7" s="64" t="s">
        <v>114</v>
      </c>
      <c r="CR7" s="64" t="s">
        <v>114</v>
      </c>
      <c r="CS7" s="64" t="s">
        <v>114</v>
      </c>
      <c r="CT7" s="64" t="s">
        <v>114</v>
      </c>
      <c r="CU7" s="64" t="s">
        <v>114</v>
      </c>
      <c r="CV7" s="64" t="s">
        <v>114</v>
      </c>
      <c r="CW7" s="64" t="s">
        <v>114</v>
      </c>
      <c r="CX7" s="64" t="s">
        <v>112</v>
      </c>
      <c r="CY7" s="61"/>
      <c r="CZ7" s="64">
        <f>CZ8</f>
        <v>0</v>
      </c>
      <c r="DA7" s="64">
        <f t="shared" ref="DA7:DI7" si="16">DA8</f>
        <v>0</v>
      </c>
      <c r="DB7" s="64">
        <f t="shared" si="16"/>
        <v>0</v>
      </c>
      <c r="DC7" s="64">
        <f t="shared" si="16"/>
        <v>0</v>
      </c>
      <c r="DD7" s="64">
        <f t="shared" si="16"/>
        <v>0</v>
      </c>
      <c r="DE7" s="64">
        <f t="shared" si="16"/>
        <v>328.3</v>
      </c>
      <c r="DF7" s="64">
        <f t="shared" si="16"/>
        <v>254</v>
      </c>
      <c r="DG7" s="64">
        <f t="shared" si="16"/>
        <v>280</v>
      </c>
      <c r="DH7" s="64">
        <f t="shared" si="16"/>
        <v>239.6</v>
      </c>
      <c r="DI7" s="64">
        <f t="shared" si="16"/>
        <v>224.1</v>
      </c>
      <c r="DJ7" s="61"/>
      <c r="DK7" s="64">
        <f>DK8</f>
        <v>204.1</v>
      </c>
      <c r="DL7" s="64">
        <f t="shared" ref="DL7:DT7" si="17">DL8</f>
        <v>198.6</v>
      </c>
      <c r="DM7" s="64">
        <f t="shared" si="17"/>
        <v>209.6</v>
      </c>
      <c r="DN7" s="64">
        <f t="shared" si="17"/>
        <v>193.2</v>
      </c>
      <c r="DO7" s="64">
        <f t="shared" si="17"/>
        <v>204.1</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232068</v>
      </c>
      <c r="D8" s="67">
        <v>47</v>
      </c>
      <c r="E8" s="67">
        <v>14</v>
      </c>
      <c r="F8" s="67">
        <v>0</v>
      </c>
      <c r="G8" s="67">
        <v>2</v>
      </c>
      <c r="H8" s="67" t="s">
        <v>115</v>
      </c>
      <c r="I8" s="67" t="s">
        <v>116</v>
      </c>
      <c r="J8" s="67" t="s">
        <v>117</v>
      </c>
      <c r="K8" s="67" t="s">
        <v>118</v>
      </c>
      <c r="L8" s="67" t="s">
        <v>119</v>
      </c>
      <c r="M8" s="67" t="s">
        <v>120</v>
      </c>
      <c r="N8" s="67" t="s">
        <v>121</v>
      </c>
      <c r="O8" s="68" t="s">
        <v>122</v>
      </c>
      <c r="P8" s="69" t="s">
        <v>123</v>
      </c>
      <c r="Q8" s="69" t="s">
        <v>124</v>
      </c>
      <c r="R8" s="70">
        <v>15</v>
      </c>
      <c r="S8" s="69" t="s">
        <v>125</v>
      </c>
      <c r="T8" s="69" t="s">
        <v>126</v>
      </c>
      <c r="U8" s="70">
        <v>3006</v>
      </c>
      <c r="V8" s="70">
        <v>73</v>
      </c>
      <c r="W8" s="70">
        <v>300</v>
      </c>
      <c r="X8" s="69" t="s">
        <v>127</v>
      </c>
      <c r="Y8" s="71">
        <v>100</v>
      </c>
      <c r="Z8" s="71">
        <v>100</v>
      </c>
      <c r="AA8" s="71">
        <v>100</v>
      </c>
      <c r="AB8" s="71">
        <v>100</v>
      </c>
      <c r="AC8" s="71">
        <v>100</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0</v>
      </c>
      <c r="BG8" s="71">
        <v>0</v>
      </c>
      <c r="BH8" s="71">
        <v>0</v>
      </c>
      <c r="BI8" s="71">
        <v>0</v>
      </c>
      <c r="BJ8" s="71">
        <v>0</v>
      </c>
      <c r="BK8" s="71">
        <v>28.1</v>
      </c>
      <c r="BL8" s="71">
        <v>33.6</v>
      </c>
      <c r="BM8" s="71">
        <v>33.200000000000003</v>
      </c>
      <c r="BN8" s="71">
        <v>29.6</v>
      </c>
      <c r="BO8" s="71">
        <v>29.2</v>
      </c>
      <c r="BP8" s="68">
        <v>26.4</v>
      </c>
      <c r="BQ8" s="72">
        <v>0</v>
      </c>
      <c r="BR8" s="72">
        <v>0</v>
      </c>
      <c r="BS8" s="72">
        <v>0</v>
      </c>
      <c r="BT8" s="73">
        <v>0</v>
      </c>
      <c r="BU8" s="73">
        <v>0</v>
      </c>
      <c r="BV8" s="72">
        <v>39173</v>
      </c>
      <c r="BW8" s="72">
        <v>44860</v>
      </c>
      <c r="BX8" s="72">
        <v>37496</v>
      </c>
      <c r="BY8" s="72">
        <v>31888</v>
      </c>
      <c r="BZ8" s="72">
        <v>13314</v>
      </c>
      <c r="CA8" s="70">
        <v>15069</v>
      </c>
      <c r="CB8" s="71" t="s">
        <v>119</v>
      </c>
      <c r="CC8" s="71" t="s">
        <v>119</v>
      </c>
      <c r="CD8" s="71" t="s">
        <v>119</v>
      </c>
      <c r="CE8" s="71" t="s">
        <v>119</v>
      </c>
      <c r="CF8" s="71" t="s">
        <v>119</v>
      </c>
      <c r="CG8" s="71" t="s">
        <v>119</v>
      </c>
      <c r="CH8" s="71" t="s">
        <v>119</v>
      </c>
      <c r="CI8" s="71" t="s">
        <v>119</v>
      </c>
      <c r="CJ8" s="71" t="s">
        <v>119</v>
      </c>
      <c r="CK8" s="71" t="s">
        <v>119</v>
      </c>
      <c r="CL8" s="68" t="s">
        <v>119</v>
      </c>
      <c r="CM8" s="70">
        <v>354765</v>
      </c>
      <c r="CN8" s="70">
        <v>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328.3</v>
      </c>
      <c r="DF8" s="71">
        <v>254</v>
      </c>
      <c r="DG8" s="71">
        <v>280</v>
      </c>
      <c r="DH8" s="71">
        <v>239.6</v>
      </c>
      <c r="DI8" s="71">
        <v>224.1</v>
      </c>
      <c r="DJ8" s="68">
        <v>120.3</v>
      </c>
      <c r="DK8" s="71">
        <v>204.1</v>
      </c>
      <c r="DL8" s="71">
        <v>198.6</v>
      </c>
      <c r="DM8" s="71">
        <v>209.6</v>
      </c>
      <c r="DN8" s="71">
        <v>193.2</v>
      </c>
      <c r="DO8" s="71">
        <v>204.1</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2019-02-22T04:10:03Z</cp:lastPrinted>
  <dcterms:created xsi:type="dcterms:W3CDTF">2018-12-07T10:31:15Z</dcterms:created>
  <dcterms:modified xsi:type="dcterms:W3CDTF">2019-02-22T05:17:56Z</dcterms:modified>
  <cp:category/>
</cp:coreProperties>
</file>