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Yunmoc2Uco2lsy5l7sVEv3o5Ih7jzbhz1rRzDNOHhMmon8TAxXTZNu7loEZTn6V2S83LwaHmei542LySuXskQA==" workbookSaltValue="DjmrYsx3ZNfgs1X0/y8KY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I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<sst xmlns="http://schemas.openxmlformats.org/spreadsheetml/2006/main" count="235" uniqueCount="123">
  <si>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</si>
  <si>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</si>
  <si>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</si>
  <si>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</si>
  <si>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</si>
  <si>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</si>
  <si>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</si>
  <si>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</si>
  <si>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</si>
  <si>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</si>
  <si>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</si>
  <si>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</si>
  <si>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</si>
  <si>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</si>
  <si>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</si>
  <si>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</si>
  <si>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</si>
  <si>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</si>
  <si>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</si>
  <si>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</si>
  <si>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</si>
  <si>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</si>
  <si>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</si>
  <si>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</si>
  <si>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</si>
  <si>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</si>
  <si>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</si>
  <si>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</si>
  <si>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</si>
  <si>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</si>
  <si>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</si>
  <si>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</si>
  <si>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</si>
  <si>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</si>
  <si>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</si>
  <si>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</si>
  <si>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</si>
  <si>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</si>
  <si>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</si>
  <si>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</si>
  <si>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</si>
  <si>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</si>
  <si>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</si>
  <si>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</si>
  <si>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</si>
  <si>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</si>
  <si>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</si>
  <si>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</si>
  <si>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</si>
  <si>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</si>
  <si>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</si>
  <si>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</si>
  <si>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</si>
  <si>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</si>
  <si>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</si>
  <si>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</si>
  <si>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</si>
  <si>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</si>
  <si>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</si>
  <si>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</si>
  <si>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</si>
  <si>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</si>
  <si>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</si>
  <si>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</si>
  <si>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</si>
  <si>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</si>
  <si>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</si>
  <si>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</si>
  <si>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</si>
  <si>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</si>
  <si>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</si>
  <si>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</si>
  <si>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</si>
  <si>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</si>
  <si>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</si>
  <si>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</si>
  <si>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</si>
  <si>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</si>
  <si>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</si>
  <si>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</si>
  <si>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</si>
  <si>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</si>
  <si>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</si>
  <si>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</si>
  <si>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</si>
  <si>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</si>
  <si>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</si>
  <si>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</si>
  <si>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</si>
  <si>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</si>
  <si>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</si>
  <si>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</si>
  <si>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</si>
  <si>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</si>
  <si>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</si>
  <si>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</si>
  <si>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</si>
  <si>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</si>
  <si>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</si>
  <si>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</si>
  <si>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</si>
  <si>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</si>
  <si>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</si>
  <si>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</si>
  <si>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</si>
  <si>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</si>
  <si>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</si>
  <si>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</si>
  <si>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</si>
  <si>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</si>
  <si>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</si>
  <si>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</si>
  <si>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</si>
  <si>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</si>
  <si>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</si>
  <si>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</si>
  <si>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</si>
  <si>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</si>
  <si>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</si>
  <si>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</si>
  <si>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渠老朽化率の減少は、流域関連公共下水道事業の統合による下水管布設延長の増加が理由となっております。③管渠改善率の増加も流域関連公共下水道事業分の下水管の布設によるものとなっております。単独公共下水道分の管渠改善率に関しましては、平成30年度に下水管改築工事を繰り越しましたので、平成29年度の更新管渠延長はありませんでした。
　今後も、単独公共下水道分の管渠の更新に努めてまいります。</t>
    <rPh sb="13" eb="15">
      <t>リュウイキ</t>
    </rPh>
    <rPh sb="15" eb="17">
      <t>カンレン</t>
    </rPh>
    <rPh sb="17" eb="19">
      <t>コウキョウ</t>
    </rPh>
    <rPh sb="19" eb="22">
      <t>ゲスイドウ</t>
    </rPh>
    <rPh sb="22" eb="24">
      <t>ジギョウ</t>
    </rPh>
    <rPh sb="25" eb="27">
      <t>トウゴウ</t>
    </rPh>
    <rPh sb="30" eb="32">
      <t>ゲスイ</t>
    </rPh>
    <rPh sb="32" eb="33">
      <t>カン</t>
    </rPh>
    <rPh sb="33" eb="35">
      <t>フセツ</t>
    </rPh>
    <rPh sb="35" eb="37">
      <t>エンチョウ</t>
    </rPh>
    <rPh sb="38" eb="40">
      <t>ゾウカ</t>
    </rPh>
    <rPh sb="41" eb="43">
      <t>リユウ</t>
    </rPh>
    <rPh sb="53" eb="54">
      <t>カン</t>
    </rPh>
    <rPh sb="54" eb="55">
      <t>キョ</t>
    </rPh>
    <rPh sb="55" eb="57">
      <t>カイゼン</t>
    </rPh>
    <rPh sb="57" eb="58">
      <t>リツ</t>
    </rPh>
    <rPh sb="59" eb="61">
      <t>ゾウカ</t>
    </rPh>
    <rPh sb="73" eb="74">
      <t>ブン</t>
    </rPh>
    <rPh sb="75" eb="77">
      <t>ゲスイ</t>
    </rPh>
    <rPh sb="77" eb="78">
      <t>カン</t>
    </rPh>
    <rPh sb="79" eb="81">
      <t>フセツ</t>
    </rPh>
    <rPh sb="95" eb="97">
      <t>タンドク</t>
    </rPh>
    <rPh sb="97" eb="99">
      <t>コウキョウ</t>
    </rPh>
    <rPh sb="99" eb="102">
      <t>ゲスイドウ</t>
    </rPh>
    <rPh sb="102" eb="103">
      <t>ブン</t>
    </rPh>
    <rPh sb="104" eb="105">
      <t>カン</t>
    </rPh>
    <rPh sb="105" eb="106">
      <t>キョ</t>
    </rPh>
    <rPh sb="106" eb="108">
      <t>カイゼン</t>
    </rPh>
    <rPh sb="108" eb="109">
      <t>リツ</t>
    </rPh>
    <rPh sb="110" eb="111">
      <t>カン</t>
    </rPh>
    <rPh sb="117" eb="119">
      <t>ヘイセイ</t>
    </rPh>
    <rPh sb="121" eb="123">
      <t>ネンド</t>
    </rPh>
    <rPh sb="124" eb="126">
      <t>ゲスイ</t>
    </rPh>
    <rPh sb="126" eb="127">
      <t>カン</t>
    </rPh>
    <rPh sb="127" eb="129">
      <t>カイチク</t>
    </rPh>
    <rPh sb="129" eb="131">
      <t>コウジ</t>
    </rPh>
    <rPh sb="132" eb="133">
      <t>ク</t>
    </rPh>
    <rPh sb="134" eb="135">
      <t>コ</t>
    </rPh>
    <rPh sb="142" eb="144">
      <t>ヘイセイ</t>
    </rPh>
    <rPh sb="146" eb="148">
      <t>ネンド</t>
    </rPh>
    <rPh sb="149" eb="151">
      <t>コウシン</t>
    </rPh>
    <rPh sb="151" eb="152">
      <t>カン</t>
    </rPh>
    <rPh sb="152" eb="153">
      <t>キョ</t>
    </rPh>
    <rPh sb="153" eb="155">
      <t>エンチョウ</t>
    </rPh>
    <rPh sb="167" eb="169">
      <t>コンゴ</t>
    </rPh>
    <rPh sb="180" eb="181">
      <t>カン</t>
    </rPh>
    <rPh sb="181" eb="182">
      <t>キョ</t>
    </rPh>
    <rPh sb="183" eb="185">
      <t>コウシン</t>
    </rPh>
    <rPh sb="186" eb="187">
      <t>ツト</t>
    </rPh>
    <phoneticPr fontId="4"/>
  </si>
  <si>
    <t xml:space="preserve">　収納率向上や経費削減に努めており、欠損金を発生させることなく健全な運営を行っております。平成29年度より、流域関連公共下水道事業を統合しました。統合により、処理区域が拡大しましたが、それに対して水洗化率、有収水率の低下から、⑥汚水処理原価が前年度より増加しました。それに伴い、⑤経費回収率も前年度を下回る結果となりました。⑦施設利用率は大口使用者等の使用量の減少から処理量も減少したため、前年度を下回りました。⑧水洗化率は統合による処理区域内人口の増加に伴い、前年度より減少しました。類似平均と比べ、28.6％下回っておりますので、広報活動等を一層行い、水洗化率の向上・有収水量の増加を図ることで、汚水処理原価を低く抑え、効率的な運用に努めてまいります。
</t>
    <rPh sb="45" eb="47">
      <t>ヘイセイ</t>
    </rPh>
    <rPh sb="49" eb="51">
      <t>ネンド</t>
    </rPh>
    <rPh sb="54" eb="56">
      <t>リュウイキ</t>
    </rPh>
    <rPh sb="56" eb="58">
      <t>カンレン</t>
    </rPh>
    <rPh sb="58" eb="60">
      <t>コウキョウ</t>
    </rPh>
    <rPh sb="60" eb="63">
      <t>ゲスイドウ</t>
    </rPh>
    <rPh sb="63" eb="65">
      <t>ジギョウ</t>
    </rPh>
    <rPh sb="66" eb="68">
      <t>トウゴウ</t>
    </rPh>
    <rPh sb="73" eb="75">
      <t>トウゴウ</t>
    </rPh>
    <rPh sb="79" eb="81">
      <t>ショリ</t>
    </rPh>
    <rPh sb="81" eb="83">
      <t>クイキ</t>
    </rPh>
    <rPh sb="84" eb="86">
      <t>カクダイ</t>
    </rPh>
    <rPh sb="95" eb="96">
      <t>タイ</t>
    </rPh>
    <rPh sb="98" eb="101">
      <t>スイセンカ</t>
    </rPh>
    <rPh sb="101" eb="102">
      <t>リツ</t>
    </rPh>
    <rPh sb="103" eb="105">
      <t>ユウシュウ</t>
    </rPh>
    <rPh sb="108" eb="110">
      <t>テイカ</t>
    </rPh>
    <rPh sb="114" eb="116">
      <t>オスイ</t>
    </rPh>
    <rPh sb="116" eb="118">
      <t>ショリ</t>
    </rPh>
    <rPh sb="118" eb="120">
      <t>ゲンカ</t>
    </rPh>
    <rPh sb="121" eb="124">
      <t>ゼンネンド</t>
    </rPh>
    <rPh sb="126" eb="128">
      <t>ゾウカ</t>
    </rPh>
    <rPh sb="136" eb="137">
      <t>トモナ</t>
    </rPh>
    <rPh sb="140" eb="142">
      <t>ケイヒ</t>
    </rPh>
    <rPh sb="142" eb="144">
      <t>カイシュウ</t>
    </rPh>
    <rPh sb="144" eb="145">
      <t>リツ</t>
    </rPh>
    <rPh sb="146" eb="149">
      <t>ゼンネンド</t>
    </rPh>
    <rPh sb="150" eb="152">
      <t>シタマワ</t>
    </rPh>
    <rPh sb="153" eb="155">
      <t>ケッカ</t>
    </rPh>
    <rPh sb="163" eb="165">
      <t>シセツ</t>
    </rPh>
    <rPh sb="165" eb="168">
      <t>リヨウリツ</t>
    </rPh>
    <rPh sb="169" eb="171">
      <t>オオグチ</t>
    </rPh>
    <rPh sb="171" eb="173">
      <t>シヨウ</t>
    </rPh>
    <rPh sb="173" eb="174">
      <t>シャ</t>
    </rPh>
    <rPh sb="174" eb="175">
      <t>トウ</t>
    </rPh>
    <rPh sb="176" eb="179">
      <t>シヨウリョウ</t>
    </rPh>
    <rPh sb="180" eb="182">
      <t>ゲンショウ</t>
    </rPh>
    <rPh sb="195" eb="198">
      <t>ゼンネンド</t>
    </rPh>
    <rPh sb="199" eb="201">
      <t>シタマワ</t>
    </rPh>
    <rPh sb="207" eb="210">
      <t>スイセンカ</t>
    </rPh>
    <rPh sb="210" eb="211">
      <t>リツ</t>
    </rPh>
    <rPh sb="212" eb="214">
      <t>トウゴウ</t>
    </rPh>
    <rPh sb="217" eb="219">
      <t>ショリ</t>
    </rPh>
    <rPh sb="219" eb="222">
      <t>クイキナイ</t>
    </rPh>
    <rPh sb="222" eb="224">
      <t>ジンコウ</t>
    </rPh>
    <rPh sb="225" eb="227">
      <t>ゾウカ</t>
    </rPh>
    <rPh sb="228" eb="229">
      <t>トモナ</t>
    </rPh>
    <rPh sb="231" eb="234">
      <t>ゼンネンド</t>
    </rPh>
    <rPh sb="236" eb="238">
      <t>ゲンショウ</t>
    </rPh>
    <rPh sb="243" eb="245">
      <t>ルイジ</t>
    </rPh>
    <rPh sb="245" eb="247">
      <t>ヘイキン</t>
    </rPh>
    <rPh sb="248" eb="249">
      <t>クラ</t>
    </rPh>
    <rPh sb="256" eb="258">
      <t>シタマワ</t>
    </rPh>
    <rPh sb="267" eb="269">
      <t>コウホウ</t>
    </rPh>
    <rPh sb="269" eb="272">
      <t>カツドウトウ</t>
    </rPh>
    <rPh sb="273" eb="275">
      <t>イッソウ</t>
    </rPh>
    <rPh sb="275" eb="276">
      <t>オコナ</t>
    </rPh>
    <rPh sb="278" eb="281">
      <t>スイセンカ</t>
    </rPh>
    <rPh sb="281" eb="282">
      <t>リツ</t>
    </rPh>
    <rPh sb="283" eb="285">
      <t>コウジョウ</t>
    </rPh>
    <rPh sb="288" eb="290">
      <t>スイリョウ</t>
    </rPh>
    <rPh sb="291" eb="293">
      <t>ゾウカ</t>
    </rPh>
    <rPh sb="294" eb="295">
      <t>ハカ</t>
    </rPh>
    <rPh sb="300" eb="302">
      <t>オスイ</t>
    </rPh>
    <rPh sb="302" eb="304">
      <t>ショリ</t>
    </rPh>
    <rPh sb="304" eb="306">
      <t>ゲンカ</t>
    </rPh>
    <rPh sb="307" eb="308">
      <t>ヒク</t>
    </rPh>
    <rPh sb="309" eb="310">
      <t>オサ</t>
    </rPh>
    <rPh sb="312" eb="315">
      <t>コウリツテキ</t>
    </rPh>
    <rPh sb="316" eb="318">
      <t>ウンヨウ</t>
    </rPh>
    <rPh sb="319" eb="320">
      <t>ツト</t>
    </rPh>
    <phoneticPr fontId="4"/>
  </si>
  <si>
    <r>
      <t>　現状の収支は欠損金を発生させることなく運営を行っております。流域関連公共下水道事業の処理区域の拡大を推進しますが、全体として人口減少に伴い使用料収入の減少に加え、流域関連公共下水道事業の投資に多額な費用が必要となっております。それに伴い、企業債残高も増加し、経営を圧迫しつつあります。
　経営戦略については、</t>
    </r>
    <r>
      <rPr>
        <sz val="11"/>
        <rFont val="ＭＳ ゴシック"/>
        <family val="3"/>
        <charset val="128"/>
      </rPr>
      <t>平成32年度の策定を予定しています。
　今後は、更なる経費削減や不明水対策に努めるとともに、効率的な汚水処理を行うことにより、健全な経営の維持に努めてまいります。</t>
    </r>
    <rPh sb="1" eb="3">
      <t>ゲンジョウ</t>
    </rPh>
    <rPh sb="4" eb="6">
      <t>シュウシ</t>
    </rPh>
    <rPh sb="7" eb="10">
      <t>ケッソンキン</t>
    </rPh>
    <rPh sb="11" eb="13">
      <t>ハッセイ</t>
    </rPh>
    <rPh sb="20" eb="22">
      <t>ウンエイ</t>
    </rPh>
    <rPh sb="23" eb="24">
      <t>オコナ</t>
    </rPh>
    <rPh sb="43" eb="45">
      <t>ショリ</t>
    </rPh>
    <rPh sb="45" eb="47">
      <t>クイキ</t>
    </rPh>
    <rPh sb="48" eb="50">
      <t>カクダイ</t>
    </rPh>
    <rPh sb="51" eb="53">
      <t>スイシン</t>
    </rPh>
    <rPh sb="58" eb="60">
      <t>ゼンタイ</t>
    </rPh>
    <rPh sb="63" eb="65">
      <t>ジンコウ</t>
    </rPh>
    <rPh sb="65" eb="67">
      <t>ゲンショウ</t>
    </rPh>
    <rPh sb="68" eb="69">
      <t>トモナ</t>
    </rPh>
    <rPh sb="70" eb="73">
      <t>シヨウリョウ</t>
    </rPh>
    <rPh sb="73" eb="75">
      <t>シュウニュウ</t>
    </rPh>
    <rPh sb="76" eb="78">
      <t>ゲンショウ</t>
    </rPh>
    <rPh sb="79" eb="80">
      <t>クワ</t>
    </rPh>
    <rPh sb="82" eb="84">
      <t>リュウイキ</t>
    </rPh>
    <rPh sb="84" eb="86">
      <t>カンレン</t>
    </rPh>
    <rPh sb="86" eb="88">
      <t>コウキョウ</t>
    </rPh>
    <rPh sb="88" eb="91">
      <t>ゲスイドウ</t>
    </rPh>
    <rPh sb="91" eb="93">
      <t>ジギョウ</t>
    </rPh>
    <rPh sb="94" eb="96">
      <t>トウシ</t>
    </rPh>
    <rPh sb="97" eb="99">
      <t>タガク</t>
    </rPh>
    <rPh sb="100" eb="102">
      <t>ヒヨウ</t>
    </rPh>
    <rPh sb="103" eb="105">
      <t>ヒツヨウ</t>
    </rPh>
    <rPh sb="117" eb="118">
      <t>トモナ</t>
    </rPh>
    <rPh sb="120" eb="122">
      <t>キギョウ</t>
    </rPh>
    <rPh sb="122" eb="123">
      <t>サイ</t>
    </rPh>
    <rPh sb="123" eb="125">
      <t>ザンダカ</t>
    </rPh>
    <rPh sb="126" eb="128">
      <t>ゾウカ</t>
    </rPh>
    <rPh sb="130" eb="132">
      <t>ケイエイ</t>
    </rPh>
    <rPh sb="133" eb="135">
      <t>アッパク</t>
    </rPh>
    <rPh sb="145" eb="147">
      <t>ケイエイ</t>
    </rPh>
    <rPh sb="147" eb="149">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</si>
</sst>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0.34</c:v>
                </c:pt>
                <c:pt idx="2">
                  <c:v>0.72</c:v>
                </c:pt>
                <c:pt idx="3">
                  <c:v>0.34</c:v>
                </c:pt>
                <c:pt idx="4">
                  <c:v>9.26</c:v>
                </c:pt>
              </c:numCache>
            </c:numRef>
          </c:val>
          <c:extLst>
            <c:ext xmlns:c16="http://schemas.microsoft.com/office/drawing/2014/chart" uri="{C3380CC4-5D6E-409C-BE32-E72D297353CC}">
              <c16:uniqueId val="{00000000-0A97-4721-8B6D-5B05D8535362}"/>
            </c:ext>
          </c:extLst>
        </c:ser>
        <c:dLbls>
          <c:showLegendKey val="0"/>
          <c:showVal val="0"/>
          <c:showCatName val="0"/>
          <c:showSerName val="0"/>
          <c:showPercent val="0"/>
          <c:showBubbleSize val="0"/>
        </c:dLbls>
        <c:gapWidth val="150"/>
        <c:axId val="570873680"/>
        <c:axId val="57087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1.08</c:v>
                </c:pt>
                <c:pt idx="3">
                  <c:v>1.1499999999999999</c:v>
                </c:pt>
                <c:pt idx="4">
                  <c:v>0.89</c:v>
                </c:pt>
              </c:numCache>
            </c:numRef>
          </c:val>
          <c:smooth val="0"/>
          <c:extLst>
            <c:ext xmlns:c16="http://schemas.microsoft.com/office/drawing/2014/chart" uri="{C3380CC4-5D6E-409C-BE32-E72D297353CC}">
              <c16:uniqueId val="{00000001-0A97-4721-8B6D-5B05D8535362}"/>
            </c:ext>
          </c:extLst>
        </c:ser>
        <c:dLbls>
          <c:showLegendKey val="0"/>
          <c:showVal val="0"/>
          <c:showCatName val="0"/>
          <c:showSerName val="0"/>
          <c:showPercent val="0"/>
          <c:showBubbleSize val="0"/>
        </c:dLbls>
        <c:marker val="1"/>
        <c:smooth val="0"/>
        <c:axId val="570873680"/>
        <c:axId val="570875640"/>
      </c:lineChart>
      <c:dateAx>
        <c:axId val="570873680"/>
        <c:scaling>
          <c:orientation val="minMax"/>
        </c:scaling>
        <c:delete val="1"/>
        <c:axPos val="b"/>
        <c:numFmt formatCode="ge" sourceLinked="1"/>
        <c:majorTickMark val="none"/>
        <c:minorTickMark val="none"/>
        <c:tickLblPos val="none"/>
        <c:crossAx val="570875640"/>
        <c:crosses val="autoZero"/>
        <c:auto val="1"/>
        <c:lblOffset val="100"/>
        <c:baseTimeUnit val="years"/>
      </c:dateAx>
      <c:valAx>
        <c:axId val="5708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8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67.42</c:v>
                </c:pt>
                <c:pt idx="1">
                  <c:v>62.16</c:v>
                </c:pt>
                <c:pt idx="2">
                  <c:v>63.79</c:v>
                </c:pt>
                <c:pt idx="3">
                  <c:v>60.98</c:v>
                </c:pt>
                <c:pt idx="4">
                  <c:v>53.14</c:v>
                </c:pt>
              </c:numCache>
            </c:numRef>
          </c:val>
          <c:extLst>
            <c:ext xmlns:c16="http://schemas.microsoft.com/office/drawing/2014/chart" uri="{C3380CC4-5D6E-409C-BE32-E72D297353CC}">
              <c16:uniqueId val="{00000000-8658-4B90-AC9A-6FE9572131CC}"/>
            </c:ext>
          </c:extLst>
        </c:ser>
        <c:dLbls>
          <c:showLegendKey val="0"/>
          <c:showVal val="0"/>
          <c:showCatName val="0"/>
          <c:showSerName val="0"/>
          <c:showPercent val="0"/>
          <c:showBubbleSize val="0"/>
        </c:dLbls>
        <c:gapWidth val="150"/>
        <c:axId val="570443256"/>
        <c:axId val="5704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65.22</c:v>
                </c:pt>
                <c:pt idx="1">
                  <c:v>62.16</c:v>
                </c:pt>
                <c:pt idx="2">
                  <c:v>59.97</c:v>
                </c:pt>
                <c:pt idx="3">
                  <c:v>56.35</c:v>
                </c:pt>
                <c:pt idx="4">
                  <c:v>58.13</c:v>
                </c:pt>
              </c:numCache>
            </c:numRef>
          </c:val>
          <c:smooth val="0"/>
          <c:extLst>
            <c:ext xmlns:c16="http://schemas.microsoft.com/office/drawing/2014/chart" uri="{C3380CC4-5D6E-409C-BE32-E72D297353CC}">
              <c16:uniqueId val="{00000001-8658-4B90-AC9A-6FE9572131CC}"/>
            </c:ext>
          </c:extLst>
        </c:ser>
        <c:dLbls>
          <c:showLegendKey val="0"/>
          <c:showVal val="0"/>
          <c:showCatName val="0"/>
          <c:showSerName val="0"/>
          <c:showPercent val="0"/>
          <c:showBubbleSize val="0"/>
        </c:dLbls>
        <c:marker val="1"/>
        <c:smooth val="0"/>
        <c:axId val="570443256"/>
        <c:axId val="570443648"/>
      </c:lineChart>
      <c:dateAx>
        <c:axId val="570443256"/>
        <c:scaling>
          <c:orientation val="minMax"/>
        </c:scaling>
        <c:delete val="1"/>
        <c:axPos val="b"/>
        <c:numFmt formatCode="ge" sourceLinked="1"/>
        <c:majorTickMark val="none"/>
        <c:minorTickMark val="none"/>
        <c:tickLblPos val="none"/>
        <c:crossAx val="570443648"/>
        <c:crosses val="autoZero"/>
        <c:auto val="1"/>
        <c:lblOffset val="100"/>
        <c:baseTimeUnit val="years"/>
      </c:dateAx>
      <c:valAx>
        <c:axId val="5704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4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79.599999999999994</c:v>
                </c:pt>
                <c:pt idx="1">
                  <c:v>80.7</c:v>
                </c:pt>
                <c:pt idx="2">
                  <c:v>80.900000000000006</c:v>
                </c:pt>
                <c:pt idx="3">
                  <c:v>81.91</c:v>
                </c:pt>
                <c:pt idx="4">
                  <c:v>63.17</c:v>
                </c:pt>
              </c:numCache>
            </c:numRef>
          </c:val>
          <c:extLst>
            <c:ext xmlns:c16="http://schemas.microsoft.com/office/drawing/2014/chart" uri="{C3380CC4-5D6E-409C-BE32-E72D297353CC}">
              <c16:uniqueId val="{00000000-6A00-448F-9556-518FC15683B3}"/>
            </c:ext>
          </c:extLst>
        </c:ser>
        <c:dLbls>
          <c:showLegendKey val="0"/>
          <c:showVal val="0"/>
          <c:showCatName val="0"/>
          <c:showSerName val="0"/>
          <c:showPercent val="0"/>
          <c:showBubbleSize val="0"/>
        </c:dLbls>
        <c:gapWidth val="150"/>
        <c:axId val="570444824"/>
        <c:axId val="5704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92.94</c:v>
                </c:pt>
                <c:pt idx="1">
                  <c:v>95.73</c:v>
                </c:pt>
                <c:pt idx="2">
                  <c:v>94.8</c:v>
                </c:pt>
                <c:pt idx="3">
                  <c:v>93.3</c:v>
                </c:pt>
                <c:pt idx="4">
                  <c:v>91.75</c:v>
                </c:pt>
              </c:numCache>
            </c:numRef>
          </c:val>
          <c:smooth val="0"/>
          <c:extLst>
            <c:ext xmlns:c16="http://schemas.microsoft.com/office/drawing/2014/chart" uri="{C3380CC4-5D6E-409C-BE32-E72D297353CC}">
              <c16:uniqueId val="{00000001-6A00-448F-9556-518FC15683B3}"/>
            </c:ext>
          </c:extLst>
        </c:ser>
        <c:dLbls>
          <c:showLegendKey val="0"/>
          <c:showVal val="0"/>
          <c:showCatName val="0"/>
          <c:showSerName val="0"/>
          <c:showPercent val="0"/>
          <c:showBubbleSize val="0"/>
        </c:dLbls>
        <c:marker val="1"/>
        <c:smooth val="0"/>
        <c:axId val="570444824"/>
        <c:axId val="570445216"/>
      </c:lineChart>
      <c:dateAx>
        <c:axId val="570444824"/>
        <c:scaling>
          <c:orientation val="minMax"/>
        </c:scaling>
        <c:delete val="1"/>
        <c:axPos val="b"/>
        <c:numFmt formatCode="ge" sourceLinked="1"/>
        <c:majorTickMark val="none"/>
        <c:minorTickMark val="none"/>
        <c:tickLblPos val="none"/>
        <c:crossAx val="570445216"/>
        <c:crosses val="autoZero"/>
        <c:auto val="1"/>
        <c:lblOffset val="100"/>
        <c:baseTimeUnit val="years"/>
      </c:dateAx>
      <c:valAx>
        <c:axId val="5704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4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105.76</c:v>
                </c:pt>
                <c:pt idx="1">
                  <c:v>110.37</c:v>
                </c:pt>
                <c:pt idx="2">
                  <c:v>112</c:v>
                </c:pt>
                <c:pt idx="3">
                  <c:v>115.86</c:v>
                </c:pt>
                <c:pt idx="4">
                  <c:v>104.15</c:v>
                </c:pt>
              </c:numCache>
            </c:numRef>
          </c:val>
          <c:extLst>
            <c:ext xmlns:c16="http://schemas.microsoft.com/office/drawing/2014/chart" uri="{C3380CC4-5D6E-409C-BE32-E72D297353CC}">
              <c16:uniqueId val="{00000000-7928-449D-99F0-E51DA391E3F3}"/>
            </c:ext>
          </c:extLst>
        </c:ser>
        <c:dLbls>
          <c:showLegendKey val="0"/>
          <c:showVal val="0"/>
          <c:showCatName val="0"/>
          <c:showSerName val="0"/>
          <c:showPercent val="0"/>
          <c:showBubbleSize val="0"/>
        </c:dLbls>
        <c:gapWidth val="150"/>
        <c:axId val="572409736"/>
        <c:axId val="5724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85.42</c:v>
                </c:pt>
                <c:pt idx="1">
                  <c:v>93.04</c:v>
                </c:pt>
                <c:pt idx="2">
                  <c:v>95.24</c:v>
                </c:pt>
                <c:pt idx="3">
                  <c:v>98.6</c:v>
                </c:pt>
                <c:pt idx="4">
                  <c:v>100.94</c:v>
                </c:pt>
              </c:numCache>
            </c:numRef>
          </c:val>
          <c:smooth val="0"/>
          <c:extLst>
            <c:ext xmlns:c16="http://schemas.microsoft.com/office/drawing/2014/chart" uri="{C3380CC4-5D6E-409C-BE32-E72D297353CC}">
              <c16:uniqueId val="{00000001-7928-449D-99F0-E51DA391E3F3}"/>
            </c:ext>
          </c:extLst>
        </c:ser>
        <c:dLbls>
          <c:showLegendKey val="0"/>
          <c:showVal val="0"/>
          <c:showCatName val="0"/>
          <c:showSerName val="0"/>
          <c:showPercent val="0"/>
          <c:showBubbleSize val="0"/>
        </c:dLbls>
        <c:marker val="1"/>
        <c:smooth val="0"/>
        <c:axId val="572409736"/>
        <c:axId val="572409344"/>
      </c:lineChart>
      <c:dateAx>
        <c:axId val="572409736"/>
        <c:scaling>
          <c:orientation val="minMax"/>
        </c:scaling>
        <c:delete val="1"/>
        <c:axPos val="b"/>
        <c:numFmt formatCode="ge" sourceLinked="1"/>
        <c:majorTickMark val="none"/>
        <c:minorTickMark val="none"/>
        <c:tickLblPos val="none"/>
        <c:crossAx val="572409344"/>
        <c:crosses val="autoZero"/>
        <c:auto val="1"/>
        <c:lblOffset val="100"/>
        <c:baseTimeUnit val="years"/>
      </c:dateAx>
      <c:valAx>
        <c:axId val="5724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0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34.619999999999997</c:v>
                </c:pt>
                <c:pt idx="1">
                  <c:v>59.26</c:v>
                </c:pt>
                <c:pt idx="2">
                  <c:v>60.09</c:v>
                </c:pt>
                <c:pt idx="3">
                  <c:v>60.98</c:v>
                </c:pt>
                <c:pt idx="4">
                  <c:v>31.24</c:v>
                </c:pt>
              </c:numCache>
            </c:numRef>
          </c:val>
          <c:extLst>
            <c:ext xmlns:c16="http://schemas.microsoft.com/office/drawing/2014/chart" uri="{C3380CC4-5D6E-409C-BE32-E72D297353CC}">
              <c16:uniqueId val="{00000000-7764-4343-8C71-E760E46C7477}"/>
            </c:ext>
          </c:extLst>
        </c:ser>
        <c:dLbls>
          <c:showLegendKey val="0"/>
          <c:showVal val="0"/>
          <c:showCatName val="0"/>
          <c:showSerName val="0"/>
          <c:showPercent val="0"/>
          <c:showBubbleSize val="0"/>
        </c:dLbls>
        <c:gapWidth val="150"/>
        <c:axId val="572408168"/>
        <c:axId val="57240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12.06</c:v>
                </c:pt>
                <c:pt idx="1">
                  <c:v>33.53</c:v>
                </c:pt>
                <c:pt idx="2">
                  <c:v>34.39</c:v>
                </c:pt>
                <c:pt idx="3">
                  <c:v>44.43</c:v>
                </c:pt>
                <c:pt idx="4">
                  <c:v>15.71</c:v>
                </c:pt>
              </c:numCache>
            </c:numRef>
          </c:val>
          <c:smooth val="0"/>
          <c:extLst>
            <c:ext xmlns:c16="http://schemas.microsoft.com/office/drawing/2014/chart" uri="{C3380CC4-5D6E-409C-BE32-E72D297353CC}">
              <c16:uniqueId val="{00000001-7764-4343-8C71-E760E46C7477}"/>
            </c:ext>
          </c:extLst>
        </c:ser>
        <c:dLbls>
          <c:showLegendKey val="0"/>
          <c:showVal val="0"/>
          <c:showCatName val="0"/>
          <c:showSerName val="0"/>
          <c:showPercent val="0"/>
          <c:showBubbleSize val="0"/>
        </c:dLbls>
        <c:marker val="1"/>
        <c:smooth val="0"/>
        <c:axId val="572408168"/>
        <c:axId val="572407384"/>
      </c:lineChart>
      <c:dateAx>
        <c:axId val="572408168"/>
        <c:scaling>
          <c:orientation val="minMax"/>
        </c:scaling>
        <c:delete val="1"/>
        <c:axPos val="b"/>
        <c:numFmt formatCode="ge" sourceLinked="1"/>
        <c:majorTickMark val="none"/>
        <c:minorTickMark val="none"/>
        <c:tickLblPos val="none"/>
        <c:crossAx val="572407384"/>
        <c:crosses val="autoZero"/>
        <c:auto val="1"/>
        <c:lblOffset val="100"/>
        <c:baseTimeUnit val="years"/>
      </c:dateAx>
      <c:valAx>
        <c:axId val="5724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16.309999999999999</c:v>
                </c:pt>
                <c:pt idx="1">
                  <c:v>19.52</c:v>
                </c:pt>
                <c:pt idx="2">
                  <c:v>23.28</c:v>
                </c:pt>
                <c:pt idx="3">
                  <c:v>23.28</c:v>
                </c:pt>
                <c:pt idx="4">
                  <c:v>6.25</c:v>
                </c:pt>
              </c:numCache>
            </c:numRef>
          </c:val>
          <c:extLst>
            <c:ext xmlns:c16="http://schemas.microsoft.com/office/drawing/2014/chart" uri="{C3380CC4-5D6E-409C-BE32-E72D297353CC}">
              <c16:uniqueId val="{00000000-76EE-4DF7-B6B7-6AA30E3F70DC}"/>
            </c:ext>
          </c:extLst>
        </c:ser>
        <c:dLbls>
          <c:showLegendKey val="0"/>
          <c:showVal val="0"/>
          <c:showCatName val="0"/>
          <c:showSerName val="0"/>
          <c:showPercent val="0"/>
          <c:showBubbleSize val="0"/>
        </c:dLbls>
        <c:gapWidth val="150"/>
        <c:axId val="574673720"/>
        <c:axId val="5746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2.27</c:v>
                </c:pt>
                <c:pt idx="1">
                  <c:v>1.86</c:v>
                </c:pt>
                <c:pt idx="2">
                  <c:v>2.2200000000000002</c:v>
                </c:pt>
                <c:pt idx="3">
                  <c:v>3.25</c:v>
                </c:pt>
                <c:pt idx="4">
                  <c:v>1.23</c:v>
                </c:pt>
              </c:numCache>
            </c:numRef>
          </c:val>
          <c:smooth val="0"/>
          <c:extLst>
            <c:ext xmlns:c16="http://schemas.microsoft.com/office/drawing/2014/chart" uri="{C3380CC4-5D6E-409C-BE32-E72D297353CC}">
              <c16:uniqueId val="{00000001-76EE-4DF7-B6B7-6AA30E3F70DC}"/>
            </c:ext>
          </c:extLst>
        </c:ser>
        <c:dLbls>
          <c:showLegendKey val="0"/>
          <c:showVal val="0"/>
          <c:showCatName val="0"/>
          <c:showSerName val="0"/>
          <c:showPercent val="0"/>
          <c:showBubbleSize val="0"/>
        </c:dLbls>
        <c:marker val="1"/>
        <c:smooth val="0"/>
        <c:axId val="574673720"/>
        <c:axId val="574674112"/>
      </c:lineChart>
      <c:dateAx>
        <c:axId val="574673720"/>
        <c:scaling>
          <c:orientation val="minMax"/>
        </c:scaling>
        <c:delete val="1"/>
        <c:axPos val="b"/>
        <c:numFmt formatCode="ge" sourceLinked="1"/>
        <c:majorTickMark val="none"/>
        <c:minorTickMark val="none"/>
        <c:tickLblPos val="none"/>
        <c:crossAx val="574674112"/>
        <c:crosses val="autoZero"/>
        <c:auto val="1"/>
        <c:lblOffset val="100"/>
        <c:baseTimeUnit val="years"/>
      </c:dateAx>
      <c:valAx>
        <c:axId val="5746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80.5</c:v>
                </c:pt>
                <c:pt idx="1">
                  <c:v>0</c:v>
                </c:pt>
                <c:pt idx="2">
                  <c:v>0</c:v>
                </c:pt>
                <c:pt idx="3">
                  <c:v>0</c:v>
                </c:pt>
                <c:pt idx="4">
                  <c:v>0</c:v>
                </c:pt>
              </c:numCache>
            </c:numRef>
          </c:val>
          <c:extLst>
            <c:ext xmlns:c16="http://schemas.microsoft.com/office/drawing/2014/chart" uri="{C3380CC4-5D6E-409C-BE32-E72D297353CC}">
              <c16:uniqueId val="{00000000-7131-437C-83B9-F04742BD83F9}"/>
            </c:ext>
          </c:extLst>
        </c:ser>
        <c:dLbls>
          <c:showLegendKey val="0"/>
          <c:showVal val="0"/>
          <c:showCatName val="0"/>
          <c:showSerName val="0"/>
          <c:showPercent val="0"/>
          <c:showBubbleSize val="0"/>
        </c:dLbls>
        <c:gapWidth val="150"/>
        <c:axId val="574675288"/>
        <c:axId val="5746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38.659999999999997</c:v>
                </c:pt>
                <c:pt idx="1">
                  <c:v>22.37</c:v>
                </c:pt>
                <c:pt idx="2">
                  <c:v>54.27</c:v>
                </c:pt>
                <c:pt idx="3">
                  <c:v>84.21</c:v>
                </c:pt>
                <c:pt idx="4">
                  <c:v>55.58</c:v>
                </c:pt>
              </c:numCache>
            </c:numRef>
          </c:val>
          <c:smooth val="0"/>
          <c:extLst>
            <c:ext xmlns:c16="http://schemas.microsoft.com/office/drawing/2014/chart" uri="{C3380CC4-5D6E-409C-BE32-E72D297353CC}">
              <c16:uniqueId val="{00000001-7131-437C-83B9-F04742BD83F9}"/>
            </c:ext>
          </c:extLst>
        </c:ser>
        <c:dLbls>
          <c:showLegendKey val="0"/>
          <c:showVal val="0"/>
          <c:showCatName val="0"/>
          <c:showSerName val="0"/>
          <c:showPercent val="0"/>
          <c:showBubbleSize val="0"/>
        </c:dLbls>
        <c:marker val="1"/>
        <c:smooth val="0"/>
        <c:axId val="574675288"/>
        <c:axId val="574675680"/>
      </c:lineChart>
      <c:dateAx>
        <c:axId val="574675288"/>
        <c:scaling>
          <c:orientation val="minMax"/>
        </c:scaling>
        <c:delete val="1"/>
        <c:axPos val="b"/>
        <c:numFmt formatCode="ge" sourceLinked="1"/>
        <c:majorTickMark val="none"/>
        <c:minorTickMark val="none"/>
        <c:tickLblPos val="none"/>
        <c:crossAx val="574675680"/>
        <c:crosses val="autoZero"/>
        <c:auto val="1"/>
        <c:lblOffset val="100"/>
        <c:baseTimeUnit val="years"/>
      </c:dateAx>
      <c:valAx>
        <c:axId val="5746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7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257.8</c:v>
                </c:pt>
                <c:pt idx="1">
                  <c:v>88.79</c:v>
                </c:pt>
                <c:pt idx="2">
                  <c:v>82.9</c:v>
                </c:pt>
                <c:pt idx="3">
                  <c:v>87.2</c:v>
                </c:pt>
                <c:pt idx="4">
                  <c:v>92.32</c:v>
                </c:pt>
              </c:numCache>
            </c:numRef>
          </c:val>
          <c:extLst>
            <c:ext xmlns:c16="http://schemas.microsoft.com/office/drawing/2014/chart" uri="{C3380CC4-5D6E-409C-BE32-E72D297353CC}">
              <c16:uniqueId val="{00000000-FF0B-49BE-A174-E501D7802BF8}"/>
            </c:ext>
          </c:extLst>
        </c:ser>
        <c:dLbls>
          <c:showLegendKey val="0"/>
          <c:showVal val="0"/>
          <c:showCatName val="0"/>
          <c:showSerName val="0"/>
          <c:showPercent val="0"/>
          <c:showBubbleSize val="0"/>
        </c:dLbls>
        <c:gapWidth val="150"/>
        <c:axId val="574677248"/>
        <c:axId val="57001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367.07</c:v>
                </c:pt>
                <c:pt idx="1">
                  <c:v>118.27</c:v>
                </c:pt>
                <c:pt idx="2">
                  <c:v>163.80000000000001</c:v>
                </c:pt>
                <c:pt idx="3">
                  <c:v>161.31</c:v>
                </c:pt>
                <c:pt idx="4">
                  <c:v>74.239999999999995</c:v>
                </c:pt>
              </c:numCache>
            </c:numRef>
          </c:val>
          <c:smooth val="0"/>
          <c:extLst>
            <c:ext xmlns:c16="http://schemas.microsoft.com/office/drawing/2014/chart" uri="{C3380CC4-5D6E-409C-BE32-E72D297353CC}">
              <c16:uniqueId val="{00000001-FF0B-49BE-A174-E501D7802BF8}"/>
            </c:ext>
          </c:extLst>
        </c:ser>
        <c:dLbls>
          <c:showLegendKey val="0"/>
          <c:showVal val="0"/>
          <c:showCatName val="0"/>
          <c:showSerName val="0"/>
          <c:showPercent val="0"/>
          <c:showBubbleSize val="0"/>
        </c:dLbls>
        <c:marker val="1"/>
        <c:smooth val="0"/>
        <c:axId val="574677248"/>
        <c:axId val="570011272"/>
      </c:lineChart>
      <c:dateAx>
        <c:axId val="574677248"/>
        <c:scaling>
          <c:orientation val="minMax"/>
        </c:scaling>
        <c:delete val="1"/>
        <c:axPos val="b"/>
        <c:numFmt formatCode="ge" sourceLinked="1"/>
        <c:majorTickMark val="none"/>
        <c:minorTickMark val="none"/>
        <c:tickLblPos val="none"/>
        <c:crossAx val="570011272"/>
        <c:crosses val="autoZero"/>
        <c:auto val="1"/>
        <c:lblOffset val="100"/>
        <c:baseTimeUnit val="years"/>
      </c:dateAx>
      <c:valAx>
        <c:axId val="57001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324.73</c:v>
                </c:pt>
                <c:pt idx="1">
                  <c:v>238.8</c:v>
                </c:pt>
                <c:pt idx="2">
                  <c:v>184.38</c:v>
                </c:pt>
                <c:pt idx="3">
                  <c:v>251.92</c:v>
                </c:pt>
                <c:pt idx="4">
                  <c:v>1240.67</c:v>
                </c:pt>
              </c:numCache>
            </c:numRef>
          </c:val>
          <c:extLst>
            <c:ext xmlns:c16="http://schemas.microsoft.com/office/drawing/2014/chart" uri="{C3380CC4-5D6E-409C-BE32-E72D297353CC}">
              <c16:uniqueId val="{00000000-9726-4AEC-BF97-34D29E0F0BB9}"/>
            </c:ext>
          </c:extLst>
        </c:ser>
        <c:dLbls>
          <c:showLegendKey val="0"/>
          <c:showVal val="0"/>
          <c:showCatName val="0"/>
          <c:showSerName val="0"/>
          <c:showPercent val="0"/>
          <c:showBubbleSize val="0"/>
        </c:dLbls>
        <c:gapWidth val="150"/>
        <c:axId val="570012448"/>
        <c:axId val="57001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904.16</c:v>
                </c:pt>
                <c:pt idx="1">
                  <c:v>641.22</c:v>
                </c:pt>
                <c:pt idx="2">
                  <c:v>681.23</c:v>
                </c:pt>
                <c:pt idx="3">
                  <c:v>773.95</c:v>
                </c:pt>
                <c:pt idx="4">
                  <c:v>857.76</c:v>
                </c:pt>
              </c:numCache>
            </c:numRef>
          </c:val>
          <c:smooth val="0"/>
          <c:extLst>
            <c:ext xmlns:c16="http://schemas.microsoft.com/office/drawing/2014/chart" uri="{C3380CC4-5D6E-409C-BE32-E72D297353CC}">
              <c16:uniqueId val="{00000001-9726-4AEC-BF97-34D29E0F0BB9}"/>
            </c:ext>
          </c:extLst>
        </c:ser>
        <c:dLbls>
          <c:showLegendKey val="0"/>
          <c:showVal val="0"/>
          <c:showCatName val="0"/>
          <c:showSerName val="0"/>
          <c:showPercent val="0"/>
          <c:showBubbleSize val="0"/>
        </c:dLbls>
        <c:marker val="1"/>
        <c:smooth val="0"/>
        <c:axId val="570012448"/>
        <c:axId val="570012840"/>
      </c:lineChart>
      <c:dateAx>
        <c:axId val="570012448"/>
        <c:scaling>
          <c:orientation val="minMax"/>
        </c:scaling>
        <c:delete val="1"/>
        <c:axPos val="b"/>
        <c:numFmt formatCode="ge" sourceLinked="1"/>
        <c:majorTickMark val="none"/>
        <c:minorTickMark val="none"/>
        <c:tickLblPos val="none"/>
        <c:crossAx val="570012840"/>
        <c:crosses val="autoZero"/>
        <c:auto val="1"/>
        <c:lblOffset val="100"/>
        <c:baseTimeUnit val="years"/>
      </c:dateAx>
      <c:valAx>
        <c:axId val="5700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0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115.15</c:v>
                </c:pt>
                <c:pt idx="1">
                  <c:v>140.07</c:v>
                </c:pt>
                <c:pt idx="2">
                  <c:v>144.66999999999999</c:v>
                </c:pt>
                <c:pt idx="3">
                  <c:v>140.33000000000001</c:v>
                </c:pt>
                <c:pt idx="4">
                  <c:v>96.42</c:v>
                </c:pt>
              </c:numCache>
            </c:numRef>
          </c:val>
          <c:extLst>
            <c:ext xmlns:c16="http://schemas.microsoft.com/office/drawing/2014/chart" uri="{C3380CC4-5D6E-409C-BE32-E72D297353CC}">
              <c16:uniqueId val="{00000000-467E-4323-BD83-6FC08F0222C6}"/>
            </c:ext>
          </c:extLst>
        </c:ser>
        <c:dLbls>
          <c:showLegendKey val="0"/>
          <c:showVal val="0"/>
          <c:showCatName val="0"/>
          <c:showSerName val="0"/>
          <c:showPercent val="0"/>
          <c:showBubbleSize val="0"/>
        </c:dLbls>
        <c:gapWidth val="150"/>
        <c:axId val="574676856"/>
        <c:axId val="5700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69.72</c:v>
                </c:pt>
                <c:pt idx="1">
                  <c:v>71.48</c:v>
                </c:pt>
                <c:pt idx="2">
                  <c:v>76.84</c:v>
                </c:pt>
                <c:pt idx="3">
                  <c:v>72.87</c:v>
                </c:pt>
                <c:pt idx="4">
                  <c:v>81.260000000000005</c:v>
                </c:pt>
              </c:numCache>
            </c:numRef>
          </c:val>
          <c:smooth val="0"/>
          <c:extLst>
            <c:ext xmlns:c16="http://schemas.microsoft.com/office/drawing/2014/chart" uri="{C3380CC4-5D6E-409C-BE32-E72D297353CC}">
              <c16:uniqueId val="{00000001-467E-4323-BD83-6FC08F0222C6}"/>
            </c:ext>
          </c:extLst>
        </c:ser>
        <c:dLbls>
          <c:showLegendKey val="0"/>
          <c:showVal val="0"/>
          <c:showCatName val="0"/>
          <c:showSerName val="0"/>
          <c:showPercent val="0"/>
          <c:showBubbleSize val="0"/>
        </c:dLbls>
        <c:marker val="1"/>
        <c:smooth val="0"/>
        <c:axId val="574676856"/>
        <c:axId val="570014016"/>
      </c:lineChart>
      <c:dateAx>
        <c:axId val="574676856"/>
        <c:scaling>
          <c:orientation val="minMax"/>
        </c:scaling>
        <c:delete val="1"/>
        <c:axPos val="b"/>
        <c:numFmt formatCode="ge" sourceLinked="1"/>
        <c:majorTickMark val="none"/>
        <c:minorTickMark val="none"/>
        <c:tickLblPos val="none"/>
        <c:crossAx val="570014016"/>
        <c:crosses val="autoZero"/>
        <c:auto val="1"/>
        <c:lblOffset val="100"/>
        <c:baseTimeUnit val="years"/>
      </c:dateAx>
      <c:valAx>
        <c:axId val="570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106.98</c:v>
                </c:pt>
                <c:pt idx="1">
                  <c:v>98.18</c:v>
                </c:pt>
                <c:pt idx="2">
                  <c:v>100.38</c:v>
                </c:pt>
                <c:pt idx="3">
                  <c:v>103.51</c:v>
                </c:pt>
                <c:pt idx="4">
                  <c:v>150</c:v>
                </c:pt>
              </c:numCache>
            </c:numRef>
          </c:val>
          <c:extLst>
            <c:ext xmlns:c16="http://schemas.microsoft.com/office/drawing/2014/chart" uri="{C3380CC4-5D6E-409C-BE32-E72D297353CC}">
              <c16:uniqueId val="{00000000-D85B-42B0-AE3A-B79B0973EAD0}"/>
            </c:ext>
          </c:extLst>
        </c:ser>
        <c:dLbls>
          <c:showLegendKey val="0"/>
          <c:showVal val="0"/>
          <c:showCatName val="0"/>
          <c:showSerName val="0"/>
          <c:showPercent val="0"/>
          <c:showBubbleSize val="0"/>
        </c:dLbls>
        <c:gapWidth val="150"/>
        <c:axId val="570441688"/>
        <c:axId val="5704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150.53</c:v>
                </c:pt>
                <c:pt idx="1">
                  <c:v>170.07</c:v>
                </c:pt>
                <c:pt idx="2">
                  <c:v>160.72999999999999</c:v>
                </c:pt>
                <c:pt idx="3">
                  <c:v>160.55000000000001</c:v>
                </c:pt>
                <c:pt idx="4">
                  <c:v>151.16999999999999</c:v>
                </c:pt>
              </c:numCache>
            </c:numRef>
          </c:val>
          <c:smooth val="0"/>
          <c:extLst>
            <c:ext xmlns:c16="http://schemas.microsoft.com/office/drawing/2014/chart" uri="{C3380CC4-5D6E-409C-BE32-E72D297353CC}">
              <c16:uniqueId val="{00000001-D85B-42B0-AE3A-B79B0973EAD0}"/>
            </c:ext>
          </c:extLst>
        </c:ser>
        <c:dLbls>
          <c:showLegendKey val="0"/>
          <c:showVal val="0"/>
          <c:showCatName val="0"/>
          <c:showSerName val="0"/>
          <c:showPercent val="0"/>
          <c:showBubbleSize val="0"/>
        </c:dLbls>
        <c:marker val="1"/>
        <c:smooth val="0"/>
        <c:axId val="570441688"/>
        <c:axId val="570442080"/>
      </c:lineChart>
      <c:dateAx>
        <c:axId val="570441688"/>
        <c:scaling>
          <c:orientation val="minMax"/>
        </c:scaling>
        <c:delete val="1"/>
        <c:axPos val="b"/>
        <c:numFmt formatCode="ge" sourceLinked="1"/>
        <c:majorTickMark val="none"/>
        <c:minorTickMark val="none"/>
        <c:tickLblPos val="none"/>
        <c:crossAx val="570442080"/>
        <c:crosses val="autoZero"/>
        <c:auto val="1"/>
        <c:lblOffset val="100"/>
        <c:baseTimeUnit val="years"/>
      </c:dateAx>
      <c:valAx>
        <c:axId val="5704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4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津島市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7">
        <f>データ!S6</f>
        <v>63233</v>
      </c>
      <c r="AM8" s="67"/>
      <c r="AN8" s="67"/>
      <c r="AO8" s="67"/>
      <c r="AP8" s="67"/>
      <c r="AQ8" s="67"/>
      <c r="AR8" s="67"/>
      <c r="AS8" s="67"/>
      <c r="AT8" s="66">
        <f>データ!T6</f>
        <v>25.09</v>
      </c>
      <c r="AU8" s="66"/>
      <c r="AV8" s="66"/>
      <c r="AW8" s="66"/>
      <c r="AX8" s="66"/>
      <c r="AY8" s="66"/>
      <c r="AZ8" s="66"/>
      <c r="BA8" s="66"/>
      <c r="BB8" s="66">
        <f>データ!U6</f>
        <v>2520.25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42.83</v>
      </c>
      <c r="J10" s="66"/>
      <c r="K10" s="66"/>
      <c r="L10" s="66"/>
      <c r="M10" s="66"/>
      <c r="N10" s="66"/>
      <c r="O10" s="66"/>
      <c r="P10" s="66">
        <f>データ!P6</f>
        <v>40.450000000000003</v>
      </c>
      <c r="Q10" s="66"/>
      <c r="R10" s="66"/>
      <c r="S10" s="66"/>
      <c r="T10" s="66"/>
      <c r="U10" s="66"/>
      <c r="V10" s="66"/>
      <c r="W10" s="66">
        <f>データ!Q6</f>
        <v>46.13</v>
      </c>
      <c r="X10" s="66"/>
      <c r="Y10" s="66"/>
      <c r="Z10" s="66"/>
      <c r="AA10" s="66"/>
      <c r="AB10" s="66"/>
      <c r="AC10" s="66"/>
      <c r="AD10" s="67">
        <f>データ!R6</f>
        <v>2777</v>
      </c>
      <c r="AE10" s="67"/>
      <c r="AF10" s="67"/>
      <c r="AG10" s="67"/>
      <c r="AH10" s="67"/>
      <c r="AI10" s="67"/>
      <c r="AJ10" s="67"/>
      <c r="AK10" s="2"/>
      <c r="AL10" s="67">
        <f>データ!V6</f>
        <v>25447</v>
      </c>
      <c r="AM10" s="67"/>
      <c r="AN10" s="67"/>
      <c r="AO10" s="67"/>
      <c r="AP10" s="67"/>
      <c r="AQ10" s="67"/>
      <c r="AR10" s="67"/>
      <c r="AS10" s="67"/>
      <c r="AT10" s="66">
        <f>データ!W6</f>
        <v>4.4400000000000004</v>
      </c>
      <c r="AU10" s="66"/>
      <c r="AV10" s="66"/>
      <c r="AW10" s="66"/>
      <c r="AX10" s="66"/>
      <c r="AY10" s="66"/>
      <c r="AZ10" s="66"/>
      <c r="BA10" s="66"/>
      <c r="BB10" s="66">
        <f>データ!X6</f>
        <v>5731.31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3NN4p88fSbUyr3htVPAvYLJy5WOawVYRH2JhaCvh+ER6dLc8ApLBRdffirr9BfA6RFApau1m+CSslYXzJs0Mg==" saltValue="LANsyvWIl57gVj0tPuhI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42.83</v>
      </c>
      <c r="P6" s="34">
        <f t="shared" si="3"/>
        <v>40.450000000000003</v>
      </c>
      <c r="Q6" s="34">
        <f t="shared" si="3"/>
        <v>46.13</v>
      </c>
      <c r="R6" s="34">
        <f t="shared" si="3"/>
        <v>2777</v>
      </c>
      <c r="S6" s="34">
        <f t="shared" si="3"/>
        <v>63233</v>
      </c>
      <c r="T6" s="34">
        <f t="shared" si="3"/>
        <v>25.09</v>
      </c>
      <c r="U6" s="34">
        <f t="shared" si="3"/>
        <v>2520.25</v>
      </c>
      <c r="V6" s="34">
        <f t="shared" si="3"/>
        <v>25447</v>
      </c>
      <c r="W6" s="34">
        <f t="shared" si="3"/>
        <v>4.4400000000000004</v>
      </c>
      <c r="X6" s="34">
        <f t="shared" si="3"/>
        <v>5731.31</v>
      </c>
      <c r="Y6" s="35">
        <f>IF(Y7="",NA(),Y7)</f>
        <v>105.76</v>
      </c>
      <c r="Z6" s="35">
        <f t="shared" ref="Z6:AH6" si="4">IF(Z7="",NA(),Z7)</f>
        <v>110.37</v>
      </c>
      <c r="AA6" s="35">
        <f t="shared" si="4"/>
        <v>112</v>
      </c>
      <c r="AB6" s="35">
        <f t="shared" si="4"/>
        <v>115.86</v>
      </c>
      <c r="AC6" s="35">
        <f t="shared" si="4"/>
        <v>104.15</v>
      </c>
      <c r="AD6" s="35">
        <f t="shared" si="4"/>
        <v>85.42</v>
      </c>
      <c r="AE6" s="35">
        <f t="shared" si="4"/>
        <v>93.04</v>
      </c>
      <c r="AF6" s="35">
        <f t="shared" si="4"/>
        <v>95.24</v>
      </c>
      <c r="AG6" s="35">
        <f t="shared" si="4"/>
        <v>98.6</v>
      </c>
      <c r="AH6" s="35">
        <f t="shared" si="4"/>
        <v>100.94</v>
      </c>
      <c r="AI6" s="34" t="str">
        <f>IF(AI7="","",IF(AI7="-","【-】","【"&amp;SUBSTITUTE(TEXT(AI7,"#,##0.00"),"-","△")&amp;"】"))</f>
        <v>【108.80】</v>
      </c>
      <c r="AJ6" s="35">
        <f>IF(AJ7="",NA(),AJ7)</f>
        <v>80.5</v>
      </c>
      <c r="AK6" s="34">
        <f t="shared" ref="AK6:AS6" si="5">IF(AK7="",NA(),AK7)</f>
        <v>0</v>
      </c>
      <c r="AL6" s="34">
        <f t="shared" si="5"/>
        <v>0</v>
      </c>
      <c r="AM6" s="34">
        <f t="shared" si="5"/>
        <v>0</v>
      </c>
      <c r="AN6" s="34">
        <f t="shared" si="5"/>
        <v>0</v>
      </c>
      <c r="AO6" s="35">
        <f t="shared" si="5"/>
        <v>38.659999999999997</v>
      </c>
      <c r="AP6" s="35">
        <f t="shared" si="5"/>
        <v>22.37</v>
      </c>
      <c r="AQ6" s="35">
        <f t="shared" si="5"/>
        <v>54.27</v>
      </c>
      <c r="AR6" s="35">
        <f t="shared" si="5"/>
        <v>84.21</v>
      </c>
      <c r="AS6" s="35">
        <f t="shared" si="5"/>
        <v>55.58</v>
      </c>
      <c r="AT6" s="34" t="str">
        <f>IF(AT7="","",IF(AT7="-","【-】","【"&amp;SUBSTITUTE(TEXT(AT7,"#,##0.00"),"-","△")&amp;"】"))</f>
        <v>【4.27】</v>
      </c>
      <c r="AU6" s="35">
        <f>IF(AU7="",NA(),AU7)</f>
        <v>257.8</v>
      </c>
      <c r="AV6" s="35">
        <f t="shared" ref="AV6:BD6" si="6">IF(AV7="",NA(),AV7)</f>
        <v>88.79</v>
      </c>
      <c r="AW6" s="35">
        <f t="shared" si="6"/>
        <v>82.9</v>
      </c>
      <c r="AX6" s="35">
        <f t="shared" si="6"/>
        <v>87.2</v>
      </c>
      <c r="AY6" s="35">
        <f t="shared" si="6"/>
        <v>92.32</v>
      </c>
      <c r="AZ6" s="35">
        <f t="shared" si="6"/>
        <v>367.07</v>
      </c>
      <c r="BA6" s="35">
        <f t="shared" si="6"/>
        <v>118.27</v>
      </c>
      <c r="BB6" s="35">
        <f t="shared" si="6"/>
        <v>163.80000000000001</v>
      </c>
      <c r="BC6" s="35">
        <f t="shared" si="6"/>
        <v>161.31</v>
      </c>
      <c r="BD6" s="35">
        <f t="shared" si="6"/>
        <v>74.239999999999995</v>
      </c>
      <c r="BE6" s="34" t="str">
        <f>IF(BE7="","",IF(BE7="-","【-】","【"&amp;SUBSTITUTE(TEXT(BE7,"#,##0.00"),"-","△")&amp;"】"))</f>
        <v>【66.41】</v>
      </c>
      <c r="BF6" s="35">
        <f>IF(BF7="",NA(),BF7)</f>
        <v>324.73</v>
      </c>
      <c r="BG6" s="35">
        <f t="shared" ref="BG6:BO6" si="7">IF(BG7="",NA(),BG7)</f>
        <v>238.8</v>
      </c>
      <c r="BH6" s="35">
        <f t="shared" si="7"/>
        <v>184.38</v>
      </c>
      <c r="BI6" s="35">
        <f t="shared" si="7"/>
        <v>251.92</v>
      </c>
      <c r="BJ6" s="35">
        <f t="shared" si="7"/>
        <v>1240.67</v>
      </c>
      <c r="BK6" s="35">
        <f t="shared" si="7"/>
        <v>904.16</v>
      </c>
      <c r="BL6" s="35">
        <f t="shared" si="7"/>
        <v>641.22</v>
      </c>
      <c r="BM6" s="35">
        <f t="shared" si="7"/>
        <v>681.23</v>
      </c>
      <c r="BN6" s="35">
        <f t="shared" si="7"/>
        <v>773.95</v>
      </c>
      <c r="BO6" s="35">
        <f t="shared" si="7"/>
        <v>857.76</v>
      </c>
      <c r="BP6" s="34" t="str">
        <f>IF(BP7="","",IF(BP7="-","【-】","【"&amp;SUBSTITUTE(TEXT(BP7,"#,##0.00"),"-","△")&amp;"】"))</f>
        <v>【707.33】</v>
      </c>
      <c r="BQ6" s="35">
        <f>IF(BQ7="",NA(),BQ7)</f>
        <v>115.15</v>
      </c>
      <c r="BR6" s="35">
        <f t="shared" ref="BR6:BZ6" si="8">IF(BR7="",NA(),BR7)</f>
        <v>140.07</v>
      </c>
      <c r="BS6" s="35">
        <f t="shared" si="8"/>
        <v>144.66999999999999</v>
      </c>
      <c r="BT6" s="35">
        <f t="shared" si="8"/>
        <v>140.33000000000001</v>
      </c>
      <c r="BU6" s="35">
        <f t="shared" si="8"/>
        <v>96.42</v>
      </c>
      <c r="BV6" s="35">
        <f t="shared" si="8"/>
        <v>69.72</v>
      </c>
      <c r="BW6" s="35">
        <f t="shared" si="8"/>
        <v>71.48</v>
      </c>
      <c r="BX6" s="35">
        <f t="shared" si="8"/>
        <v>76.84</v>
      </c>
      <c r="BY6" s="35">
        <f t="shared" si="8"/>
        <v>72.87</v>
      </c>
      <c r="BZ6" s="35">
        <f t="shared" si="8"/>
        <v>81.260000000000005</v>
      </c>
      <c r="CA6" s="34" t="str">
        <f>IF(CA7="","",IF(CA7="-","【-】","【"&amp;SUBSTITUTE(TEXT(CA7,"#,##0.00"),"-","△")&amp;"】"))</f>
        <v>【101.26】</v>
      </c>
      <c r="CB6" s="35">
        <f>IF(CB7="",NA(),CB7)</f>
        <v>106.98</v>
      </c>
      <c r="CC6" s="35">
        <f t="shared" ref="CC6:CK6" si="9">IF(CC7="",NA(),CC7)</f>
        <v>98.18</v>
      </c>
      <c r="CD6" s="35">
        <f t="shared" si="9"/>
        <v>100.38</v>
      </c>
      <c r="CE6" s="35">
        <f t="shared" si="9"/>
        <v>103.51</v>
      </c>
      <c r="CF6" s="35">
        <f t="shared" si="9"/>
        <v>150</v>
      </c>
      <c r="CG6" s="35">
        <f t="shared" si="9"/>
        <v>150.53</v>
      </c>
      <c r="CH6" s="35">
        <f t="shared" si="9"/>
        <v>170.07</v>
      </c>
      <c r="CI6" s="35">
        <f t="shared" si="9"/>
        <v>160.72999999999999</v>
      </c>
      <c r="CJ6" s="35">
        <f t="shared" si="9"/>
        <v>160.55000000000001</v>
      </c>
      <c r="CK6" s="35">
        <f t="shared" si="9"/>
        <v>151.16999999999999</v>
      </c>
      <c r="CL6" s="34" t="str">
        <f>IF(CL7="","",IF(CL7="-","【-】","【"&amp;SUBSTITUTE(TEXT(CL7,"#,##0.00"),"-","△")&amp;"】"))</f>
        <v>【136.39】</v>
      </c>
      <c r="CM6" s="35">
        <f>IF(CM7="",NA(),CM7)</f>
        <v>67.42</v>
      </c>
      <c r="CN6" s="35">
        <f t="shared" ref="CN6:CV6" si="10">IF(CN7="",NA(),CN7)</f>
        <v>62.16</v>
      </c>
      <c r="CO6" s="35">
        <f t="shared" si="10"/>
        <v>63.79</v>
      </c>
      <c r="CP6" s="35">
        <f t="shared" si="10"/>
        <v>60.98</v>
      </c>
      <c r="CQ6" s="35">
        <f t="shared" si="10"/>
        <v>53.14</v>
      </c>
      <c r="CR6" s="35">
        <f t="shared" si="10"/>
        <v>65.22</v>
      </c>
      <c r="CS6" s="35">
        <f t="shared" si="10"/>
        <v>62.16</v>
      </c>
      <c r="CT6" s="35">
        <f t="shared" si="10"/>
        <v>59.97</v>
      </c>
      <c r="CU6" s="35">
        <f t="shared" si="10"/>
        <v>56.35</v>
      </c>
      <c r="CV6" s="35">
        <f t="shared" si="10"/>
        <v>58.13</v>
      </c>
      <c r="CW6" s="34" t="str">
        <f>IF(CW7="","",IF(CW7="-","【-】","【"&amp;SUBSTITUTE(TEXT(CW7,"#,##0.00"),"-","△")&amp;"】"))</f>
        <v>【60.13】</v>
      </c>
      <c r="CX6" s="35">
        <f>IF(CX7="",NA(),CX7)</f>
        <v>79.599999999999994</v>
      </c>
      <c r="CY6" s="35">
        <f t="shared" ref="CY6:DG6" si="11">IF(CY7="",NA(),CY7)</f>
        <v>80.7</v>
      </c>
      <c r="CZ6" s="35">
        <f t="shared" si="11"/>
        <v>80.900000000000006</v>
      </c>
      <c r="DA6" s="35">
        <f t="shared" si="11"/>
        <v>81.91</v>
      </c>
      <c r="DB6" s="35">
        <f t="shared" si="11"/>
        <v>63.17</v>
      </c>
      <c r="DC6" s="35">
        <f t="shared" si="11"/>
        <v>92.94</v>
      </c>
      <c r="DD6" s="35">
        <f t="shared" si="11"/>
        <v>95.73</v>
      </c>
      <c r="DE6" s="35">
        <f t="shared" si="11"/>
        <v>94.8</v>
      </c>
      <c r="DF6" s="35">
        <f t="shared" si="11"/>
        <v>93.3</v>
      </c>
      <c r="DG6" s="35">
        <f t="shared" si="11"/>
        <v>91.75</v>
      </c>
      <c r="DH6" s="34" t="str">
        <f>IF(DH7="","",IF(DH7="-","【-】","【"&amp;SUBSTITUTE(TEXT(DH7,"#,##0.00"),"-","△")&amp;"】"))</f>
        <v>【95.06】</v>
      </c>
      <c r="DI6" s="35">
        <f>IF(DI7="",NA(),DI7)</f>
        <v>34.619999999999997</v>
      </c>
      <c r="DJ6" s="35">
        <f t="shared" ref="DJ6:DR6" si="12">IF(DJ7="",NA(),DJ7)</f>
        <v>59.26</v>
      </c>
      <c r="DK6" s="35">
        <f t="shared" si="12"/>
        <v>60.09</v>
      </c>
      <c r="DL6" s="35">
        <f t="shared" si="12"/>
        <v>60.98</v>
      </c>
      <c r="DM6" s="35">
        <f t="shared" si="12"/>
        <v>31.24</v>
      </c>
      <c r="DN6" s="35">
        <f t="shared" si="12"/>
        <v>12.06</v>
      </c>
      <c r="DO6" s="35">
        <f t="shared" si="12"/>
        <v>33.53</v>
      </c>
      <c r="DP6" s="35">
        <f t="shared" si="12"/>
        <v>34.39</v>
      </c>
      <c r="DQ6" s="35">
        <f t="shared" si="12"/>
        <v>44.43</v>
      </c>
      <c r="DR6" s="35">
        <f t="shared" si="12"/>
        <v>15.71</v>
      </c>
      <c r="DS6" s="34" t="str">
        <f>IF(DS7="","",IF(DS7="-","【-】","【"&amp;SUBSTITUTE(TEXT(DS7,"#,##0.00"),"-","△")&amp;"】"))</f>
        <v>【38.13】</v>
      </c>
      <c r="DT6" s="35">
        <f>IF(DT7="",NA(),DT7)</f>
        <v>16.309999999999999</v>
      </c>
      <c r="DU6" s="35">
        <f t="shared" ref="DU6:EC6" si="13">IF(DU7="",NA(),DU7)</f>
        <v>19.52</v>
      </c>
      <c r="DV6" s="35">
        <f t="shared" si="13"/>
        <v>23.28</v>
      </c>
      <c r="DW6" s="35">
        <f t="shared" si="13"/>
        <v>23.28</v>
      </c>
      <c r="DX6" s="35">
        <f t="shared" si="13"/>
        <v>6.25</v>
      </c>
      <c r="DY6" s="35">
        <f t="shared" si="13"/>
        <v>2.27</v>
      </c>
      <c r="DZ6" s="35">
        <f t="shared" si="13"/>
        <v>1.86</v>
      </c>
      <c r="EA6" s="35">
        <f t="shared" si="13"/>
        <v>2.2200000000000002</v>
      </c>
      <c r="EB6" s="35">
        <f t="shared" si="13"/>
        <v>3.25</v>
      </c>
      <c r="EC6" s="35">
        <f t="shared" si="13"/>
        <v>1.23</v>
      </c>
      <c r="ED6" s="34" t="str">
        <f>IF(ED7="","",IF(ED7="-","【-】","【"&amp;SUBSTITUTE(TEXT(ED7,"#,##0.00"),"-","△")&amp;"】"))</f>
        <v>【5.37】</v>
      </c>
      <c r="EE6" s="34">
        <f>IF(EE7="",NA(),EE7)</f>
        <v>0</v>
      </c>
      <c r="EF6" s="35">
        <f t="shared" ref="EF6:EN6" si="14">IF(EF7="",NA(),EF7)</f>
        <v>0.34</v>
      </c>
      <c r="EG6" s="35">
        <f t="shared" si="14"/>
        <v>0.72</v>
      </c>
      <c r="EH6" s="35">
        <f t="shared" si="14"/>
        <v>0.34</v>
      </c>
      <c r="EI6" s="35">
        <f t="shared" si="14"/>
        <v>9.26</v>
      </c>
      <c r="EJ6" s="35">
        <f t="shared" si="14"/>
        <v>0.19</v>
      </c>
      <c r="EK6" s="35">
        <f t="shared" si="14"/>
        <v>7.0000000000000007E-2</v>
      </c>
      <c r="EL6" s="35">
        <f t="shared" si="14"/>
        <v>1.08</v>
      </c>
      <c r="EM6" s="35">
        <f t="shared" si="14"/>
        <v>1.1499999999999999</v>
      </c>
      <c r="EN6" s="35">
        <f t="shared" si="14"/>
        <v>0.89</v>
      </c>
      <c r="EO6" s="34" t="str">
        <f>IF(EO7="","",IF(EO7="-","【-】","【"&amp;SUBSTITUTE(TEXT(EO7,"#,##0.00"),"-","△")&amp;"】"))</f>
        <v>【0.23】</v>
      </c>
    </row>
    <row r="7" spans="1:148" s="36" customFormat="1" x14ac:dyDescent="0.15">
      <c r="A7" s="28"/>
      <c r="B7" s="37">
        <v>2017</v>
      </c>
      <c r="C7" s="37">
        <v>232084</v>
      </c>
      <c r="D7" s="37">
        <v>46</v>
      </c>
      <c r="E7" s="37">
        <v>17</v>
      </c>
      <c r="F7" s="37">
        <v>1</v>
      </c>
      <c r="G7" s="37">
        <v>0</v>
      </c>
      <c r="H7" s="37" t="s">
        <v>108</v>
      </c>
      <c r="I7" s="37" t="s">
        <v>109</v>
      </c>
      <c r="J7" s="37" t="s">
        <v>110</v>
      </c>
      <c r="K7" s="37" t="s">
        <v>111</v>
      </c>
      <c r="L7" s="37" t="s">
        <v>112</v>
      </c>
      <c r="M7" s="37" t="s">
        <v>113</v>
      </c>
      <c r="N7" s="38" t="s">
        <v>114</v>
      </c>
      <c r="O7" s="38">
        <v>42.83</v>
      </c>
      <c r="P7" s="38">
        <v>40.450000000000003</v>
      </c>
      <c r="Q7" s="38">
        <v>46.13</v>
      </c>
      <c r="R7" s="38">
        <v>2777</v>
      </c>
      <c r="S7" s="38">
        <v>63233</v>
      </c>
      <c r="T7" s="38">
        <v>25.09</v>
      </c>
      <c r="U7" s="38">
        <v>2520.25</v>
      </c>
      <c r="V7" s="38">
        <v>25447</v>
      </c>
      <c r="W7" s="38">
        <v>4.4400000000000004</v>
      </c>
      <c r="X7" s="38">
        <v>5731.31</v>
      </c>
      <c r="Y7" s="38">
        <v>105.76</v>
      </c>
      <c r="Z7" s="38">
        <v>110.37</v>
      </c>
      <c r="AA7" s="38">
        <v>112</v>
      </c>
      <c r="AB7" s="38">
        <v>115.86</v>
      </c>
      <c r="AC7" s="38">
        <v>104.15</v>
      </c>
      <c r="AD7" s="38">
        <v>85.42</v>
      </c>
      <c r="AE7" s="38">
        <v>93.04</v>
      </c>
      <c r="AF7" s="38">
        <v>95.24</v>
      </c>
      <c r="AG7" s="38">
        <v>98.6</v>
      </c>
      <c r="AH7" s="38">
        <v>100.94</v>
      </c>
      <c r="AI7" s="38">
        <v>108.8</v>
      </c>
      <c r="AJ7" s="38">
        <v>80.5</v>
      </c>
      <c r="AK7" s="38">
        <v>0</v>
      </c>
      <c r="AL7" s="38">
        <v>0</v>
      </c>
      <c r="AM7" s="38">
        <v>0</v>
      </c>
      <c r="AN7" s="38">
        <v>0</v>
      </c>
      <c r="AO7" s="38">
        <v>38.659999999999997</v>
      </c>
      <c r="AP7" s="38">
        <v>22.37</v>
      </c>
      <c r="AQ7" s="38">
        <v>54.27</v>
      </c>
      <c r="AR7" s="38">
        <v>84.21</v>
      </c>
      <c r="AS7" s="38">
        <v>55.58</v>
      </c>
      <c r="AT7" s="38">
        <v>4.2699999999999996</v>
      </c>
      <c r="AU7" s="38">
        <v>257.8</v>
      </c>
      <c r="AV7" s="38">
        <v>88.79</v>
      </c>
      <c r="AW7" s="38">
        <v>82.9</v>
      </c>
      <c r="AX7" s="38">
        <v>87.2</v>
      </c>
      <c r="AY7" s="38">
        <v>92.32</v>
      </c>
      <c r="AZ7" s="38">
        <v>367.07</v>
      </c>
      <c r="BA7" s="38">
        <v>118.27</v>
      </c>
      <c r="BB7" s="38">
        <v>163.80000000000001</v>
      </c>
      <c r="BC7" s="38">
        <v>161.31</v>
      </c>
      <c r="BD7" s="38">
        <v>74.239999999999995</v>
      </c>
      <c r="BE7" s="38">
        <v>66.41</v>
      </c>
      <c r="BF7" s="38">
        <v>324.73</v>
      </c>
      <c r="BG7" s="38">
        <v>238.8</v>
      </c>
      <c r="BH7" s="38">
        <v>184.38</v>
      </c>
      <c r="BI7" s="38">
        <v>251.92</v>
      </c>
      <c r="BJ7" s="38">
        <v>1240.67</v>
      </c>
      <c r="BK7" s="38">
        <v>904.16</v>
      </c>
      <c r="BL7" s="38">
        <v>641.22</v>
      </c>
      <c r="BM7" s="38">
        <v>681.23</v>
      </c>
      <c r="BN7" s="38">
        <v>773.95</v>
      </c>
      <c r="BO7" s="38">
        <v>857.76</v>
      </c>
      <c r="BP7" s="38">
        <v>707.33</v>
      </c>
      <c r="BQ7" s="38">
        <v>115.15</v>
      </c>
      <c r="BR7" s="38">
        <v>140.07</v>
      </c>
      <c r="BS7" s="38">
        <v>144.66999999999999</v>
      </c>
      <c r="BT7" s="38">
        <v>140.33000000000001</v>
      </c>
      <c r="BU7" s="38">
        <v>96.42</v>
      </c>
      <c r="BV7" s="38">
        <v>69.72</v>
      </c>
      <c r="BW7" s="38">
        <v>71.48</v>
      </c>
      <c r="BX7" s="38">
        <v>76.84</v>
      </c>
      <c r="BY7" s="38">
        <v>72.87</v>
      </c>
      <c r="BZ7" s="38">
        <v>81.260000000000005</v>
      </c>
      <c r="CA7" s="38">
        <v>101.26</v>
      </c>
      <c r="CB7" s="38">
        <v>106.98</v>
      </c>
      <c r="CC7" s="38">
        <v>98.18</v>
      </c>
      <c r="CD7" s="38">
        <v>100.38</v>
      </c>
      <c r="CE7" s="38">
        <v>103.51</v>
      </c>
      <c r="CF7" s="38">
        <v>150</v>
      </c>
      <c r="CG7" s="38">
        <v>150.53</v>
      </c>
      <c r="CH7" s="38">
        <v>170.07</v>
      </c>
      <c r="CI7" s="38">
        <v>160.72999999999999</v>
      </c>
      <c r="CJ7" s="38">
        <v>160.55000000000001</v>
      </c>
      <c r="CK7" s="38">
        <v>151.16999999999999</v>
      </c>
      <c r="CL7" s="38">
        <v>136.38999999999999</v>
      </c>
      <c r="CM7" s="38">
        <v>67.42</v>
      </c>
      <c r="CN7" s="38">
        <v>62.16</v>
      </c>
      <c r="CO7" s="38">
        <v>63.79</v>
      </c>
      <c r="CP7" s="38">
        <v>60.98</v>
      </c>
      <c r="CQ7" s="38">
        <v>53.14</v>
      </c>
      <c r="CR7" s="38">
        <v>65.22</v>
      </c>
      <c r="CS7" s="38">
        <v>62.16</v>
      </c>
      <c r="CT7" s="38">
        <v>59.97</v>
      </c>
      <c r="CU7" s="38">
        <v>56.35</v>
      </c>
      <c r="CV7" s="38">
        <v>58.13</v>
      </c>
      <c r="CW7" s="38">
        <v>60.13</v>
      </c>
      <c r="CX7" s="38">
        <v>79.599999999999994</v>
      </c>
      <c r="CY7" s="38">
        <v>80.7</v>
      </c>
      <c r="CZ7" s="38">
        <v>80.900000000000006</v>
      </c>
      <c r="DA7" s="38">
        <v>81.91</v>
      </c>
      <c r="DB7" s="38">
        <v>63.17</v>
      </c>
      <c r="DC7" s="38">
        <v>92.94</v>
      </c>
      <c r="DD7" s="38">
        <v>95.73</v>
      </c>
      <c r="DE7" s="38">
        <v>94.8</v>
      </c>
      <c r="DF7" s="38">
        <v>93.3</v>
      </c>
      <c r="DG7" s="38">
        <v>91.75</v>
      </c>
      <c r="DH7" s="38">
        <v>95.06</v>
      </c>
      <c r="DI7" s="38">
        <v>34.619999999999997</v>
      </c>
      <c r="DJ7" s="38">
        <v>59.26</v>
      </c>
      <c r="DK7" s="38">
        <v>60.09</v>
      </c>
      <c r="DL7" s="38">
        <v>60.98</v>
      </c>
      <c r="DM7" s="38">
        <v>31.24</v>
      </c>
      <c r="DN7" s="38">
        <v>12.06</v>
      </c>
      <c r="DO7" s="38">
        <v>33.53</v>
      </c>
      <c r="DP7" s="38">
        <v>34.39</v>
      </c>
      <c r="DQ7" s="38">
        <v>44.43</v>
      </c>
      <c r="DR7" s="38">
        <v>15.71</v>
      </c>
      <c r="DS7" s="38">
        <v>38.130000000000003</v>
      </c>
      <c r="DT7" s="38">
        <v>16.309999999999999</v>
      </c>
      <c r="DU7" s="38">
        <v>19.52</v>
      </c>
      <c r="DV7" s="38">
        <v>23.28</v>
      </c>
      <c r="DW7" s="38">
        <v>23.28</v>
      </c>
      <c r="DX7" s="38">
        <v>6.25</v>
      </c>
      <c r="DY7" s="38">
        <v>2.27</v>
      </c>
      <c r="DZ7" s="38">
        <v>1.86</v>
      </c>
      <c r="EA7" s="38">
        <v>2.2200000000000002</v>
      </c>
      <c r="EB7" s="38">
        <v>3.25</v>
      </c>
      <c r="EC7" s="38">
        <v>1.23</v>
      </c>
      <c r="ED7" s="38">
        <v>5.37</v>
      </c>
      <c r="EE7" s="38">
        <v>0</v>
      </c>
      <c r="EF7" s="38">
        <v>0.34</v>
      </c>
      <c r="EG7" s="38">
        <v>0.72</v>
      </c>
      <c r="EH7" s="38">
        <v>0.34</v>
      </c>
      <c r="EI7" s="38">
        <v>9.26</v>
      </c>
      <c r="EJ7" s="38">
        <v>0.19</v>
      </c>
      <c r="EK7" s="38">
        <v>7.0000000000000007E-2</v>
      </c>
      <c r="EL7" s="38">
        <v>1.08</v>
      </c>
      <c r="EM7" s="38">
        <v>1.1499999999999999</v>
      </c>
      <c r="EN7" s="38">
        <v>0.89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2019-02-14T11:31:51Z</cp:lastPrinted>
  <dcterms:created xsi:type="dcterms:W3CDTF">2018-12-03T08:49:24Z</dcterms:created>
  <dcterms:modified xsi:type="dcterms:W3CDTF">2019-02-14T11:31:53Z</dcterms:modified>
  <cp:category/>
</cp:coreProperties>
</file>