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3 近藤\02水道\☆経営比較分析表\05第３回目提出\"/>
    </mc:Choice>
  </mc:AlternateContent>
  <workbookProtection workbookPassword="A597"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<sst xmlns="http://schemas.openxmlformats.org/spreadsheetml/2006/main" count="232" uniqueCount="120">
  <si>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</si>
  <si>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</si>
  <si>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</si>
  <si>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</si>
  <si>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</si>
  <si>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</si>
  <si>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</si>
  <si>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</si>
  <si>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</si>
  <si>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</si>
  <si>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</si>
  <si>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</si>
  <si>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</si>
  <si>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</si>
  <si>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</si>
  <si>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</si>
  <si>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</si>
  <si>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</si>
  <si>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</si>
  <si>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</si>
  <si>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</si>
  <si>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</si>
  <si>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</si>
  <si>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</si>
  <si>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</si>
  <si>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</si>
  <si>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</si>
  <si>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</si>
  <si>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</si>
  <si>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</si>
  <si>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</si>
  <si>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</si>
  <si>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</si>
  <si>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</si>
  <si>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</si>
  <si>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</si>
  <si>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</si>
  <si>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</si>
  <si>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</si>
  <si>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</si>
  <si>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</si>
  <si>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</si>
  <si>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</si>
  <si>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</si>
  <si>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</si>
  <si>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</si>
  <si>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</si>
  <si>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</si>
  <si>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</si>
  <si>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</si>
  <si>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</si>
  <si>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</si>
  <si>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</si>
  <si>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</si>
  <si>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</si>
  <si>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</si>
  <si>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</si>
  <si>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</si>
  <si>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</si>
  <si>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</si>
  <si>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</si>
  <si>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</si>
  <si>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</si>
  <si>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</si>
  <si>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</si>
  <si>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</si>
  <si>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</si>
  <si>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</si>
  <si>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</si>
  <si>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</si>
  <si>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</si>
  <si>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</si>
  <si>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</si>
  <si>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</si>
  <si>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</si>
  <si>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</si>
  <si>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</si>
  <si>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</si>
  <si>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</si>
  <si>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</si>
  <si>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</si>
  <si>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</si>
  <si>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</si>
  <si>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</si>
  <si>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</si>
  <si>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</si>
  <si>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</si>
  <si>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</si>
  <si>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</si>
  <si>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</si>
  <si>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</si>
  <si>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</si>
  <si>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</si>
  <si>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</si>
  <si>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</si>
  <si>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</si>
  <si>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</si>
  <si>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</si>
  <si>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</si>
  <si>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</si>
  <si>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</si>
  <si>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</si>
  <si>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</si>
  <si>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</si>
  <si>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</si>
  <si>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刈谷市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</si>
  <si>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</si>
  <si>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</si>
  <si>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</si>
  <si>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</si>
  <si>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</si>
  <si>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</si>
  <si>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</si>
  <si>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</si>
  <si>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</si>
  <si>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</si>
  <si>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</si>
  <si>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①有形固定資産減価償却率については、償却年数経過に伴い、今後も比率の増加が見込まれます。
　②管路経年化率については、直近３か年をみると減少しているものの、今後耐用年数に達し更新時期を迎える管路が増加することが想定されます。
　③管路更新率については、年度によって数値のばらつきが生じていますが、引き続き計画的に更新を行っていく予定です。
　以上から、今後、更新費用の増加が見込まれるため、財源の確保や費用の平準化を図りながら、計画的に更新を行う必要があります。</t>
    <rPh sb="2" eb="4">
      <t>ユウケイ</t>
    </rPh>
    <rPh sb="4" eb="6">
      <t>コテイ</t>
    </rPh>
    <rPh sb="6" eb="8">
      <t>シサン</t>
    </rPh>
    <rPh sb="8" eb="10">
      <t>ゲンカ</t>
    </rPh>
    <rPh sb="10" eb="12">
      <t>ショウキャク</t>
    </rPh>
    <rPh sb="12" eb="13">
      <t>リツ</t>
    </rPh>
    <rPh sb="19" eb="21">
      <t>ショウキャク</t>
    </rPh>
    <rPh sb="21" eb="23">
      <t>ネンスウ</t>
    </rPh>
    <rPh sb="23" eb="25">
      <t>ケイカ</t>
    </rPh>
    <rPh sb="26" eb="27">
      <t>トモナ</t>
    </rPh>
    <rPh sb="29" eb="31">
      <t>コンゴ</t>
    </rPh>
    <rPh sb="32" eb="34">
      <t>ヒリツ</t>
    </rPh>
    <rPh sb="35" eb="37">
      <t>ゾウカ</t>
    </rPh>
    <rPh sb="38" eb="40">
      <t>ミコ</t>
    </rPh>
    <rPh sb="48" eb="50">
      <t>カンロ</t>
    </rPh>
    <rPh sb="50" eb="53">
      <t>ケイネンカ</t>
    </rPh>
    <rPh sb="53" eb="54">
      <t>リツ</t>
    </rPh>
    <rPh sb="60" eb="62">
      <t>チョッキン</t>
    </rPh>
    <rPh sb="64" eb="65">
      <t>ネン</t>
    </rPh>
    <rPh sb="69" eb="71">
      <t>ゲンショウ</t>
    </rPh>
    <rPh sb="79" eb="81">
      <t>コンゴ</t>
    </rPh>
    <rPh sb="81" eb="83">
      <t>タイヨウ</t>
    </rPh>
    <rPh sb="83" eb="85">
      <t>ネンスウ</t>
    </rPh>
    <rPh sb="86" eb="87">
      <t>タッ</t>
    </rPh>
    <rPh sb="88" eb="90">
      <t>コウシン</t>
    </rPh>
    <rPh sb="90" eb="92">
      <t>ジキ</t>
    </rPh>
    <rPh sb="93" eb="94">
      <t>ムカ</t>
    </rPh>
    <rPh sb="96" eb="98">
      <t>カンロ</t>
    </rPh>
    <rPh sb="99" eb="101">
      <t>ゾウカ</t>
    </rPh>
    <rPh sb="106" eb="108">
      <t>ソウテイ</t>
    </rPh>
    <rPh sb="116" eb="118">
      <t>カンロ</t>
    </rPh>
    <rPh sb="118" eb="120">
      <t>コウシン</t>
    </rPh>
    <rPh sb="120" eb="121">
      <t>リツ</t>
    </rPh>
    <rPh sb="127" eb="129">
      <t>ネンド</t>
    </rPh>
    <rPh sb="133" eb="135">
      <t>スウチ</t>
    </rPh>
    <rPh sb="141" eb="142">
      <t>ショウ</t>
    </rPh>
    <rPh sb="149" eb="150">
      <t>ヒ</t>
    </rPh>
    <rPh sb="151" eb="152">
      <t>ツヅ</t>
    </rPh>
    <rPh sb="153" eb="156">
      <t>ケイカクテキ</t>
    </rPh>
    <rPh sb="157" eb="159">
      <t>コウシン</t>
    </rPh>
    <rPh sb="160" eb="161">
      <t>オコ</t>
    </rPh>
    <rPh sb="165" eb="167">
      <t>ヨテイ</t>
    </rPh>
    <rPh sb="172" eb="174">
      <t>イジョウ</t>
    </rPh>
    <rPh sb="177" eb="179">
      <t>コンゴ</t>
    </rPh>
    <rPh sb="180" eb="182">
      <t>コウシン</t>
    </rPh>
    <rPh sb="182" eb="184">
      <t>ヒヨウ</t>
    </rPh>
    <rPh sb="185" eb="187">
      <t>ゾウカ</t>
    </rPh>
    <rPh sb="188" eb="190">
      <t>ミコ</t>
    </rPh>
    <rPh sb="196" eb="198">
      <t>ザイゲン</t>
    </rPh>
    <rPh sb="199" eb="201">
      <t>カクホ</t>
    </rPh>
    <rPh sb="202" eb="204">
      <t>ヒヨウ</t>
    </rPh>
    <rPh sb="205" eb="208">
      <t>ヘイジュンカ</t>
    </rPh>
    <rPh sb="209" eb="210">
      <t>ハカ</t>
    </rPh>
    <rPh sb="215" eb="218">
      <t>ケイカクテキ</t>
    </rPh>
    <rPh sb="219" eb="221">
      <t>コウシン</t>
    </rPh>
    <rPh sb="222" eb="223">
      <t>オコナ</t>
    </rPh>
    <rPh sb="224" eb="226">
      <t>ヒツヨウ</t>
    </rPh>
    <phoneticPr fontId="4"/>
  </si>
  <si>
    <t>　各指標を見てもおおむね安定した数値、類似団体の平均値を上回る数値を保っており、全体的には良好な運営がなされていると言えます。しかし、今後に目を向けると、大口使用者の自己水切替による給水収益の減や施設修繕・更新等の費用増により厳しい経営状況になることが予想されます。
　平成３１年度策定予定の経営戦略については、投資と財政の収支均衡を図るため、投資部門の中長期計画と併せて策定を進めており、これらの計画を基に必要に応じて料金水準の適正化や企業債借入を実施する等、将来にわたり安定的な事業継続ができるよう努めていきます。
　</t>
    <rPh sb="5" eb="6">
      <t>ミ</t>
    </rPh>
    <rPh sb="12" eb="14">
      <t>アンテイ</t>
    </rPh>
    <rPh sb="16" eb="18">
      <t>スウチ</t>
    </rPh>
    <rPh sb="24" eb="27">
      <t>ヘイキンチ</t>
    </rPh>
    <rPh sb="28" eb="30">
      <t>ウワマワ</t>
    </rPh>
    <rPh sb="31" eb="33">
      <t>スウチ</t>
    </rPh>
    <rPh sb="34" eb="35">
      <t>タモ</t>
    </rPh>
    <rPh sb="40" eb="43">
      <t>ゼンタイテキ</t>
    </rPh>
    <rPh sb="45" eb="47">
      <t>リョウコウ</t>
    </rPh>
    <rPh sb="48" eb="50">
      <t>ウンエイ</t>
    </rPh>
    <rPh sb="58" eb="59">
      <t>イ</t>
    </rPh>
    <rPh sb="67" eb="69">
      <t>コンゴ</t>
    </rPh>
    <rPh sb="70" eb="71">
      <t>メ</t>
    </rPh>
    <rPh sb="72" eb="73">
      <t>ム</t>
    </rPh>
    <rPh sb="77" eb="79">
      <t>オオグチ</t>
    </rPh>
    <rPh sb="79" eb="82">
      <t>シヨウシャ</t>
    </rPh>
    <rPh sb="83" eb="85">
      <t>ジコ</t>
    </rPh>
    <rPh sb="85" eb="86">
      <t>スイ</t>
    </rPh>
    <rPh sb="86" eb="88">
      <t>キリカエ</t>
    </rPh>
    <rPh sb="91" eb="93">
      <t>キュウスイ</t>
    </rPh>
    <rPh sb="93" eb="95">
      <t>シュウエキ</t>
    </rPh>
    <rPh sb="96" eb="97">
      <t>ゲン</t>
    </rPh>
    <rPh sb="98" eb="100">
      <t>シセツ</t>
    </rPh>
    <rPh sb="100" eb="102">
      <t>シュウゼン</t>
    </rPh>
    <rPh sb="103" eb="105">
      <t>コウシン</t>
    </rPh>
    <rPh sb="105" eb="106">
      <t>トウ</t>
    </rPh>
    <rPh sb="107" eb="109">
      <t>ヒヨウ</t>
    </rPh>
    <rPh sb="109" eb="110">
      <t>ゾウ</t>
    </rPh>
    <rPh sb="113" eb="114">
      <t>キビ</t>
    </rPh>
    <rPh sb="116" eb="118">
      <t>ケイエイ</t>
    </rPh>
    <rPh sb="118" eb="120">
      <t>ジョウキョウ</t>
    </rPh>
    <rPh sb="126" eb="128">
      <t>ヨソウ</t>
    </rPh>
    <rPh sb="135" eb="137">
      <t>ヘイセイ</t>
    </rPh>
    <rPh sb="141" eb="143">
      <t>サクテイ</t>
    </rPh>
    <rPh sb="143" eb="145">
      <t>ヨテイ</t>
    </rPh>
    <rPh sb="146" eb="148">
      <t>ケイエイ</t>
    </rPh>
    <rPh sb="148" eb="150">
      <t>センリャク</t>
    </rPh>
    <rPh sb="156" eb="158">
      <t>トウシ</t>
    </rPh>
    <rPh sb="159" eb="161">
      <t>ザイセイ</t>
    </rPh>
    <rPh sb="162" eb="164">
      <t>シュウシ</t>
    </rPh>
    <rPh sb="164" eb="166">
      <t>キンコウ</t>
    </rPh>
    <rPh sb="167" eb="168">
      <t>ハカ</t>
    </rPh>
    <rPh sb="172" eb="174">
      <t>トウシ</t>
    </rPh>
    <rPh sb="174" eb="176">
      <t>ブモン</t>
    </rPh>
    <rPh sb="177" eb="180">
      <t>チュウチョウキ</t>
    </rPh>
    <rPh sb="180" eb="182">
      <t>ケイカク</t>
    </rPh>
    <rPh sb="183" eb="184">
      <t>アワ</t>
    </rPh>
    <rPh sb="186" eb="188">
      <t>サクテイ</t>
    </rPh>
    <rPh sb="189" eb="190">
      <t>スス</t>
    </rPh>
    <rPh sb="199" eb="201">
      <t>ケイカク</t>
    </rPh>
    <rPh sb="202" eb="203">
      <t>モト</t>
    </rPh>
    <rPh sb="204" eb="206">
      <t>ヒツヨウ</t>
    </rPh>
    <rPh sb="207" eb="208">
      <t>オウ</t>
    </rPh>
    <rPh sb="210" eb="212">
      <t>リョウキン</t>
    </rPh>
    <rPh sb="212" eb="214">
      <t>スイジュン</t>
    </rPh>
    <rPh sb="215" eb="218">
      <t>テキセイカ</t>
    </rPh>
    <rPh sb="219" eb="221">
      <t>キギョウ</t>
    </rPh>
    <rPh sb="221" eb="222">
      <t>サイ</t>
    </rPh>
    <rPh sb="222" eb="224">
      <t>カリイレ</t>
    </rPh>
    <rPh sb="225" eb="227">
      <t>ジッシ</t>
    </rPh>
    <rPh sb="229" eb="230">
      <t>トウ</t>
    </rPh>
    <rPh sb="231" eb="233">
      <t>ショウライ</t>
    </rPh>
    <rPh sb="237" eb="240">
      <t>アンテイテキ</t>
    </rPh>
    <rPh sb="241" eb="243">
      <t>ジギョウ</t>
    </rPh>
    <rPh sb="243" eb="245">
      <t>ケイゾク</t>
    </rPh>
    <rPh sb="251" eb="252">
      <t>ツト</t>
    </rPh>
    <phoneticPr fontId="4"/>
  </si>
  <si>
    <t xml:space="preserve">　①経常収支比率については、前年度と比べると施設修繕等に関する支出の増もありましたが、100％超を維持しており、②累積欠損金が発生していないことからも健全性を保てていると言えます。
　③流動比率については、類似団体と比較しても数値は大きく、短期的な債務に対する支払い能力を十分有していると言えます。
　④企業債残高対給水収益比率については、毎年借入を行っているため増加傾向にあります。今後の借入については、償還見通しをふまえて検討する必要があります。
　⑤料金回収率については、施設修繕等に関する支出の増により前年度と比べると減少していますが、引き続き100％超を維持しております。しかし、今後大口使用者の自己水切替による給水収益の減や施設更新等による費用増により、良好な数値を維持できなくなることも想定されます。そのため、必要に応じて適切な料金設定について検討する必要があります。
　⑥給水原価、⑦施設利用率、⑧有収率については、毎年度安定した数値を保っており、効率的な施設運営が給水収益に繋がっていると言えます。
</t>
    <rPh sb="2" eb="4">
      <t>ケイジョウ</t>
    </rPh>
    <rPh sb="4" eb="6">
      <t>シュウシ</t>
    </rPh>
    <rPh sb="6" eb="8">
      <t>ヒリツ</t>
    </rPh>
    <rPh sb="14" eb="17">
      <t>ゼンネンド</t>
    </rPh>
    <rPh sb="18" eb="19">
      <t>クラ</t>
    </rPh>
    <rPh sb="22" eb="24">
      <t>シセツ</t>
    </rPh>
    <rPh sb="24" eb="26">
      <t>シュウゼン</t>
    </rPh>
    <rPh sb="26" eb="27">
      <t>トウ</t>
    </rPh>
    <rPh sb="28" eb="29">
      <t>カン</t>
    </rPh>
    <rPh sb="31" eb="33">
      <t>シシュツ</t>
    </rPh>
    <rPh sb="34" eb="35">
      <t>ゾウ</t>
    </rPh>
    <rPh sb="47" eb="48">
      <t>コ</t>
    </rPh>
    <rPh sb="49" eb="51">
      <t>イジ</t>
    </rPh>
    <rPh sb="57" eb="59">
      <t>ルイセキ</t>
    </rPh>
    <rPh sb="59" eb="62">
      <t>ケッソンキン</t>
    </rPh>
    <rPh sb="63" eb="65">
      <t>ハッセイ</t>
    </rPh>
    <rPh sb="75" eb="78">
      <t>ケンゼンセイ</t>
    </rPh>
    <rPh sb="79" eb="80">
      <t>タモ</t>
    </rPh>
    <rPh sb="85" eb="86">
      <t>イ</t>
    </rPh>
    <rPh sb="93" eb="95">
      <t>リュウドウ</t>
    </rPh>
    <rPh sb="95" eb="97">
      <t>ヒリツ</t>
    </rPh>
    <rPh sb="103" eb="105">
      <t>ルイジ</t>
    </rPh>
    <rPh sb="105" eb="107">
      <t>ダンタイ</t>
    </rPh>
    <rPh sb="108" eb="110">
      <t>ヒカク</t>
    </rPh>
    <rPh sb="113" eb="115">
      <t>スウチ</t>
    </rPh>
    <rPh sb="116" eb="117">
      <t>オオ</t>
    </rPh>
    <rPh sb="120" eb="123">
      <t>タンキテキ</t>
    </rPh>
    <rPh sb="124" eb="126">
      <t>サイム</t>
    </rPh>
    <rPh sb="127" eb="128">
      <t>タイ</t>
    </rPh>
    <rPh sb="130" eb="132">
      <t>シハラ</t>
    </rPh>
    <rPh sb="133" eb="135">
      <t>ノウリョク</t>
    </rPh>
    <rPh sb="136" eb="138">
      <t>ジュウブン</t>
    </rPh>
    <rPh sb="138" eb="139">
      <t>ユウ</t>
    </rPh>
    <rPh sb="144" eb="145">
      <t>イ</t>
    </rPh>
    <rPh sb="152" eb="154">
      <t>キギョウ</t>
    </rPh>
    <rPh sb="154" eb="155">
      <t>サイ</t>
    </rPh>
    <rPh sb="155" eb="157">
      <t>ザンダカ</t>
    </rPh>
    <rPh sb="157" eb="158">
      <t>タイ</t>
    </rPh>
    <rPh sb="158" eb="160">
      <t>キュウスイ</t>
    </rPh>
    <rPh sb="160" eb="162">
      <t>シュウエキ</t>
    </rPh>
    <rPh sb="162" eb="164">
      <t>ヒリツ</t>
    </rPh>
    <rPh sb="170" eb="172">
      <t>マイトシ</t>
    </rPh>
    <rPh sb="172" eb="174">
      <t>カリイレ</t>
    </rPh>
    <rPh sb="175" eb="176">
      <t>オコ</t>
    </rPh>
    <rPh sb="182" eb="184">
      <t>ゾウカ</t>
    </rPh>
    <rPh sb="184" eb="186">
      <t>ケイコウ</t>
    </rPh>
    <rPh sb="192" eb="194">
      <t>コンゴ</t>
    </rPh>
    <rPh sb="195" eb="197">
      <t>カリイレ</t>
    </rPh>
    <rPh sb="203" eb="205">
      <t>ショウカン</t>
    </rPh>
    <rPh sb="205" eb="207">
      <t>ミトオ</t>
    </rPh>
    <rPh sb="213" eb="215">
      <t>ケントウ</t>
    </rPh>
    <rPh sb="217" eb="219">
      <t>ヒツヨウ</t>
    </rPh>
    <rPh sb="228" eb="230">
      <t>リョウキン</t>
    </rPh>
    <rPh sb="230" eb="232">
      <t>カイシュウ</t>
    </rPh>
    <rPh sb="232" eb="233">
      <t>リツ</t>
    </rPh>
    <rPh sb="248" eb="250">
      <t>シシュツ</t>
    </rPh>
    <rPh sb="251" eb="252">
      <t>フ</t>
    </rPh>
    <rPh sb="255" eb="258">
      <t>ゼンネンド</t>
    </rPh>
    <rPh sb="259" eb="260">
      <t>クラ</t>
    </rPh>
    <rPh sb="263" eb="265">
      <t>ゲンショウ</t>
    </rPh>
    <rPh sb="272" eb="273">
      <t>ヒ</t>
    </rPh>
    <rPh sb="274" eb="275">
      <t>ツヅ</t>
    </rPh>
    <rPh sb="280" eb="281">
      <t>コ</t>
    </rPh>
    <rPh sb="282" eb="284">
      <t>イジ</t>
    </rPh>
    <rPh sb="295" eb="297">
      <t>コンゴ</t>
    </rPh>
    <rPh sb="297" eb="299">
      <t>オオグチ</t>
    </rPh>
    <rPh sb="299" eb="302">
      <t>シヨウシャ</t>
    </rPh>
    <rPh sb="303" eb="305">
      <t>ジコ</t>
    </rPh>
    <rPh sb="305" eb="306">
      <t>スイ</t>
    </rPh>
    <rPh sb="306" eb="308">
      <t>キリカエ</t>
    </rPh>
    <rPh sb="311" eb="313">
      <t>キュウスイ</t>
    </rPh>
    <rPh sb="313" eb="315">
      <t>シュウエキ</t>
    </rPh>
    <rPh sb="316" eb="317">
      <t>ゲン</t>
    </rPh>
    <rPh sb="318" eb="320">
      <t>シセツ</t>
    </rPh>
    <rPh sb="320" eb="322">
      <t>コウシン</t>
    </rPh>
    <rPh sb="322" eb="323">
      <t>トウ</t>
    </rPh>
    <rPh sb="326" eb="328">
      <t>ヒヨウ</t>
    </rPh>
    <rPh sb="328" eb="329">
      <t>ゾウ</t>
    </rPh>
    <rPh sb="333" eb="335">
      <t>リョウコウ</t>
    </rPh>
    <rPh sb="336" eb="338">
      <t>スウチ</t>
    </rPh>
    <rPh sb="339" eb="341">
      <t>イジ</t>
    </rPh>
    <rPh sb="350" eb="352">
      <t>ソウテイ</t>
    </rPh>
    <rPh sb="362" eb="364">
      <t>ヒツヨウ</t>
    </rPh>
    <rPh sb="365" eb="366">
      <t>オウ</t>
    </rPh>
    <rPh sb="368" eb="370">
      <t>テキセツ</t>
    </rPh>
    <rPh sb="371" eb="373">
      <t>リョウキン</t>
    </rPh>
    <rPh sb="373" eb="375">
      <t>セッテイ</t>
    </rPh>
    <rPh sb="379" eb="381">
      <t>ケントウ</t>
    </rPh>
    <rPh sb="383" eb="385">
      <t>ヒツヨウ</t>
    </rPh>
    <rPh sb="394" eb="396">
      <t>キュウスイ</t>
    </rPh>
    <rPh sb="396" eb="398">
      <t>ゲンカ</t>
    </rPh>
    <rPh sb="400" eb="402">
      <t>シセツ</t>
    </rPh>
    <rPh sb="402" eb="404">
      <t>リヨウ</t>
    </rPh>
    <rPh sb="404" eb="405">
      <t>リツ</t>
    </rPh>
    <rPh sb="407" eb="408">
      <t>ユウ</t>
    </rPh>
    <rPh sb="416" eb="419">
      <t>マイネンド</t>
    </rPh>
    <rPh sb="436" eb="438">
      <t>シセツ</t>
    </rPh>
    <rPh sb="438" eb="440">
      <t>ウンエイ</t>
    </rPh>
    <rPh sb="441" eb="443">
      <t>キュウスイ</t>
    </rPh>
    <rPh sb="443" eb="445">
      <t>シュウエキ</t>
    </rPh>
    <rPh sb="446" eb="447">
      <t>ツナ</t>
    </rPh>
    <rPh sb="453" eb="454">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</si>
</sst>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0.82</c:v>
                </c:pt>
                <c:pt idx="1">
                  <c:v>0.56000000000000005</c:v>
                </c:pt>
                <c:pt idx="2">
                  <c:v>0.61</c:v>
                </c:pt>
                <c:pt idx="3">
                  <c:v>0.84</c:v>
                </c:pt>
                <c:pt idx="4">
                  <c:v>0.54</c:v>
                </c:pt>
              </c:numCache>
            </c:numRef>
          </c:val>
          <c:extLst>
            <c:ext xmlns:c16="http://schemas.microsoft.com/office/drawing/2014/chart" uri="{C3380CC4-5D6E-409C-BE32-E72D297353CC}">
              <c16:uniqueId val="{00000000-E9E0-4476-BFE3-A70A5183086E}"/>
            </c:ext>
          </c:extLst>
        </c:ser>
        <c:dLbls>
          <c:showLegendKey val="0"/>
          <c:showVal val="0"/>
          <c:showCatName val="0"/>
          <c:showSerName val="0"/>
          <c:showPercent val="0"/>
          <c:showBubbleSize val="0"/>
        </c:dLbls>
        <c:gapWidth val="150"/>
        <c:axId val="648504112"/>
        <c:axId val="51139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0.65</c:v>
                </c:pt>
              </c:numCache>
            </c:numRef>
          </c:val>
          <c:smooth val="0"/>
          <c:extLst>
            <c:ext xmlns:c16="http://schemas.microsoft.com/office/drawing/2014/chart" uri="{C3380CC4-5D6E-409C-BE32-E72D297353CC}">
              <c16:uniqueId val="{00000001-E9E0-4476-BFE3-A70A5183086E}"/>
            </c:ext>
          </c:extLst>
        </c:ser>
        <c:dLbls>
          <c:showLegendKey val="0"/>
          <c:showVal val="0"/>
          <c:showCatName val="0"/>
          <c:showSerName val="0"/>
          <c:showPercent val="0"/>
          <c:showBubbleSize val="0"/>
        </c:dLbls>
        <c:marker val="1"/>
        <c:smooth val="0"/>
        <c:axId val="648504112"/>
        <c:axId val="511396576"/>
      </c:lineChart>
      <c:dateAx>
        <c:axId val="648504112"/>
        <c:scaling>
          <c:orientation val="minMax"/>
        </c:scaling>
        <c:delete val="1"/>
        <c:axPos val="b"/>
        <c:numFmt formatCode="ge" sourceLinked="1"/>
        <c:majorTickMark val="none"/>
        <c:minorTickMark val="none"/>
        <c:tickLblPos val="none"/>
        <c:crossAx val="511396576"/>
        <c:crosses val="autoZero"/>
        <c:auto val="1"/>
        <c:lblOffset val="100"/>
        <c:baseTimeUnit val="years"/>
      </c:dateAx>
      <c:valAx>
        <c:axId val="5113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50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77.010000000000005</c:v>
                </c:pt>
                <c:pt idx="1">
                  <c:v>76.260000000000005</c:v>
                </c:pt>
                <c:pt idx="2">
                  <c:v>76.17</c:v>
                </c:pt>
                <c:pt idx="3">
                  <c:v>76.03</c:v>
                </c:pt>
                <c:pt idx="4">
                  <c:v>76.02</c:v>
                </c:pt>
              </c:numCache>
            </c:numRef>
          </c:val>
          <c:extLst>
            <c:ext xmlns:c16="http://schemas.microsoft.com/office/drawing/2014/chart" uri="{C3380CC4-5D6E-409C-BE32-E72D297353CC}">
              <c16:uniqueId val="{00000000-0A7C-4BBB-B91F-4F00282358F7}"/>
            </c:ext>
          </c:extLst>
        </c:ser>
        <c:dLbls>
          <c:showLegendKey val="0"/>
          <c:showVal val="0"/>
          <c:showCatName val="0"/>
          <c:showSerName val="0"/>
          <c:showPercent val="0"/>
          <c:showBubbleSize val="0"/>
        </c:dLbls>
        <c:gapWidth val="150"/>
        <c:axId val="352284960"/>
        <c:axId val="35228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62.88</c:v>
                </c:pt>
              </c:numCache>
            </c:numRef>
          </c:val>
          <c:smooth val="0"/>
          <c:extLst>
            <c:ext xmlns:c16="http://schemas.microsoft.com/office/drawing/2014/chart" uri="{C3380CC4-5D6E-409C-BE32-E72D297353CC}">
              <c16:uniqueId val="{00000001-0A7C-4BBB-B91F-4F00282358F7}"/>
            </c:ext>
          </c:extLst>
        </c:ser>
        <c:dLbls>
          <c:showLegendKey val="0"/>
          <c:showVal val="0"/>
          <c:showCatName val="0"/>
          <c:showSerName val="0"/>
          <c:showPercent val="0"/>
          <c:showBubbleSize val="0"/>
        </c:dLbls>
        <c:marker val="1"/>
        <c:smooth val="0"/>
        <c:axId val="352284960"/>
        <c:axId val="352285352"/>
      </c:lineChart>
      <c:dateAx>
        <c:axId val="352284960"/>
        <c:scaling>
          <c:orientation val="minMax"/>
        </c:scaling>
        <c:delete val="1"/>
        <c:axPos val="b"/>
        <c:numFmt formatCode="ge" sourceLinked="1"/>
        <c:majorTickMark val="none"/>
        <c:minorTickMark val="none"/>
        <c:tickLblPos val="none"/>
        <c:crossAx val="352285352"/>
        <c:crosses val="autoZero"/>
        <c:auto val="1"/>
        <c:lblOffset val="100"/>
        <c:baseTimeUnit val="years"/>
      </c:dateAx>
      <c:valAx>
        <c:axId val="35228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2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94.57</c:v>
                </c:pt>
                <c:pt idx="1">
                  <c:v>94.56</c:v>
                </c:pt>
                <c:pt idx="2">
                  <c:v>93.98</c:v>
                </c:pt>
                <c:pt idx="3">
                  <c:v>94.89</c:v>
                </c:pt>
                <c:pt idx="4">
                  <c:v>95.18</c:v>
                </c:pt>
              </c:numCache>
            </c:numRef>
          </c:val>
          <c:extLst>
            <c:ext xmlns:c16="http://schemas.microsoft.com/office/drawing/2014/chart" uri="{C3380CC4-5D6E-409C-BE32-E72D297353CC}">
              <c16:uniqueId val="{00000000-615C-40C0-A9A7-F298F28DD4F0}"/>
            </c:ext>
          </c:extLst>
        </c:ser>
        <c:dLbls>
          <c:showLegendKey val="0"/>
          <c:showVal val="0"/>
          <c:showCatName val="0"/>
          <c:showSerName val="0"/>
          <c:showPercent val="0"/>
          <c:showBubbleSize val="0"/>
        </c:dLbls>
        <c:gapWidth val="150"/>
        <c:axId val="213604008"/>
        <c:axId val="57125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90.13</c:v>
                </c:pt>
              </c:numCache>
            </c:numRef>
          </c:val>
          <c:smooth val="0"/>
          <c:extLst>
            <c:ext xmlns:c16="http://schemas.microsoft.com/office/drawing/2014/chart" uri="{C3380CC4-5D6E-409C-BE32-E72D297353CC}">
              <c16:uniqueId val="{00000001-615C-40C0-A9A7-F298F28DD4F0}"/>
            </c:ext>
          </c:extLst>
        </c:ser>
        <c:dLbls>
          <c:showLegendKey val="0"/>
          <c:showVal val="0"/>
          <c:showCatName val="0"/>
          <c:showSerName val="0"/>
          <c:showPercent val="0"/>
          <c:showBubbleSize val="0"/>
        </c:dLbls>
        <c:marker val="1"/>
        <c:smooth val="0"/>
        <c:axId val="213604008"/>
        <c:axId val="571257504"/>
      </c:lineChart>
      <c:dateAx>
        <c:axId val="213604008"/>
        <c:scaling>
          <c:orientation val="minMax"/>
        </c:scaling>
        <c:delete val="1"/>
        <c:axPos val="b"/>
        <c:numFmt formatCode="ge" sourceLinked="1"/>
        <c:majorTickMark val="none"/>
        <c:minorTickMark val="none"/>
        <c:tickLblPos val="none"/>
        <c:crossAx val="571257504"/>
        <c:crosses val="autoZero"/>
        <c:auto val="1"/>
        <c:lblOffset val="100"/>
        <c:baseTimeUnit val="years"/>
      </c:dateAx>
      <c:valAx>
        <c:axId val="57125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0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103.86</c:v>
                </c:pt>
                <c:pt idx="1">
                  <c:v>111.48</c:v>
                </c:pt>
                <c:pt idx="2">
                  <c:v>108.6</c:v>
                </c:pt>
                <c:pt idx="3">
                  <c:v>111.74</c:v>
                </c:pt>
                <c:pt idx="4">
                  <c:v>110.19</c:v>
                </c:pt>
              </c:numCache>
            </c:numRef>
          </c:val>
          <c:extLst>
            <c:ext xmlns:c16="http://schemas.microsoft.com/office/drawing/2014/chart" uri="{C3380CC4-5D6E-409C-BE32-E72D297353CC}">
              <c16:uniqueId val="{00000000-C42F-4DFE-84B8-BE6C4F2E0D6D}"/>
            </c:ext>
          </c:extLst>
        </c:ser>
        <c:dLbls>
          <c:showLegendKey val="0"/>
          <c:showVal val="0"/>
          <c:showCatName val="0"/>
          <c:showSerName val="0"/>
          <c:showPercent val="0"/>
          <c:showBubbleSize val="0"/>
        </c:dLbls>
        <c:gapWidth val="150"/>
        <c:axId val="511397752"/>
        <c:axId val="51139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113.95</c:v>
                </c:pt>
              </c:numCache>
            </c:numRef>
          </c:val>
          <c:smooth val="0"/>
          <c:extLst>
            <c:ext xmlns:c16="http://schemas.microsoft.com/office/drawing/2014/chart" uri="{C3380CC4-5D6E-409C-BE32-E72D297353CC}">
              <c16:uniqueId val="{00000001-C42F-4DFE-84B8-BE6C4F2E0D6D}"/>
            </c:ext>
          </c:extLst>
        </c:ser>
        <c:dLbls>
          <c:showLegendKey val="0"/>
          <c:showVal val="0"/>
          <c:showCatName val="0"/>
          <c:showSerName val="0"/>
          <c:showPercent val="0"/>
          <c:showBubbleSize val="0"/>
        </c:dLbls>
        <c:marker val="1"/>
        <c:smooth val="0"/>
        <c:axId val="511397752"/>
        <c:axId val="511398144"/>
      </c:lineChart>
      <c:dateAx>
        <c:axId val="511397752"/>
        <c:scaling>
          <c:orientation val="minMax"/>
        </c:scaling>
        <c:delete val="1"/>
        <c:axPos val="b"/>
        <c:numFmt formatCode="ge" sourceLinked="1"/>
        <c:majorTickMark val="none"/>
        <c:minorTickMark val="none"/>
        <c:tickLblPos val="none"/>
        <c:crossAx val="511398144"/>
        <c:crosses val="autoZero"/>
        <c:auto val="1"/>
        <c:lblOffset val="100"/>
        <c:baseTimeUnit val="years"/>
      </c:dateAx>
      <c:valAx>
        <c:axId val="511398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139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39.71</c:v>
                </c:pt>
                <c:pt idx="1">
                  <c:v>42.18</c:v>
                </c:pt>
                <c:pt idx="2">
                  <c:v>42.64</c:v>
                </c:pt>
                <c:pt idx="3">
                  <c:v>43.55</c:v>
                </c:pt>
                <c:pt idx="4">
                  <c:v>44.29</c:v>
                </c:pt>
              </c:numCache>
            </c:numRef>
          </c:val>
          <c:extLst>
            <c:ext xmlns:c16="http://schemas.microsoft.com/office/drawing/2014/chart" uri="{C3380CC4-5D6E-409C-BE32-E72D297353CC}">
              <c16:uniqueId val="{00000000-EFD8-45CD-9142-B5A5D9C68A55}"/>
            </c:ext>
          </c:extLst>
        </c:ser>
        <c:dLbls>
          <c:showLegendKey val="0"/>
          <c:showVal val="0"/>
          <c:showCatName val="0"/>
          <c:showSerName val="0"/>
          <c:showPercent val="0"/>
          <c:showBubbleSize val="0"/>
        </c:dLbls>
        <c:gapWidth val="150"/>
        <c:axId val="150149608"/>
        <c:axId val="15015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48.01</c:v>
                </c:pt>
              </c:numCache>
            </c:numRef>
          </c:val>
          <c:smooth val="0"/>
          <c:extLst>
            <c:ext xmlns:c16="http://schemas.microsoft.com/office/drawing/2014/chart" uri="{C3380CC4-5D6E-409C-BE32-E72D297353CC}">
              <c16:uniqueId val="{00000001-EFD8-45CD-9142-B5A5D9C68A55}"/>
            </c:ext>
          </c:extLst>
        </c:ser>
        <c:dLbls>
          <c:showLegendKey val="0"/>
          <c:showVal val="0"/>
          <c:showCatName val="0"/>
          <c:showSerName val="0"/>
          <c:showPercent val="0"/>
          <c:showBubbleSize val="0"/>
        </c:dLbls>
        <c:marker val="1"/>
        <c:smooth val="0"/>
        <c:axId val="150149608"/>
        <c:axId val="150150000"/>
      </c:lineChart>
      <c:dateAx>
        <c:axId val="150149608"/>
        <c:scaling>
          <c:orientation val="minMax"/>
        </c:scaling>
        <c:delete val="1"/>
        <c:axPos val="b"/>
        <c:numFmt formatCode="ge" sourceLinked="1"/>
        <c:majorTickMark val="none"/>
        <c:minorTickMark val="none"/>
        <c:tickLblPos val="none"/>
        <c:crossAx val="150150000"/>
        <c:crosses val="autoZero"/>
        <c:auto val="1"/>
        <c:lblOffset val="100"/>
        <c:baseTimeUnit val="years"/>
      </c:dateAx>
      <c:valAx>
        <c:axId val="15015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4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0.7</c:v>
                </c:pt>
                <c:pt idx="1">
                  <c:v>0.57999999999999996</c:v>
                </c:pt>
                <c:pt idx="2">
                  <c:v>0.72</c:v>
                </c:pt>
                <c:pt idx="3">
                  <c:v>0.67</c:v>
                </c:pt>
                <c:pt idx="4">
                  <c:v>0.66</c:v>
                </c:pt>
              </c:numCache>
            </c:numRef>
          </c:val>
          <c:extLst>
            <c:ext xmlns:c16="http://schemas.microsoft.com/office/drawing/2014/chart" uri="{C3380CC4-5D6E-409C-BE32-E72D297353CC}">
              <c16:uniqueId val="{00000000-60C9-4AA5-9D55-FE9F0C3265DB}"/>
            </c:ext>
          </c:extLst>
        </c:ser>
        <c:dLbls>
          <c:showLegendKey val="0"/>
          <c:showVal val="0"/>
          <c:showCatName val="0"/>
          <c:showSerName val="0"/>
          <c:showPercent val="0"/>
          <c:showBubbleSize val="0"/>
        </c:dLbls>
        <c:gapWidth val="150"/>
        <c:axId val="654048120"/>
        <c:axId val="65404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16.600000000000001</c:v>
                </c:pt>
              </c:numCache>
            </c:numRef>
          </c:val>
          <c:smooth val="0"/>
          <c:extLst>
            <c:ext xmlns:c16="http://schemas.microsoft.com/office/drawing/2014/chart" uri="{C3380CC4-5D6E-409C-BE32-E72D297353CC}">
              <c16:uniqueId val="{00000001-60C9-4AA5-9D55-FE9F0C3265DB}"/>
            </c:ext>
          </c:extLst>
        </c:ser>
        <c:dLbls>
          <c:showLegendKey val="0"/>
          <c:showVal val="0"/>
          <c:showCatName val="0"/>
          <c:showSerName val="0"/>
          <c:showPercent val="0"/>
          <c:showBubbleSize val="0"/>
        </c:dLbls>
        <c:marker val="1"/>
        <c:smooth val="0"/>
        <c:axId val="654048120"/>
        <c:axId val="654048512"/>
      </c:lineChart>
      <c:dateAx>
        <c:axId val="654048120"/>
        <c:scaling>
          <c:orientation val="minMax"/>
        </c:scaling>
        <c:delete val="1"/>
        <c:axPos val="b"/>
        <c:numFmt formatCode="ge" sourceLinked="1"/>
        <c:majorTickMark val="none"/>
        <c:minorTickMark val="none"/>
        <c:tickLblPos val="none"/>
        <c:crossAx val="654048512"/>
        <c:crosses val="autoZero"/>
        <c:auto val="1"/>
        <c:lblOffset val="100"/>
        <c:baseTimeUnit val="years"/>
      </c:dateAx>
      <c:valAx>
        <c:axId val="65404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04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63-408A-A576-06C602028E5A}"/>
            </c:ext>
          </c:extLst>
        </c:ser>
        <c:dLbls>
          <c:showLegendKey val="0"/>
          <c:showVal val="0"/>
          <c:showCatName val="0"/>
          <c:showSerName val="0"/>
          <c:showPercent val="0"/>
          <c:showBubbleSize val="0"/>
        </c:dLbls>
        <c:gapWidth val="150"/>
        <c:axId val="213604400"/>
        <c:axId val="21360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c:v>0</c:v>
                </c:pt>
              </c:numCache>
            </c:numRef>
          </c:val>
          <c:smooth val="0"/>
          <c:extLst>
            <c:ext xmlns:c16="http://schemas.microsoft.com/office/drawing/2014/chart" uri="{C3380CC4-5D6E-409C-BE32-E72D297353CC}">
              <c16:uniqueId val="{00000001-8163-408A-A576-06C602028E5A}"/>
            </c:ext>
          </c:extLst>
        </c:ser>
        <c:dLbls>
          <c:showLegendKey val="0"/>
          <c:showVal val="0"/>
          <c:showCatName val="0"/>
          <c:showSerName val="0"/>
          <c:showPercent val="0"/>
          <c:showBubbleSize val="0"/>
        </c:dLbls>
        <c:marker val="1"/>
        <c:smooth val="0"/>
        <c:axId val="213604400"/>
        <c:axId val="213604792"/>
      </c:lineChart>
      <c:dateAx>
        <c:axId val="213604400"/>
        <c:scaling>
          <c:orientation val="minMax"/>
        </c:scaling>
        <c:delete val="1"/>
        <c:axPos val="b"/>
        <c:numFmt formatCode="ge" sourceLinked="1"/>
        <c:majorTickMark val="none"/>
        <c:minorTickMark val="none"/>
        <c:tickLblPos val="none"/>
        <c:crossAx val="213604792"/>
        <c:crosses val="autoZero"/>
        <c:auto val="1"/>
        <c:lblOffset val="100"/>
        <c:baseTimeUnit val="years"/>
      </c:dateAx>
      <c:valAx>
        <c:axId val="213604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60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726.19</c:v>
                </c:pt>
                <c:pt idx="1">
                  <c:v>594.83000000000004</c:v>
                </c:pt>
                <c:pt idx="2">
                  <c:v>484.47</c:v>
                </c:pt>
                <c:pt idx="3">
                  <c:v>526.77</c:v>
                </c:pt>
                <c:pt idx="4">
                  <c:v>649.85</c:v>
                </c:pt>
              </c:numCache>
            </c:numRef>
          </c:val>
          <c:extLst>
            <c:ext xmlns:c16="http://schemas.microsoft.com/office/drawing/2014/chart" uri="{C3380CC4-5D6E-409C-BE32-E72D297353CC}">
              <c16:uniqueId val="{00000000-C51D-46E7-8F80-37185F617D85}"/>
            </c:ext>
          </c:extLst>
        </c:ser>
        <c:dLbls>
          <c:showLegendKey val="0"/>
          <c:showVal val="0"/>
          <c:showCatName val="0"/>
          <c:showSerName val="0"/>
          <c:showPercent val="0"/>
          <c:showBubbleSize val="0"/>
        </c:dLbls>
        <c:gapWidth val="150"/>
        <c:axId val="353728552"/>
        <c:axId val="35372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307.83</c:v>
                </c:pt>
              </c:numCache>
            </c:numRef>
          </c:val>
          <c:smooth val="0"/>
          <c:extLst>
            <c:ext xmlns:c16="http://schemas.microsoft.com/office/drawing/2014/chart" uri="{C3380CC4-5D6E-409C-BE32-E72D297353CC}">
              <c16:uniqueId val="{00000001-C51D-46E7-8F80-37185F617D85}"/>
            </c:ext>
          </c:extLst>
        </c:ser>
        <c:dLbls>
          <c:showLegendKey val="0"/>
          <c:showVal val="0"/>
          <c:showCatName val="0"/>
          <c:showSerName val="0"/>
          <c:showPercent val="0"/>
          <c:showBubbleSize val="0"/>
        </c:dLbls>
        <c:marker val="1"/>
        <c:smooth val="0"/>
        <c:axId val="353728552"/>
        <c:axId val="353728944"/>
      </c:lineChart>
      <c:dateAx>
        <c:axId val="353728552"/>
        <c:scaling>
          <c:orientation val="minMax"/>
        </c:scaling>
        <c:delete val="1"/>
        <c:axPos val="b"/>
        <c:numFmt formatCode="ge" sourceLinked="1"/>
        <c:majorTickMark val="none"/>
        <c:minorTickMark val="none"/>
        <c:tickLblPos val="none"/>
        <c:crossAx val="353728944"/>
        <c:crosses val="autoZero"/>
        <c:auto val="1"/>
        <c:lblOffset val="100"/>
        <c:baseTimeUnit val="years"/>
      </c:dateAx>
      <c:valAx>
        <c:axId val="353728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372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56.44</c:v>
                </c:pt>
                <c:pt idx="1">
                  <c:v>65.55</c:v>
                </c:pt>
                <c:pt idx="2">
                  <c:v>74.400000000000006</c:v>
                </c:pt>
                <c:pt idx="3">
                  <c:v>82.25</c:v>
                </c:pt>
                <c:pt idx="4">
                  <c:v>89.97</c:v>
                </c:pt>
              </c:numCache>
            </c:numRef>
          </c:val>
          <c:extLst>
            <c:ext xmlns:c16="http://schemas.microsoft.com/office/drawing/2014/chart" uri="{C3380CC4-5D6E-409C-BE32-E72D297353CC}">
              <c16:uniqueId val="{00000000-0FF0-4C2D-A30E-DA58BD5EB126}"/>
            </c:ext>
          </c:extLst>
        </c:ser>
        <c:dLbls>
          <c:showLegendKey val="0"/>
          <c:showVal val="0"/>
          <c:showCatName val="0"/>
          <c:showSerName val="0"/>
          <c:showPercent val="0"/>
          <c:showBubbleSize val="0"/>
        </c:dLbls>
        <c:gapWidth val="150"/>
        <c:axId val="353730120"/>
        <c:axId val="46929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295.44</c:v>
                </c:pt>
              </c:numCache>
            </c:numRef>
          </c:val>
          <c:smooth val="0"/>
          <c:extLst>
            <c:ext xmlns:c16="http://schemas.microsoft.com/office/drawing/2014/chart" uri="{C3380CC4-5D6E-409C-BE32-E72D297353CC}">
              <c16:uniqueId val="{00000001-0FF0-4C2D-A30E-DA58BD5EB126}"/>
            </c:ext>
          </c:extLst>
        </c:ser>
        <c:dLbls>
          <c:showLegendKey val="0"/>
          <c:showVal val="0"/>
          <c:showCatName val="0"/>
          <c:showSerName val="0"/>
          <c:showPercent val="0"/>
          <c:showBubbleSize val="0"/>
        </c:dLbls>
        <c:marker val="1"/>
        <c:smooth val="0"/>
        <c:axId val="353730120"/>
        <c:axId val="469297192"/>
      </c:lineChart>
      <c:dateAx>
        <c:axId val="353730120"/>
        <c:scaling>
          <c:orientation val="minMax"/>
        </c:scaling>
        <c:delete val="1"/>
        <c:axPos val="b"/>
        <c:numFmt formatCode="ge" sourceLinked="1"/>
        <c:majorTickMark val="none"/>
        <c:minorTickMark val="none"/>
        <c:tickLblPos val="none"/>
        <c:crossAx val="469297192"/>
        <c:crosses val="autoZero"/>
        <c:auto val="1"/>
        <c:lblOffset val="100"/>
        <c:baseTimeUnit val="years"/>
      </c:dateAx>
      <c:valAx>
        <c:axId val="469297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373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99.43</c:v>
                </c:pt>
                <c:pt idx="1">
                  <c:v>107.73</c:v>
                </c:pt>
                <c:pt idx="2">
                  <c:v>104.79</c:v>
                </c:pt>
                <c:pt idx="3">
                  <c:v>108.36</c:v>
                </c:pt>
                <c:pt idx="4">
                  <c:v>106.25</c:v>
                </c:pt>
              </c:numCache>
            </c:numRef>
          </c:val>
          <c:extLst>
            <c:ext xmlns:c16="http://schemas.microsoft.com/office/drawing/2014/chart" uri="{C3380CC4-5D6E-409C-BE32-E72D297353CC}">
              <c16:uniqueId val="{00000000-8F11-4EF2-AE80-5F1D4EC29AB4}"/>
            </c:ext>
          </c:extLst>
        </c:ser>
        <c:dLbls>
          <c:showLegendKey val="0"/>
          <c:showVal val="0"/>
          <c:showCatName val="0"/>
          <c:showSerName val="0"/>
          <c:showPercent val="0"/>
          <c:showBubbleSize val="0"/>
        </c:dLbls>
        <c:gapWidth val="150"/>
        <c:axId val="469298368"/>
        <c:axId val="46929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106.02</c:v>
                </c:pt>
              </c:numCache>
            </c:numRef>
          </c:val>
          <c:smooth val="0"/>
          <c:extLst>
            <c:ext xmlns:c16="http://schemas.microsoft.com/office/drawing/2014/chart" uri="{C3380CC4-5D6E-409C-BE32-E72D297353CC}">
              <c16:uniqueId val="{00000001-8F11-4EF2-AE80-5F1D4EC29AB4}"/>
            </c:ext>
          </c:extLst>
        </c:ser>
        <c:dLbls>
          <c:showLegendKey val="0"/>
          <c:showVal val="0"/>
          <c:showCatName val="0"/>
          <c:showSerName val="0"/>
          <c:showPercent val="0"/>
          <c:showBubbleSize val="0"/>
        </c:dLbls>
        <c:marker val="1"/>
        <c:smooth val="0"/>
        <c:axId val="469298368"/>
        <c:axId val="469298760"/>
      </c:lineChart>
      <c:dateAx>
        <c:axId val="469298368"/>
        <c:scaling>
          <c:orientation val="minMax"/>
        </c:scaling>
        <c:delete val="1"/>
        <c:axPos val="b"/>
        <c:numFmt formatCode="ge" sourceLinked="1"/>
        <c:majorTickMark val="none"/>
        <c:minorTickMark val="none"/>
        <c:tickLblPos val="none"/>
        <c:crossAx val="469298760"/>
        <c:crosses val="autoZero"/>
        <c:auto val="1"/>
        <c:lblOffset val="100"/>
        <c:baseTimeUnit val="years"/>
      </c:dateAx>
      <c:valAx>
        <c:axId val="46929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2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134.47</c:v>
                </c:pt>
                <c:pt idx="1">
                  <c:v>124.06</c:v>
                </c:pt>
                <c:pt idx="2">
                  <c:v>127.34</c:v>
                </c:pt>
                <c:pt idx="3">
                  <c:v>123.13</c:v>
                </c:pt>
                <c:pt idx="4">
                  <c:v>125.67</c:v>
                </c:pt>
              </c:numCache>
            </c:numRef>
          </c:val>
          <c:extLst>
            <c:ext xmlns:c16="http://schemas.microsoft.com/office/drawing/2014/chart" uri="{C3380CC4-5D6E-409C-BE32-E72D297353CC}">
              <c16:uniqueId val="{00000000-C121-44A9-940E-28B6767FA860}"/>
            </c:ext>
          </c:extLst>
        </c:ser>
        <c:dLbls>
          <c:showLegendKey val="0"/>
          <c:showVal val="0"/>
          <c:showCatName val="0"/>
          <c:showSerName val="0"/>
          <c:showPercent val="0"/>
          <c:showBubbleSize val="0"/>
        </c:dLbls>
        <c:gapWidth val="150"/>
        <c:axId val="660269904"/>
        <c:axId val="660270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158.6</c:v>
                </c:pt>
              </c:numCache>
            </c:numRef>
          </c:val>
          <c:smooth val="0"/>
          <c:extLst>
            <c:ext xmlns:c16="http://schemas.microsoft.com/office/drawing/2014/chart" uri="{C3380CC4-5D6E-409C-BE32-E72D297353CC}">
              <c16:uniqueId val="{00000001-C121-44A9-940E-28B6767FA860}"/>
            </c:ext>
          </c:extLst>
        </c:ser>
        <c:dLbls>
          <c:showLegendKey val="0"/>
          <c:showVal val="0"/>
          <c:showCatName val="0"/>
          <c:showSerName val="0"/>
          <c:showPercent val="0"/>
          <c:showBubbleSize val="0"/>
        </c:dLbls>
        <c:marker val="1"/>
        <c:smooth val="0"/>
        <c:axId val="660269904"/>
        <c:axId val="660270296"/>
      </c:lineChart>
      <c:dateAx>
        <c:axId val="660269904"/>
        <c:scaling>
          <c:orientation val="minMax"/>
        </c:scaling>
        <c:delete val="1"/>
        <c:axPos val="b"/>
        <c:numFmt formatCode="ge" sourceLinked="1"/>
        <c:majorTickMark val="none"/>
        <c:minorTickMark val="none"/>
        <c:tickLblPos val="none"/>
        <c:crossAx val="660270296"/>
        <c:crosses val="autoZero"/>
        <c:auto val="1"/>
        <c:lblOffset val="100"/>
        <c:baseTimeUnit val="years"/>
      </c:dateAx>
      <c:valAx>
        <c:axId val="66027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26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Normal="10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刈谷市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A2</v>
      </c>
      <c r="X8" s="58"/>
      <c r="Y8" s="58"/>
      <c r="Z8" s="58"/>
      <c r="AA8" s="58"/>
      <c r="AB8" s="58"/>
      <c r="AC8" s="58"/>
      <c r="AD8" s="58" t="str">
        <f>データ!$M$6</f>
        <v>非設置</v>
      </c>
      <c r="AE8" s="58"/>
      <c r="AF8" s="58"/>
      <c r="AG8" s="58"/>
      <c r="AH8" s="58"/>
      <c r="AI8" s="58"/>
      <c r="AJ8" s="58"/>
      <c r="AK8" s="4"/>
      <c r="AL8" s="59">
        <f>データ!$R$6</f>
        <v>150883</v>
      </c>
      <c r="AM8" s="59"/>
      <c r="AN8" s="59"/>
      <c r="AO8" s="59"/>
      <c r="AP8" s="59"/>
      <c r="AQ8" s="59"/>
      <c r="AR8" s="59"/>
      <c r="AS8" s="59"/>
      <c r="AT8" s="50">
        <f>データ!$S$6</f>
        <v>50.39</v>
      </c>
      <c r="AU8" s="51"/>
      <c r="AV8" s="51"/>
      <c r="AW8" s="51"/>
      <c r="AX8" s="51"/>
      <c r="AY8" s="51"/>
      <c r="AZ8" s="51"/>
      <c r="BA8" s="51"/>
      <c r="BB8" s="52">
        <f>データ!$T$6</f>
        <v>2994.3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88.14</v>
      </c>
      <c r="J10" s="51"/>
      <c r="K10" s="51"/>
      <c r="L10" s="51"/>
      <c r="M10" s="51"/>
      <c r="N10" s="51"/>
      <c r="O10" s="62"/>
      <c r="P10" s="52">
        <f>データ!$P$6</f>
        <v>99.86</v>
      </c>
      <c r="Q10" s="52"/>
      <c r="R10" s="52"/>
      <c r="S10" s="52"/>
      <c r="T10" s="52"/>
      <c r="U10" s="52"/>
      <c r="V10" s="52"/>
      <c r="W10" s="59">
        <f>データ!$Q$6</f>
        <v>1987</v>
      </c>
      <c r="X10" s="59"/>
      <c r="Y10" s="59"/>
      <c r="Z10" s="59"/>
      <c r="AA10" s="59"/>
      <c r="AB10" s="59"/>
      <c r="AC10" s="59"/>
      <c r="AD10" s="2"/>
      <c r="AE10" s="2"/>
      <c r="AF10" s="2"/>
      <c r="AG10" s="2"/>
      <c r="AH10" s="4"/>
      <c r="AI10" s="4"/>
      <c r="AJ10" s="4"/>
      <c r="AK10" s="4"/>
      <c r="AL10" s="59">
        <f>データ!$U$6</f>
        <v>150401</v>
      </c>
      <c r="AM10" s="59"/>
      <c r="AN10" s="59"/>
      <c r="AO10" s="59"/>
      <c r="AP10" s="59"/>
      <c r="AQ10" s="59"/>
      <c r="AR10" s="59"/>
      <c r="AS10" s="59"/>
      <c r="AT10" s="50">
        <f>データ!$V$6</f>
        <v>50.39</v>
      </c>
      <c r="AU10" s="51"/>
      <c r="AV10" s="51"/>
      <c r="AW10" s="51"/>
      <c r="AX10" s="51"/>
      <c r="AY10" s="51"/>
      <c r="AZ10" s="51"/>
      <c r="BA10" s="51"/>
      <c r="BB10" s="52">
        <f>データ!$W$6</f>
        <v>2984.74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117</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118</v>
      </c>
      <c r="BM66" s="84"/>
      <c r="BN66" s="84"/>
      <c r="BO66" s="84"/>
      <c r="BP66" s="84"/>
      <c r="BQ66" s="84"/>
      <c r="BR66" s="84"/>
      <c r="BS66" s="84"/>
      <c r="BT66" s="84"/>
      <c r="BU66" s="84"/>
      <c r="BV66" s="84"/>
      <c r="BW66" s="84"/>
      <c r="BX66" s="84"/>
      <c r="BY66" s="84"/>
      <c r="BZ66" s="8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lQukxRsRqPOIzG6EGOnoYzlijJA7rOp0adyxa9hkcmAvUcd1ls0V/Qx85ZxdPscSEKEd7wZiCbKAgI0eTyBy0Q==" saltValue="fOEEYF/g0Nfu5tC6hGqf4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P1" workbookViewId="0">
      <selection activeCell="DU7" sqref="DU7"/>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232106</v>
      </c>
      <c r="D6" s="33">
        <f t="shared" si="3"/>
        <v>46</v>
      </c>
      <c r="E6" s="33">
        <f t="shared" si="3"/>
        <v>1</v>
      </c>
      <c r="F6" s="33">
        <f t="shared" si="3"/>
        <v>0</v>
      </c>
      <c r="G6" s="33">
        <f t="shared" si="3"/>
        <v>1</v>
      </c>
      <c r="H6" s="33" t="str">
        <f t="shared" si="3"/>
        <v>愛知県　刈谷市</v>
      </c>
      <c r="I6" s="33" t="str">
        <f t="shared" si="3"/>
        <v>法適用</v>
      </c>
      <c r="J6" s="33" t="str">
        <f t="shared" si="3"/>
        <v>水道事業</v>
      </c>
      <c r="K6" s="33" t="str">
        <f t="shared" si="3"/>
        <v>末端給水事業</v>
      </c>
      <c r="L6" s="33" t="str">
        <f t="shared" si="3"/>
        <v>A2</v>
      </c>
      <c r="M6" s="33" t="str">
        <f t="shared" si="3"/>
        <v>非設置</v>
      </c>
      <c r="N6" s="34" t="str">
        <f t="shared" si="3"/>
        <v>-</v>
      </c>
      <c r="O6" s="34">
        <f t="shared" si="3"/>
        <v>88.14</v>
      </c>
      <c r="P6" s="34">
        <f t="shared" si="3"/>
        <v>99.86</v>
      </c>
      <c r="Q6" s="34">
        <f t="shared" si="3"/>
        <v>1987</v>
      </c>
      <c r="R6" s="34">
        <f t="shared" si="3"/>
        <v>150883</v>
      </c>
      <c r="S6" s="34">
        <f t="shared" si="3"/>
        <v>50.39</v>
      </c>
      <c r="T6" s="34">
        <f t="shared" si="3"/>
        <v>2994.3</v>
      </c>
      <c r="U6" s="34">
        <f t="shared" si="3"/>
        <v>150401</v>
      </c>
      <c r="V6" s="34">
        <f t="shared" si="3"/>
        <v>50.39</v>
      </c>
      <c r="W6" s="34">
        <f t="shared" si="3"/>
        <v>2984.74</v>
      </c>
      <c r="X6" s="35">
        <f>IF(X7="",NA(),X7)</f>
        <v>103.86</v>
      </c>
      <c r="Y6" s="35">
        <f t="shared" ref="Y6:AG6" si="4">IF(Y7="",NA(),Y7)</f>
        <v>111.48</v>
      </c>
      <c r="Z6" s="35">
        <f t="shared" si="4"/>
        <v>108.6</v>
      </c>
      <c r="AA6" s="35">
        <f t="shared" si="4"/>
        <v>111.74</v>
      </c>
      <c r="AB6" s="35">
        <f t="shared" si="4"/>
        <v>110.19</v>
      </c>
      <c r="AC6" s="35">
        <f t="shared" si="4"/>
        <v>108.44</v>
      </c>
      <c r="AD6" s="35">
        <f t="shared" si="4"/>
        <v>113.11</v>
      </c>
      <c r="AE6" s="35">
        <f t="shared" si="4"/>
        <v>114</v>
      </c>
      <c r="AF6" s="35">
        <f t="shared" si="4"/>
        <v>114</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4">
        <f t="shared" si="5"/>
        <v>0</v>
      </c>
      <c r="AS6" s="34" t="str">
        <f>IF(AS7="","",IF(AS7="-","【-】","【"&amp;SUBSTITUTE(TEXT(AS7,"#,##0.00"),"-","△")&amp;"】"))</f>
        <v>【0.85】</v>
      </c>
      <c r="AT6" s="35">
        <f>IF(AT7="",NA(),AT7)</f>
        <v>726.19</v>
      </c>
      <c r="AU6" s="35">
        <f t="shared" ref="AU6:BC6" si="6">IF(AU7="",NA(),AU7)</f>
        <v>594.83000000000004</v>
      </c>
      <c r="AV6" s="35">
        <f t="shared" si="6"/>
        <v>484.47</v>
      </c>
      <c r="AW6" s="35">
        <f t="shared" si="6"/>
        <v>526.77</v>
      </c>
      <c r="AX6" s="35">
        <f t="shared" si="6"/>
        <v>649.85</v>
      </c>
      <c r="AY6" s="35">
        <f t="shared" si="6"/>
        <v>648.09</v>
      </c>
      <c r="AZ6" s="35">
        <f t="shared" si="6"/>
        <v>344.19</v>
      </c>
      <c r="BA6" s="35">
        <f t="shared" si="6"/>
        <v>352.05</v>
      </c>
      <c r="BB6" s="35">
        <f t="shared" si="6"/>
        <v>349.04</v>
      </c>
      <c r="BC6" s="35">
        <f t="shared" si="6"/>
        <v>307.83</v>
      </c>
      <c r="BD6" s="34" t="str">
        <f>IF(BD7="","",IF(BD7="-","【-】","【"&amp;SUBSTITUTE(TEXT(BD7,"#,##0.00"),"-","△")&amp;"】"))</f>
        <v>【264.34】</v>
      </c>
      <c r="BE6" s="35">
        <f>IF(BE7="",NA(),BE7)</f>
        <v>56.44</v>
      </c>
      <c r="BF6" s="35">
        <f t="shared" ref="BF6:BN6" si="7">IF(BF7="",NA(),BF7)</f>
        <v>65.55</v>
      </c>
      <c r="BG6" s="35">
        <f t="shared" si="7"/>
        <v>74.400000000000006</v>
      </c>
      <c r="BH6" s="35">
        <f t="shared" si="7"/>
        <v>82.25</v>
      </c>
      <c r="BI6" s="35">
        <f t="shared" si="7"/>
        <v>89.97</v>
      </c>
      <c r="BJ6" s="35">
        <f t="shared" si="7"/>
        <v>253.86</v>
      </c>
      <c r="BK6" s="35">
        <f t="shared" si="7"/>
        <v>252.09</v>
      </c>
      <c r="BL6" s="35">
        <f t="shared" si="7"/>
        <v>250.76</v>
      </c>
      <c r="BM6" s="35">
        <f t="shared" si="7"/>
        <v>254.54</v>
      </c>
      <c r="BN6" s="35">
        <f t="shared" si="7"/>
        <v>295.44</v>
      </c>
      <c r="BO6" s="34" t="str">
        <f>IF(BO7="","",IF(BO7="-","【-】","【"&amp;SUBSTITUTE(TEXT(BO7,"#,##0.00"),"-","△")&amp;"】"))</f>
        <v>【274.27】</v>
      </c>
      <c r="BP6" s="35">
        <f>IF(BP7="",NA(),BP7)</f>
        <v>99.43</v>
      </c>
      <c r="BQ6" s="35">
        <f t="shared" ref="BQ6:BY6" si="8">IF(BQ7="",NA(),BQ7)</f>
        <v>107.73</v>
      </c>
      <c r="BR6" s="35">
        <f t="shared" si="8"/>
        <v>104.79</v>
      </c>
      <c r="BS6" s="35">
        <f t="shared" si="8"/>
        <v>108.36</v>
      </c>
      <c r="BT6" s="35">
        <f t="shared" si="8"/>
        <v>106.25</v>
      </c>
      <c r="BU6" s="35">
        <f t="shared" si="8"/>
        <v>100.07</v>
      </c>
      <c r="BV6" s="35">
        <f t="shared" si="8"/>
        <v>106.22</v>
      </c>
      <c r="BW6" s="35">
        <f t="shared" si="8"/>
        <v>106.69</v>
      </c>
      <c r="BX6" s="35">
        <f t="shared" si="8"/>
        <v>106.52</v>
      </c>
      <c r="BY6" s="35">
        <f t="shared" si="8"/>
        <v>106.02</v>
      </c>
      <c r="BZ6" s="34" t="str">
        <f>IF(BZ7="","",IF(BZ7="-","【-】","【"&amp;SUBSTITUTE(TEXT(BZ7,"#,##0.00"),"-","△")&amp;"】"))</f>
        <v>【104.36】</v>
      </c>
      <c r="CA6" s="35">
        <f>IF(CA7="",NA(),CA7)</f>
        <v>134.47</v>
      </c>
      <c r="CB6" s="35">
        <f t="shared" ref="CB6:CJ6" si="9">IF(CB7="",NA(),CB7)</f>
        <v>124.06</v>
      </c>
      <c r="CC6" s="35">
        <f t="shared" si="9"/>
        <v>127.34</v>
      </c>
      <c r="CD6" s="35">
        <f t="shared" si="9"/>
        <v>123.13</v>
      </c>
      <c r="CE6" s="35">
        <f t="shared" si="9"/>
        <v>125.67</v>
      </c>
      <c r="CF6" s="35">
        <f t="shared" si="9"/>
        <v>164.93</v>
      </c>
      <c r="CG6" s="35">
        <f t="shared" si="9"/>
        <v>155.22999999999999</v>
      </c>
      <c r="CH6" s="35">
        <f t="shared" si="9"/>
        <v>154.91999999999999</v>
      </c>
      <c r="CI6" s="35">
        <f t="shared" si="9"/>
        <v>155.80000000000001</v>
      </c>
      <c r="CJ6" s="35">
        <f t="shared" si="9"/>
        <v>158.6</v>
      </c>
      <c r="CK6" s="34" t="str">
        <f>IF(CK7="","",IF(CK7="-","【-】","【"&amp;SUBSTITUTE(TEXT(CK7,"#,##0.00"),"-","△")&amp;"】"))</f>
        <v>【165.71】</v>
      </c>
      <c r="CL6" s="35">
        <f>IF(CL7="",NA(),CL7)</f>
        <v>77.010000000000005</v>
      </c>
      <c r="CM6" s="35">
        <f t="shared" ref="CM6:CU6" si="10">IF(CM7="",NA(),CM7)</f>
        <v>76.260000000000005</v>
      </c>
      <c r="CN6" s="35">
        <f t="shared" si="10"/>
        <v>76.17</v>
      </c>
      <c r="CO6" s="35">
        <f t="shared" si="10"/>
        <v>76.03</v>
      </c>
      <c r="CP6" s="35">
        <f t="shared" si="10"/>
        <v>76.02</v>
      </c>
      <c r="CQ6" s="35">
        <f t="shared" si="10"/>
        <v>62.45</v>
      </c>
      <c r="CR6" s="35">
        <f t="shared" si="10"/>
        <v>62.12</v>
      </c>
      <c r="CS6" s="35">
        <f t="shared" si="10"/>
        <v>62.26</v>
      </c>
      <c r="CT6" s="35">
        <f t="shared" si="10"/>
        <v>62.1</v>
      </c>
      <c r="CU6" s="35">
        <f t="shared" si="10"/>
        <v>62.88</v>
      </c>
      <c r="CV6" s="34" t="str">
        <f>IF(CV7="","",IF(CV7="-","【-】","【"&amp;SUBSTITUTE(TEXT(CV7,"#,##0.00"),"-","△")&amp;"】"))</f>
        <v>【60.41】</v>
      </c>
      <c r="CW6" s="35">
        <f>IF(CW7="",NA(),CW7)</f>
        <v>94.57</v>
      </c>
      <c r="CX6" s="35">
        <f t="shared" ref="CX6:DF6" si="11">IF(CX7="",NA(),CX7)</f>
        <v>94.56</v>
      </c>
      <c r="CY6" s="35">
        <f t="shared" si="11"/>
        <v>93.98</v>
      </c>
      <c r="CZ6" s="35">
        <f t="shared" si="11"/>
        <v>94.89</v>
      </c>
      <c r="DA6" s="35">
        <f t="shared" si="11"/>
        <v>95.18</v>
      </c>
      <c r="DB6" s="35">
        <f t="shared" si="11"/>
        <v>89.76</v>
      </c>
      <c r="DC6" s="35">
        <f t="shared" si="11"/>
        <v>89.45</v>
      </c>
      <c r="DD6" s="35">
        <f t="shared" si="11"/>
        <v>89.5</v>
      </c>
      <c r="DE6" s="35">
        <f t="shared" si="11"/>
        <v>89.52</v>
      </c>
      <c r="DF6" s="35">
        <f t="shared" si="11"/>
        <v>90.13</v>
      </c>
      <c r="DG6" s="34" t="str">
        <f>IF(DG7="","",IF(DG7="-","【-】","【"&amp;SUBSTITUTE(TEXT(DG7,"#,##0.00"),"-","△")&amp;"】"))</f>
        <v>【89.93】</v>
      </c>
      <c r="DH6" s="35">
        <f>IF(DH7="",NA(),DH7)</f>
        <v>39.71</v>
      </c>
      <c r="DI6" s="35">
        <f t="shared" ref="DI6:DQ6" si="12">IF(DI7="",NA(),DI7)</f>
        <v>42.18</v>
      </c>
      <c r="DJ6" s="35">
        <f t="shared" si="12"/>
        <v>42.64</v>
      </c>
      <c r="DK6" s="35">
        <f t="shared" si="12"/>
        <v>43.55</v>
      </c>
      <c r="DL6" s="35">
        <f t="shared" si="12"/>
        <v>44.29</v>
      </c>
      <c r="DM6" s="35">
        <f t="shared" si="12"/>
        <v>41.12</v>
      </c>
      <c r="DN6" s="35">
        <f t="shared" si="12"/>
        <v>44.91</v>
      </c>
      <c r="DO6" s="35">
        <f t="shared" si="12"/>
        <v>45.89</v>
      </c>
      <c r="DP6" s="35">
        <f t="shared" si="12"/>
        <v>46.58</v>
      </c>
      <c r="DQ6" s="35">
        <f t="shared" si="12"/>
        <v>48.01</v>
      </c>
      <c r="DR6" s="34" t="str">
        <f>IF(DR7="","",IF(DR7="-","【-】","【"&amp;SUBSTITUTE(TEXT(DR7,"#,##0.00"),"-","△")&amp;"】"))</f>
        <v>【48.12】</v>
      </c>
      <c r="DS6" s="35">
        <f>IF(DS7="",NA(),DS7)</f>
        <v>0.7</v>
      </c>
      <c r="DT6" s="35">
        <f t="shared" ref="DT6:EB6" si="13">IF(DT7="",NA(),DT7)</f>
        <v>0.57999999999999996</v>
      </c>
      <c r="DU6" s="35">
        <f t="shared" si="13"/>
        <v>0.72</v>
      </c>
      <c r="DV6" s="35">
        <f t="shared" si="13"/>
        <v>0.67</v>
      </c>
      <c r="DW6" s="35">
        <f t="shared" si="13"/>
        <v>0.66</v>
      </c>
      <c r="DX6" s="35">
        <f t="shared" si="13"/>
        <v>10.9</v>
      </c>
      <c r="DY6" s="35">
        <f t="shared" si="13"/>
        <v>12.03</v>
      </c>
      <c r="DZ6" s="35">
        <f t="shared" si="13"/>
        <v>13.14</v>
      </c>
      <c r="EA6" s="35">
        <f t="shared" si="13"/>
        <v>14.45</v>
      </c>
      <c r="EB6" s="35">
        <f t="shared" si="13"/>
        <v>16.600000000000001</v>
      </c>
      <c r="EC6" s="34" t="str">
        <f>IF(EC7="","",IF(EC7="-","【-】","【"&amp;SUBSTITUTE(TEXT(EC7,"#,##0.00"),"-","△")&amp;"】"))</f>
        <v>【15.89】</v>
      </c>
      <c r="ED6" s="35">
        <f>IF(ED7="",NA(),ED7)</f>
        <v>0.82</v>
      </c>
      <c r="EE6" s="35">
        <f t="shared" ref="EE6:EM6" si="14">IF(EE7="",NA(),EE7)</f>
        <v>0.56000000000000005</v>
      </c>
      <c r="EF6" s="35">
        <f t="shared" si="14"/>
        <v>0.61</v>
      </c>
      <c r="EG6" s="35">
        <f t="shared" si="14"/>
        <v>0.84</v>
      </c>
      <c r="EH6" s="35">
        <f t="shared" si="14"/>
        <v>0.54</v>
      </c>
      <c r="EI6" s="35">
        <f t="shared" si="14"/>
        <v>0.85</v>
      </c>
      <c r="EJ6" s="35">
        <f t="shared" si="14"/>
        <v>0.75</v>
      </c>
      <c r="EK6" s="35">
        <f t="shared" si="14"/>
        <v>0.95</v>
      </c>
      <c r="EL6" s="35">
        <f t="shared" si="14"/>
        <v>0.74</v>
      </c>
      <c r="EM6" s="35">
        <f t="shared" si="14"/>
        <v>0.65</v>
      </c>
      <c r="EN6" s="34" t="str">
        <f>IF(EN7="","",IF(EN7="-","【-】","【"&amp;SUBSTITUTE(TEXT(EN7,"#,##0.00"),"-","△")&amp;"】"))</f>
        <v>【0.69】</v>
      </c>
    </row>
    <row r="7" spans="1:144" s="36" customFormat="1" x14ac:dyDescent="0.15">
      <c r="A7" s="28"/>
      <c r="B7" s="37">
        <v>2017</v>
      </c>
      <c r="C7" s="37">
        <v>232106</v>
      </c>
      <c r="D7" s="37">
        <v>46</v>
      </c>
      <c r="E7" s="37">
        <v>1</v>
      </c>
      <c r="F7" s="37">
        <v>0</v>
      </c>
      <c r="G7" s="37">
        <v>1</v>
      </c>
      <c r="H7" s="37" t="s">
        <v>105</v>
      </c>
      <c r="I7" s="37" t="s">
        <v>106</v>
      </c>
      <c r="J7" s="37" t="s">
        <v>107</v>
      </c>
      <c r="K7" s="37" t="s">
        <v>108</v>
      </c>
      <c r="L7" s="37" t="s">
        <v>109</v>
      </c>
      <c r="M7" s="37" t="s">
        <v>110</v>
      </c>
      <c r="N7" s="38" t="s">
        <v>111</v>
      </c>
      <c r="O7" s="38">
        <v>88.14</v>
      </c>
      <c r="P7" s="38">
        <v>99.86</v>
      </c>
      <c r="Q7" s="38">
        <v>1987</v>
      </c>
      <c r="R7" s="38">
        <v>150883</v>
      </c>
      <c r="S7" s="38">
        <v>50.39</v>
      </c>
      <c r="T7" s="38">
        <v>2994.3</v>
      </c>
      <c r="U7" s="38">
        <v>150401</v>
      </c>
      <c r="V7" s="38">
        <v>50.39</v>
      </c>
      <c r="W7" s="38">
        <v>2984.74</v>
      </c>
      <c r="X7" s="38">
        <v>103.86</v>
      </c>
      <c r="Y7" s="38">
        <v>111.48</v>
      </c>
      <c r="Z7" s="38">
        <v>108.6</v>
      </c>
      <c r="AA7" s="38">
        <v>111.74</v>
      </c>
      <c r="AB7" s="38">
        <v>110.19</v>
      </c>
      <c r="AC7" s="38">
        <v>108.44</v>
      </c>
      <c r="AD7" s="38">
        <v>113.11</v>
      </c>
      <c r="AE7" s="38">
        <v>114</v>
      </c>
      <c r="AF7" s="38">
        <v>114</v>
      </c>
      <c r="AG7" s="38">
        <v>113.95</v>
      </c>
      <c r="AH7" s="38">
        <v>113.39</v>
      </c>
      <c r="AI7" s="38">
        <v>0</v>
      </c>
      <c r="AJ7" s="38">
        <v>0</v>
      </c>
      <c r="AK7" s="38">
        <v>0</v>
      </c>
      <c r="AL7" s="38">
        <v>0</v>
      </c>
      <c r="AM7" s="38">
        <v>0</v>
      </c>
      <c r="AN7" s="38">
        <v>0.81</v>
      </c>
      <c r="AO7" s="38">
        <v>0</v>
      </c>
      <c r="AP7" s="38">
        <v>0.03</v>
      </c>
      <c r="AQ7" s="38">
        <v>0.23</v>
      </c>
      <c r="AR7" s="38">
        <v>0</v>
      </c>
      <c r="AS7" s="38">
        <v>0.85</v>
      </c>
      <c r="AT7" s="38">
        <v>726.19</v>
      </c>
      <c r="AU7" s="38">
        <v>594.83000000000004</v>
      </c>
      <c r="AV7" s="38">
        <v>484.47</v>
      </c>
      <c r="AW7" s="38">
        <v>526.77</v>
      </c>
      <c r="AX7" s="38">
        <v>649.85</v>
      </c>
      <c r="AY7" s="38">
        <v>648.09</v>
      </c>
      <c r="AZ7" s="38">
        <v>344.19</v>
      </c>
      <c r="BA7" s="38">
        <v>352.05</v>
      </c>
      <c r="BB7" s="38">
        <v>349.04</v>
      </c>
      <c r="BC7" s="38">
        <v>307.83</v>
      </c>
      <c r="BD7" s="38">
        <v>264.33999999999997</v>
      </c>
      <c r="BE7" s="38">
        <v>56.44</v>
      </c>
      <c r="BF7" s="38">
        <v>65.55</v>
      </c>
      <c r="BG7" s="38">
        <v>74.400000000000006</v>
      </c>
      <c r="BH7" s="38">
        <v>82.25</v>
      </c>
      <c r="BI7" s="38">
        <v>89.97</v>
      </c>
      <c r="BJ7" s="38">
        <v>253.86</v>
      </c>
      <c r="BK7" s="38">
        <v>252.09</v>
      </c>
      <c r="BL7" s="38">
        <v>250.76</v>
      </c>
      <c r="BM7" s="38">
        <v>254.54</v>
      </c>
      <c r="BN7" s="38">
        <v>295.44</v>
      </c>
      <c r="BO7" s="38">
        <v>274.27</v>
      </c>
      <c r="BP7" s="38">
        <v>99.43</v>
      </c>
      <c r="BQ7" s="38">
        <v>107.73</v>
      </c>
      <c r="BR7" s="38">
        <v>104.79</v>
      </c>
      <c r="BS7" s="38">
        <v>108.36</v>
      </c>
      <c r="BT7" s="38">
        <v>106.25</v>
      </c>
      <c r="BU7" s="38">
        <v>100.07</v>
      </c>
      <c r="BV7" s="38">
        <v>106.22</v>
      </c>
      <c r="BW7" s="38">
        <v>106.69</v>
      </c>
      <c r="BX7" s="38">
        <v>106.52</v>
      </c>
      <c r="BY7" s="38">
        <v>106.02</v>
      </c>
      <c r="BZ7" s="38">
        <v>104.36</v>
      </c>
      <c r="CA7" s="38">
        <v>134.47</v>
      </c>
      <c r="CB7" s="38">
        <v>124.06</v>
      </c>
      <c r="CC7" s="38">
        <v>127.34</v>
      </c>
      <c r="CD7" s="38">
        <v>123.13</v>
      </c>
      <c r="CE7" s="38">
        <v>125.67</v>
      </c>
      <c r="CF7" s="38">
        <v>164.93</v>
      </c>
      <c r="CG7" s="38">
        <v>155.22999999999999</v>
      </c>
      <c r="CH7" s="38">
        <v>154.91999999999999</v>
      </c>
      <c r="CI7" s="38">
        <v>155.80000000000001</v>
      </c>
      <c r="CJ7" s="38">
        <v>158.6</v>
      </c>
      <c r="CK7" s="38">
        <v>165.71</v>
      </c>
      <c r="CL7" s="38">
        <v>77.010000000000005</v>
      </c>
      <c r="CM7" s="38">
        <v>76.260000000000005</v>
      </c>
      <c r="CN7" s="38">
        <v>76.17</v>
      </c>
      <c r="CO7" s="38">
        <v>76.03</v>
      </c>
      <c r="CP7" s="38">
        <v>76.02</v>
      </c>
      <c r="CQ7" s="38">
        <v>62.45</v>
      </c>
      <c r="CR7" s="38">
        <v>62.12</v>
      </c>
      <c r="CS7" s="38">
        <v>62.26</v>
      </c>
      <c r="CT7" s="38">
        <v>62.1</v>
      </c>
      <c r="CU7" s="38">
        <v>62.88</v>
      </c>
      <c r="CV7" s="38">
        <v>60.41</v>
      </c>
      <c r="CW7" s="38">
        <v>94.57</v>
      </c>
      <c r="CX7" s="38">
        <v>94.56</v>
      </c>
      <c r="CY7" s="38">
        <v>93.98</v>
      </c>
      <c r="CZ7" s="38">
        <v>94.89</v>
      </c>
      <c r="DA7" s="38">
        <v>95.18</v>
      </c>
      <c r="DB7" s="38">
        <v>89.76</v>
      </c>
      <c r="DC7" s="38">
        <v>89.45</v>
      </c>
      <c r="DD7" s="38">
        <v>89.5</v>
      </c>
      <c r="DE7" s="38">
        <v>89.52</v>
      </c>
      <c r="DF7" s="38">
        <v>90.13</v>
      </c>
      <c r="DG7" s="38">
        <v>89.93</v>
      </c>
      <c r="DH7" s="38">
        <v>39.71</v>
      </c>
      <c r="DI7" s="38">
        <v>42.18</v>
      </c>
      <c r="DJ7" s="38">
        <v>42.64</v>
      </c>
      <c r="DK7" s="38">
        <v>43.55</v>
      </c>
      <c r="DL7" s="38">
        <v>44.29</v>
      </c>
      <c r="DM7" s="38">
        <v>41.12</v>
      </c>
      <c r="DN7" s="38">
        <v>44.91</v>
      </c>
      <c r="DO7" s="38">
        <v>45.89</v>
      </c>
      <c r="DP7" s="38">
        <v>46.58</v>
      </c>
      <c r="DQ7" s="38">
        <v>48.01</v>
      </c>
      <c r="DR7" s="38">
        <v>48.12</v>
      </c>
      <c r="DS7" s="38">
        <v>0.7</v>
      </c>
      <c r="DT7" s="38">
        <v>0.57999999999999996</v>
      </c>
      <c r="DU7" s="38">
        <v>0.72</v>
      </c>
      <c r="DV7" s="38">
        <v>0.67</v>
      </c>
      <c r="DW7" s="38">
        <v>0.66</v>
      </c>
      <c r="DX7" s="38">
        <v>10.9</v>
      </c>
      <c r="DY7" s="38">
        <v>12.03</v>
      </c>
      <c r="DZ7" s="38">
        <v>13.14</v>
      </c>
      <c r="EA7" s="38">
        <v>14.45</v>
      </c>
      <c r="EB7" s="38">
        <v>16.600000000000001</v>
      </c>
      <c r="EC7" s="38">
        <v>15.89</v>
      </c>
      <c r="ED7" s="38">
        <v>0.82</v>
      </c>
      <c r="EE7" s="38">
        <v>0.56000000000000005</v>
      </c>
      <c r="EF7" s="38">
        <v>0.61</v>
      </c>
      <c r="EG7" s="38">
        <v>0.84</v>
      </c>
      <c r="EH7" s="38">
        <v>0.54</v>
      </c>
      <c r="EI7" s="38">
        <v>0.85</v>
      </c>
      <c r="EJ7" s="38">
        <v>0.75</v>
      </c>
      <c r="EK7" s="38">
        <v>0.95</v>
      </c>
      <c r="EL7" s="38">
        <v>0.74</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2019-02-06T02:48:49Z</cp:lastPrinted>
  <dcterms:created xsi:type="dcterms:W3CDTF">2018-12-03T08:32:48Z</dcterms:created>
  <dcterms:modified xsi:type="dcterms:W3CDTF">2019-02-15T09:04:13Z</dcterms:modified>
  <cp:category/>
</cp:coreProperties>
</file>