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①庶務関係(文書・調査・企業会計・復命・協議会・監査・他）\①庁内文書関係\1-3 財務課\H30\公営企業に係る経営比較分析表（平成29年度決算）の分析等について\提出後の確認\"/>
    </mc:Choice>
  </mc:AlternateContent>
  <workbookProtection workbookAlgorithmName="SHA-512" workbookHashValue="Bl4JdZ8K1ClS5XL6wTf2l2PlE4cmS/PZxzESUngdY/hP2Tsl0w6maHdk6bg3Brn8b05bG4I/Sgn3gisK9lDWHw==" workbookSaltValue="QUg8ks/3/C0dXkw6iHjfN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<sst xmlns="http://schemas.openxmlformats.org/spreadsheetml/2006/main" count="325" uniqueCount="123">
  <si>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</si>
  <si>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</si>
  <si>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</si>
  <si>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</si>
  <si>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</si>
  <si>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</si>
  <si>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</si>
  <si>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</si>
  <si>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</si>
  <si>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</si>
  <si>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</si>
  <si>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</si>
  <si>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</si>
  <si>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</si>
  <si>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</si>
  <si>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</si>
  <si>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</si>
  <si>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</si>
  <si>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</si>
  <si>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</si>
  <si>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</si>
  <si>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</si>
  <si>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</si>
  <si>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</si>
  <si>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</si>
  <si>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</si>
  <si>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</si>
  <si>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</si>
  <si>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</si>
  <si>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</si>
  <si>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</si>
  <si>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</si>
  <si>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</si>
  <si>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</si>
  <si>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</si>
  <si>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</si>
  <si>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</si>
  <si>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</si>
  <si>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</si>
  <si>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</si>
  <si>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</si>
  <si>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</si>
  <si>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</si>
  <si>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</si>
  <si>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</si>
  <si>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</si>
  <si>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</si>
  <si>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</si>
  <si>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</si>
  <si>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</si>
  <si>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</si>
  <si>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</si>
  <si>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</si>
  <si>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</si>
  <si>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</si>
  <si>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</si>
  <si>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</si>
  <si>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</si>
  <si>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</si>
  <si>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</si>
  <si>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</si>
  <si>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</si>
  <si>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</si>
  <si>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</si>
  <si>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</si>
  <si>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</si>
  <si>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</si>
  <si>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</si>
  <si>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</si>
  <si>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</si>
  <si>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</si>
  <si>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</si>
  <si>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</si>
  <si>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</si>
  <si>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</si>
  <si>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</si>
  <si>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</si>
  <si>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</si>
  <si>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</si>
  <si>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</si>
  <si>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</si>
  <si>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</si>
  <si>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</si>
  <si>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</si>
  <si>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</si>
  <si>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</si>
  <si>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</si>
  <si>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</si>
  <si>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</si>
  <si>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</si>
  <si>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</si>
  <si>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</si>
  <si>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</si>
  <si>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</si>
  <si>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</si>
  <si>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</si>
  <si>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</si>
  <si>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</si>
  <si>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</si>
  <si>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</si>
  <si>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</si>
  <si>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</si>
  <si>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</si>
  <si>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</si>
  <si>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</si>
  <si>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</si>
  <si>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</si>
  <si>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</si>
  <si>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刈谷市</t>
  </si>
  <si>
    <t>法適用</t>
  </si>
  <si>
    <t>下水道事業</t>
  </si>
  <si>
    <t>公共下水道</t>
  </si>
  <si>
    <t>Ac2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</si>
  <si>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</si>
  <si>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</si>
  <si>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</si>
  <si>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</si>
  <si>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</si>
  <si>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</si>
  <si>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</si>
  <si>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u/>
        <sz val="11"/>
        <color theme="1"/>
        <rFont val="ＭＳ ゴシック"/>
        <family val="3"/>
        <charset val="128"/>
      </rPr>
      <t>①有形固定資産減価償却率について</t>
    </r>
    <r>
      <rPr>
        <sz val="11"/>
        <color theme="1"/>
        <rFont val="ＭＳ ゴシック"/>
        <family val="3"/>
        <charset val="128"/>
      </rPr>
      <t xml:space="preserve">
　全国平均、類似団体平均ともに下回っています。
</t>
    </r>
    <r>
      <rPr>
        <u/>
        <sz val="11"/>
        <color theme="1"/>
        <rFont val="ＭＳ ゴシック"/>
        <family val="3"/>
        <charset val="128"/>
      </rPr>
      <t>②管渠老朽化率、③管渠改善率について</t>
    </r>
    <r>
      <rPr>
        <sz val="11"/>
        <color theme="1"/>
        <rFont val="ＭＳ ゴシック"/>
        <family val="3"/>
        <charset val="128"/>
      </rPr>
      <t xml:space="preserve">
　いずれも全国平均は下回るものの、類似団体平均を上回っています。
　各指標について、現状では、管渠等の早急な更新需要は認められませんが、当市は昭和27年度から下水道事業に着手しており、今後は老朽化による更新需要が拡大していくことが見込まれます。そのため、将来にわたり適切な維持管理・更新等を図るべく、ストックマネジメント計画の策定に取り組んでいます。</t>
    </r>
    <rPh sb="1" eb="3">
      <t>ユウケイ</t>
    </rPh>
    <rPh sb="3" eb="5">
      <t>コテイ</t>
    </rPh>
    <rPh sb="5" eb="7">
      <t>シサン</t>
    </rPh>
    <rPh sb="7" eb="9">
      <t>ゲンカ</t>
    </rPh>
    <rPh sb="9" eb="11">
      <t>ショウキャク</t>
    </rPh>
    <rPh sb="11" eb="12">
      <t>リツ</t>
    </rPh>
    <rPh sb="18" eb="20">
      <t>ゼンコク</t>
    </rPh>
    <rPh sb="20" eb="22">
      <t>ヘイキン</t>
    </rPh>
    <rPh sb="23" eb="25">
      <t>ルイジ</t>
    </rPh>
    <rPh sb="25" eb="27">
      <t>ダンタイ</t>
    </rPh>
    <rPh sb="27" eb="29">
      <t>ヘイキン</t>
    </rPh>
    <rPh sb="32" eb="34">
      <t>シタマワ</t>
    </rPh>
    <rPh sb="42" eb="44">
      <t>カンキョ</t>
    </rPh>
    <rPh sb="44" eb="47">
      <t>ロウキュウカ</t>
    </rPh>
    <rPh sb="47" eb="48">
      <t>リツ</t>
    </rPh>
    <rPh sb="50" eb="52">
      <t>カンキョ</t>
    </rPh>
    <rPh sb="52" eb="54">
      <t>カイゼン</t>
    </rPh>
    <rPh sb="54" eb="55">
      <t>リツ</t>
    </rPh>
    <rPh sb="65" eb="67">
      <t>ゼンコク</t>
    </rPh>
    <rPh sb="67" eb="69">
      <t>ヘイキン</t>
    </rPh>
    <rPh sb="70" eb="72">
      <t>シタマワ</t>
    </rPh>
    <rPh sb="77" eb="79">
      <t>ルイジ</t>
    </rPh>
    <rPh sb="79" eb="81">
      <t>ダンタイ</t>
    </rPh>
    <rPh sb="81" eb="83">
      <t>ヘイキン</t>
    </rPh>
    <rPh sb="84" eb="86">
      <t>ウワマワ</t>
    </rPh>
    <rPh sb="94" eb="97">
      <t>カクシヒョウ</t>
    </rPh>
    <rPh sb="102" eb="104">
      <t>ゲンジョウ</t>
    </rPh>
    <rPh sb="107" eb="109">
      <t>カンキョ</t>
    </rPh>
    <rPh sb="109" eb="110">
      <t>トウ</t>
    </rPh>
    <rPh sb="111" eb="113">
      <t>ソウキュウ</t>
    </rPh>
    <rPh sb="114" eb="116">
      <t>コウシン</t>
    </rPh>
    <rPh sb="116" eb="118">
      <t>ジュヨウ</t>
    </rPh>
    <rPh sb="128" eb="130">
      <t>トウシ</t>
    </rPh>
    <rPh sb="131" eb="133">
      <t>ショウワ</t>
    </rPh>
    <rPh sb="135" eb="137">
      <t>ネンド</t>
    </rPh>
    <rPh sb="139" eb="142">
      <t>ゲスイドウ</t>
    </rPh>
    <rPh sb="142" eb="144">
      <t>ジギョウ</t>
    </rPh>
    <rPh sb="145" eb="147">
      <t>チャクシュ</t>
    </rPh>
    <rPh sb="152" eb="154">
      <t>コンゴ</t>
    </rPh>
    <rPh sb="155" eb="158">
      <t>ロウキュウカ</t>
    </rPh>
    <rPh sb="161" eb="163">
      <t>コウシン</t>
    </rPh>
    <rPh sb="163" eb="165">
      <t>ジュヨウ</t>
    </rPh>
    <rPh sb="166" eb="168">
      <t>カクダイ</t>
    </rPh>
    <rPh sb="175" eb="177">
      <t>ミコ</t>
    </rPh>
    <rPh sb="187" eb="189">
      <t>ショウライ</t>
    </rPh>
    <rPh sb="193" eb="195">
      <t>テキセツ</t>
    </rPh>
    <rPh sb="196" eb="198">
      <t>イジ</t>
    </rPh>
    <rPh sb="198" eb="200">
      <t>カンリ</t>
    </rPh>
    <rPh sb="201" eb="203">
      <t>コウシン</t>
    </rPh>
    <rPh sb="203" eb="204">
      <t>トウ</t>
    </rPh>
    <rPh sb="205" eb="206">
      <t>ハカ</t>
    </rPh>
    <rPh sb="220" eb="222">
      <t>ケイカク</t>
    </rPh>
    <rPh sb="223" eb="225">
      <t>サクテイ</t>
    </rPh>
    <rPh sb="226" eb="227">
      <t>ト</t>
    </rPh>
    <rPh sb="228" eb="229">
      <t>ク</t>
    </rPh>
    <phoneticPr fontId="4"/>
  </si>
  <si>
    <r>
      <t xml:space="preserve">　平成29年度より地方公営企業法を適用したため、前年度数値は全て0となっています。
</t>
    </r>
    <r>
      <rPr>
        <u/>
        <sz val="11"/>
        <color theme="1"/>
        <rFont val="ＭＳ ゴシック"/>
        <family val="3"/>
        <charset val="128"/>
      </rPr>
      <t>①経常収支比率について</t>
    </r>
    <r>
      <rPr>
        <sz val="11"/>
        <color theme="1"/>
        <rFont val="ＭＳ ゴシック"/>
        <family val="3"/>
        <charset val="128"/>
      </rPr>
      <t xml:space="preserve">
　100％を上回っており、黒字ではあるものの、収支の不足分は一般会計からの繰入金で賄っている状況にあります。
</t>
    </r>
    <r>
      <rPr>
        <u/>
        <sz val="11"/>
        <color theme="1"/>
        <rFont val="ＭＳ ゴシック"/>
        <family val="3"/>
        <charset val="128"/>
      </rPr>
      <t>③流動比率について</t>
    </r>
    <r>
      <rPr>
        <sz val="11"/>
        <color theme="1"/>
        <rFont val="ＭＳ ゴシック"/>
        <family val="3"/>
        <charset val="128"/>
      </rPr>
      <t xml:space="preserve">
　100％を下回っている理由は、翌年度に支払う企業債の償還額が含まれているためです。
</t>
    </r>
    <r>
      <rPr>
        <u/>
        <sz val="11"/>
        <color theme="1"/>
        <rFont val="ＭＳ ゴシック"/>
        <family val="3"/>
        <charset val="128"/>
      </rPr>
      <t>④企業債残高対事業規模比率について</t>
    </r>
    <r>
      <rPr>
        <sz val="11"/>
        <color theme="1"/>
        <rFont val="ＭＳ ゴシック"/>
        <family val="3"/>
        <charset val="128"/>
      </rPr>
      <t xml:space="preserve">
　全国平均、類似団体平均ともに上回っていますが、新規借入額が償還額を下回って推移すると見込まれ、徐々に改善していくと考えています。
</t>
    </r>
    <r>
      <rPr>
        <u/>
        <sz val="11"/>
        <color theme="1"/>
        <rFont val="ＭＳ ゴシック"/>
        <family val="3"/>
        <charset val="128"/>
      </rPr>
      <t>⑤経費回収率、⑥汚水処理原価について</t>
    </r>
    <r>
      <rPr>
        <sz val="11"/>
        <color theme="1"/>
        <rFont val="ＭＳ ゴシック"/>
        <family val="3"/>
        <charset val="128"/>
      </rPr>
      <t xml:space="preserve">
　汚水処理原価は全国平均、類似団体平均ともに下回っていますが、経費回収率は100％を下回っており、収支の不足分を一般会計からの繰入金で賄っている状況にあります。そのため、今後も、より一層維持管理に要する経費の見直しを図るとともに、下水道使用料の改定に向けた取り組みが必要だと考えています。
</t>
    </r>
    <r>
      <rPr>
        <u/>
        <sz val="11"/>
        <color theme="1"/>
        <rFont val="ＭＳ ゴシック"/>
        <family val="3"/>
        <charset val="128"/>
      </rPr>
      <t>⑧水洗化率について</t>
    </r>
    <r>
      <rPr>
        <sz val="11"/>
        <color theme="1"/>
        <rFont val="ＭＳ ゴシック"/>
        <family val="3"/>
        <charset val="128"/>
      </rPr>
      <t xml:space="preserve">
　全国平均、類似団体平均ともに下回っているため、引き続き、未接続世帯に対するPR活動など、水洗化率向上に向けた対策に取り組んでいく必要があると考えています。</t>
    </r>
    <rPh sb="1" eb="3">
      <t>ヘイセイ</t>
    </rPh>
    <rPh sb="5" eb="7">
      <t>ネンド</t>
    </rPh>
    <rPh sb="9" eb="11">
      <t>チホウ</t>
    </rPh>
    <rPh sb="11" eb="13">
      <t>コウエイ</t>
    </rPh>
    <rPh sb="13" eb="15">
      <t>キギョウ</t>
    </rPh>
    <rPh sb="15" eb="16">
      <t>ホウ</t>
    </rPh>
    <rPh sb="17" eb="19">
      <t>テキヨウ</t>
    </rPh>
    <rPh sb="24" eb="27">
      <t>ゼンネンド</t>
    </rPh>
    <rPh sb="27" eb="29">
      <t>スウチ</t>
    </rPh>
    <rPh sb="30" eb="31">
      <t>スベ</t>
    </rPh>
    <rPh sb="43" eb="45">
      <t>ケイジョウ</t>
    </rPh>
    <rPh sb="45" eb="47">
      <t>シュウシ</t>
    </rPh>
    <rPh sb="47" eb="49">
      <t>ヒリツ</t>
    </rPh>
    <rPh sb="60" eb="62">
      <t>ウワマワ</t>
    </rPh>
    <rPh sb="67" eb="69">
      <t>クロジ</t>
    </rPh>
    <rPh sb="77" eb="79">
      <t>シュウシ</t>
    </rPh>
    <rPh sb="80" eb="83">
      <t>フソクブン</t>
    </rPh>
    <rPh sb="84" eb="86">
      <t>イッパン</t>
    </rPh>
    <rPh sb="86" eb="88">
      <t>カイケイ</t>
    </rPh>
    <rPh sb="91" eb="93">
      <t>クリイレ</t>
    </rPh>
    <rPh sb="93" eb="94">
      <t>キン</t>
    </rPh>
    <rPh sb="95" eb="96">
      <t>マカナ</t>
    </rPh>
    <rPh sb="100" eb="102">
      <t>ジョウキョウ</t>
    </rPh>
    <rPh sb="110" eb="112">
      <t>リュウドウ</t>
    </rPh>
    <rPh sb="112" eb="114">
      <t>ヒリツ</t>
    </rPh>
    <rPh sb="125" eb="127">
      <t>シタマワ</t>
    </rPh>
    <rPh sb="131" eb="133">
      <t>リユウ</t>
    </rPh>
    <rPh sb="135" eb="138">
      <t>ヨクネンド</t>
    </rPh>
    <rPh sb="139" eb="141">
      <t>シハラ</t>
    </rPh>
    <rPh sb="142" eb="144">
      <t>キギョウ</t>
    </rPh>
    <rPh sb="144" eb="145">
      <t>サイ</t>
    </rPh>
    <rPh sb="146" eb="148">
      <t>ショウカン</t>
    </rPh>
    <rPh sb="148" eb="149">
      <t>ガク</t>
    </rPh>
    <rPh sb="150" eb="151">
      <t>フク</t>
    </rPh>
    <rPh sb="163" eb="165">
      <t>キギョウ</t>
    </rPh>
    <rPh sb="165" eb="166">
      <t>サイ</t>
    </rPh>
    <rPh sb="166" eb="168">
      <t>ザンダカ</t>
    </rPh>
    <rPh sb="168" eb="169">
      <t>タイ</t>
    </rPh>
    <rPh sb="169" eb="171">
      <t>ジギョウ</t>
    </rPh>
    <rPh sb="171" eb="173">
      <t>キボ</t>
    </rPh>
    <rPh sb="173" eb="175">
      <t>ヒリツ</t>
    </rPh>
    <rPh sb="181" eb="183">
      <t>ゼンコク</t>
    </rPh>
    <rPh sb="183" eb="185">
      <t>ヘイキン</t>
    </rPh>
    <rPh sb="186" eb="188">
      <t>ルイジ</t>
    </rPh>
    <rPh sb="188" eb="190">
      <t>ダンタイ</t>
    </rPh>
    <rPh sb="190" eb="192">
      <t>ヘイキン</t>
    </rPh>
    <rPh sb="195" eb="197">
      <t>ウワマワ</t>
    </rPh>
    <rPh sb="204" eb="206">
      <t>シンキ</t>
    </rPh>
    <rPh sb="206" eb="208">
      <t>カリイレ</t>
    </rPh>
    <rPh sb="208" eb="209">
      <t>ガク</t>
    </rPh>
    <rPh sb="218" eb="220">
      <t>スイイ</t>
    </rPh>
    <rPh sb="223" eb="225">
      <t>ミコ</t>
    </rPh>
    <rPh sb="228" eb="230">
      <t>ジョジョ</t>
    </rPh>
    <rPh sb="231" eb="233">
      <t>カイゼン</t>
    </rPh>
    <rPh sb="238" eb="239">
      <t>カンガ</t>
    </rPh>
    <rPh sb="247" eb="249">
      <t>ケイヒ</t>
    </rPh>
    <rPh sb="249" eb="251">
      <t>カイシュウ</t>
    </rPh>
    <rPh sb="251" eb="252">
      <t>リツ</t>
    </rPh>
    <rPh sb="254" eb="256">
      <t>オスイ</t>
    </rPh>
    <rPh sb="256" eb="258">
      <t>ショリ</t>
    </rPh>
    <rPh sb="258" eb="260">
      <t>ゲンカ</t>
    </rPh>
    <rPh sb="266" eb="268">
      <t>オスイ</t>
    </rPh>
    <rPh sb="268" eb="270">
      <t>ショリ</t>
    </rPh>
    <rPh sb="270" eb="272">
      <t>ゲンカ</t>
    </rPh>
    <rPh sb="296" eb="298">
      <t>ケイヒ</t>
    </rPh>
    <rPh sb="298" eb="300">
      <t>カイシュウ</t>
    </rPh>
    <rPh sb="300" eb="301">
      <t>リツ</t>
    </rPh>
    <rPh sb="307" eb="309">
      <t>シタマワ</t>
    </rPh>
    <rPh sb="314" eb="316">
      <t>シュウシ</t>
    </rPh>
    <rPh sb="317" eb="320">
      <t>フソクブン</t>
    </rPh>
    <rPh sb="321" eb="323">
      <t>イッパン</t>
    </rPh>
    <rPh sb="323" eb="325">
      <t>カイケイ</t>
    </rPh>
    <rPh sb="328" eb="330">
      <t>クリイレ</t>
    </rPh>
    <rPh sb="330" eb="331">
      <t>キン</t>
    </rPh>
    <rPh sb="332" eb="333">
      <t>マカナ</t>
    </rPh>
    <rPh sb="337" eb="339">
      <t>ジョウキョウ</t>
    </rPh>
    <rPh sb="350" eb="352">
      <t>コンゴ</t>
    </rPh>
    <rPh sb="356" eb="358">
      <t>イッソウ</t>
    </rPh>
    <rPh sb="358" eb="360">
      <t>イジ</t>
    </rPh>
    <rPh sb="360" eb="362">
      <t>カンリ</t>
    </rPh>
    <rPh sb="363" eb="364">
      <t>ヨウ</t>
    </rPh>
    <rPh sb="366" eb="368">
      <t>ケイヒ</t>
    </rPh>
    <rPh sb="369" eb="371">
      <t>ミナオ</t>
    </rPh>
    <rPh sb="373" eb="374">
      <t>ハカ</t>
    </rPh>
    <rPh sb="380" eb="383">
      <t>ゲスイドウ</t>
    </rPh>
    <rPh sb="383" eb="386">
      <t>シヨウリョウ</t>
    </rPh>
    <rPh sb="387" eb="389">
      <t>カイテイ</t>
    </rPh>
    <rPh sb="390" eb="391">
      <t>ム</t>
    </rPh>
    <rPh sb="393" eb="394">
      <t>ト</t>
    </rPh>
    <rPh sb="395" eb="396">
      <t>ク</t>
    </rPh>
    <rPh sb="398" eb="400">
      <t>ヒツヨウ</t>
    </rPh>
    <rPh sb="402" eb="403">
      <t>カンガ</t>
    </rPh>
    <rPh sb="411" eb="414">
      <t>スイセンカ</t>
    </rPh>
    <rPh sb="414" eb="415">
      <t>リツ</t>
    </rPh>
    <rPh sb="421" eb="423">
      <t>ゼンコク</t>
    </rPh>
    <rPh sb="423" eb="425">
      <t>ヘイキン</t>
    </rPh>
    <rPh sb="426" eb="428">
      <t>ルイジ</t>
    </rPh>
    <rPh sb="428" eb="430">
      <t>ダンタイ</t>
    </rPh>
    <rPh sb="430" eb="432">
      <t>ヘイキン</t>
    </rPh>
    <rPh sb="435" eb="437">
      <t>シタマワ</t>
    </rPh>
    <rPh sb="444" eb="445">
      <t>ヒ</t>
    </rPh>
    <rPh sb="446" eb="447">
      <t>ツヅ</t>
    </rPh>
    <rPh sb="449" eb="452">
      <t>ミセツゾク</t>
    </rPh>
    <rPh sb="452" eb="454">
      <t>セタイ</t>
    </rPh>
    <rPh sb="455" eb="456">
      <t>タイ</t>
    </rPh>
    <rPh sb="460" eb="462">
      <t>カツドウ</t>
    </rPh>
    <rPh sb="465" eb="468">
      <t>スイセンカ</t>
    </rPh>
    <rPh sb="468" eb="469">
      <t>リツ</t>
    </rPh>
    <rPh sb="469" eb="471">
      <t>コウジョウ</t>
    </rPh>
    <rPh sb="472" eb="473">
      <t>ム</t>
    </rPh>
    <rPh sb="475" eb="477">
      <t>タイサク</t>
    </rPh>
    <rPh sb="478" eb="479">
      <t>ト</t>
    </rPh>
    <rPh sb="480" eb="481">
      <t>ク</t>
    </rPh>
    <rPh sb="485" eb="487">
      <t>ヒツヨウ</t>
    </rPh>
    <rPh sb="491" eb="492">
      <t>カンガ</t>
    </rPh>
    <phoneticPr fontId="4"/>
  </si>
  <si>
    <t>　経費回収率が低く、不足分を一般会計からの繰入金に依存した大変厳しい経営状況となっています。
　将来的に安定した下水道サービスを提供していくために、中長期的な経営の基本計画である経営戦略を策定するとともに、下水道使用料の改定に向けた取り組みを推進していくことが必要だと考えています。
　また、老朽化対策については、効率的・効果的な施設の管理を図るべく、ストックマネジメント計画を策定し、各種施設について適正な維持管理・更新等を図っていく予定です。
　経営戦略、ストックマネジメント計画ともに、平成31年度に策定予定です。</t>
    <rPh sb="1" eb="3">
      <t>ケイヒ</t>
    </rPh>
    <rPh sb="3" eb="5">
      <t>カイシュウ</t>
    </rPh>
    <rPh sb="5" eb="6">
      <t>リツ</t>
    </rPh>
    <rPh sb="7" eb="8">
      <t>ヒク</t>
    </rPh>
    <rPh sb="10" eb="13">
      <t>フソクブン</t>
    </rPh>
    <rPh sb="14" eb="16">
      <t>イッパン</t>
    </rPh>
    <rPh sb="16" eb="18">
      <t>カイケイ</t>
    </rPh>
    <rPh sb="21" eb="23">
      <t>クリイレ</t>
    </rPh>
    <rPh sb="23" eb="24">
      <t>キン</t>
    </rPh>
    <rPh sb="25" eb="27">
      <t>イゾン</t>
    </rPh>
    <rPh sb="29" eb="31">
      <t>タイヘン</t>
    </rPh>
    <rPh sb="31" eb="32">
      <t>キビ</t>
    </rPh>
    <rPh sb="34" eb="36">
      <t>ケイエイ</t>
    </rPh>
    <rPh sb="36" eb="38">
      <t>ジョウキョウ</t>
    </rPh>
    <rPh sb="48" eb="51">
      <t>ショウライテキ</t>
    </rPh>
    <rPh sb="52" eb="54">
      <t>アンテイ</t>
    </rPh>
    <rPh sb="56" eb="59">
      <t>ゲスイドウ</t>
    </rPh>
    <rPh sb="64" eb="66">
      <t>テイキョウ</t>
    </rPh>
    <rPh sb="74" eb="75">
      <t>チュウ</t>
    </rPh>
    <rPh sb="75" eb="78">
      <t>チョウキテキ</t>
    </rPh>
    <rPh sb="79" eb="81">
      <t>ケイエイ</t>
    </rPh>
    <rPh sb="82" eb="84">
      <t>キホン</t>
    </rPh>
    <rPh sb="84" eb="86">
      <t>ケイカク</t>
    </rPh>
    <rPh sb="89" eb="91">
      <t>ケイエイ</t>
    </rPh>
    <rPh sb="91" eb="93">
      <t>センリャク</t>
    </rPh>
    <rPh sb="94" eb="96">
      <t>サクテイ</t>
    </rPh>
    <rPh sb="103" eb="106">
      <t>ゲスイドウ</t>
    </rPh>
    <rPh sb="106" eb="109">
      <t>シヨウリョウ</t>
    </rPh>
    <rPh sb="110" eb="112">
      <t>カイテイ</t>
    </rPh>
    <rPh sb="113" eb="114">
      <t>ム</t>
    </rPh>
    <rPh sb="116" eb="117">
      <t>ト</t>
    </rPh>
    <rPh sb="118" eb="119">
      <t>ク</t>
    </rPh>
    <rPh sb="121" eb="123">
      <t>スイシン</t>
    </rPh>
    <rPh sb="130" eb="132">
      <t>ヒツヨウ</t>
    </rPh>
    <rPh sb="134" eb="135">
      <t>カンガ</t>
    </rPh>
    <rPh sb="146" eb="149">
      <t>ロウキュウカ</t>
    </rPh>
    <rPh sb="149" eb="151">
      <t>タイサク</t>
    </rPh>
    <rPh sb="157" eb="160">
      <t>コウリツテキ</t>
    </rPh>
    <rPh sb="161" eb="164">
      <t>コウカテキ</t>
    </rPh>
    <rPh sb="165" eb="167">
      <t>シセツ</t>
    </rPh>
    <rPh sb="168" eb="170">
      <t>カンリ</t>
    </rPh>
    <rPh sb="171" eb="172">
      <t>ハカ</t>
    </rPh>
    <rPh sb="186" eb="188">
      <t>ケイカク</t>
    </rPh>
    <rPh sb="189" eb="191">
      <t>サクテイ</t>
    </rPh>
    <rPh sb="193" eb="195">
      <t>カクシュ</t>
    </rPh>
    <rPh sb="195" eb="197">
      <t>シセツ</t>
    </rPh>
    <rPh sb="201" eb="203">
      <t>テキセイ</t>
    </rPh>
    <rPh sb="204" eb="206">
      <t>イジ</t>
    </rPh>
    <rPh sb="206" eb="208">
      <t>カンリ</t>
    </rPh>
    <rPh sb="209" eb="211">
      <t>コウシン</t>
    </rPh>
    <rPh sb="211" eb="212">
      <t>トウ</t>
    </rPh>
    <rPh sb="213" eb="214">
      <t>ハカ</t>
    </rPh>
    <rPh sb="218" eb="220">
      <t>ヨテイ</t>
    </rPh>
    <rPh sb="225" eb="227">
      <t>ケイエイ</t>
    </rPh>
    <rPh sb="227" eb="229">
      <t>センリャク</t>
    </rPh>
    <rPh sb="240" eb="242">
      <t>ケイカク</t>
    </rPh>
    <rPh sb="246" eb="248">
      <t>ヘイセイ</t>
    </rPh>
    <rPh sb="250" eb="252">
      <t>ネンド</t>
    </rPh>
    <rPh sb="253" eb="255">
      <t>サクテイ</t>
    </rPh>
    <rPh sb="255" eb="25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</si>
</sst>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u/>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0.14000000000000001</c:v>
                </c:pt>
              </c:numCache>
            </c:numRef>
          </c:val>
          <c:extLst>
            <c:ext xmlns:c16="http://schemas.microsoft.com/office/drawing/2014/chart" uri="{C3380CC4-5D6E-409C-BE32-E72D297353CC}">
              <c16:uniqueId val="{00000000-962B-4B2D-A4B0-16201FFCA56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962B-4B2D-A4B0-16201FFCA56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96-4309-865C-F1C739CA7FC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E96-4309-865C-F1C739CA7FC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81.77</c:v>
                </c:pt>
              </c:numCache>
            </c:numRef>
          </c:val>
          <c:extLst>
            <c:ext xmlns:c16="http://schemas.microsoft.com/office/drawing/2014/chart" uri="{C3380CC4-5D6E-409C-BE32-E72D297353CC}">
              <c16:uniqueId val="{00000000-9689-4E4E-95C8-75190ED3E30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88.14</c:v>
                </c:pt>
              </c:numCache>
            </c:numRef>
          </c:val>
          <c:smooth val="0"/>
          <c:extLst>
            <c:ext xmlns:c16="http://schemas.microsoft.com/office/drawing/2014/chart" uri="{C3380CC4-5D6E-409C-BE32-E72D297353CC}">
              <c16:uniqueId val="{00000001-9689-4E4E-95C8-75190ED3E30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100.62</c:v>
                </c:pt>
              </c:numCache>
            </c:numRef>
          </c:val>
          <c:extLst>
            <c:ext xmlns:c16="http://schemas.microsoft.com/office/drawing/2014/chart" uri="{C3380CC4-5D6E-409C-BE32-E72D297353CC}">
              <c16:uniqueId val="{00000000-C222-44F0-A47C-950AAD111C7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104.82</c:v>
                </c:pt>
              </c:numCache>
            </c:numRef>
          </c:val>
          <c:smooth val="0"/>
          <c:extLst>
            <c:ext xmlns:c16="http://schemas.microsoft.com/office/drawing/2014/chart" uri="{C3380CC4-5D6E-409C-BE32-E72D297353CC}">
              <c16:uniqueId val="{00000001-C222-44F0-A47C-950AAD111C7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2.88</c:v>
                </c:pt>
              </c:numCache>
            </c:numRef>
          </c:val>
          <c:extLst>
            <c:ext xmlns:c16="http://schemas.microsoft.com/office/drawing/2014/chart" uri="{C3380CC4-5D6E-409C-BE32-E72D297353CC}">
              <c16:uniqueId val="{00000000-4DF4-496F-B79A-89978106F74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12.19</c:v>
                </c:pt>
              </c:numCache>
            </c:numRef>
          </c:val>
          <c:smooth val="0"/>
          <c:extLst>
            <c:ext xmlns:c16="http://schemas.microsoft.com/office/drawing/2014/chart" uri="{C3380CC4-5D6E-409C-BE32-E72D297353CC}">
              <c16:uniqueId val="{00000001-4DF4-496F-B79A-89978106F74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3.73</c:v>
                </c:pt>
              </c:numCache>
            </c:numRef>
          </c:val>
          <c:extLst>
            <c:ext xmlns:c16="http://schemas.microsoft.com/office/drawing/2014/chart" uri="{C3380CC4-5D6E-409C-BE32-E72D297353CC}">
              <c16:uniqueId val="{00000000-05F9-4E5B-81CB-1D5C7506773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1.01</c:v>
                </c:pt>
              </c:numCache>
            </c:numRef>
          </c:val>
          <c:smooth val="0"/>
          <c:extLst>
            <c:ext xmlns:c16="http://schemas.microsoft.com/office/drawing/2014/chart" uri="{C3380CC4-5D6E-409C-BE32-E72D297353CC}">
              <c16:uniqueId val="{00000001-05F9-4E5B-81CB-1D5C7506773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73D-40A3-8600-2D0F3206689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A73D-40A3-8600-2D0F3206689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51.83</c:v>
                </c:pt>
              </c:numCache>
            </c:numRef>
          </c:val>
          <c:extLst>
            <c:ext xmlns:c16="http://schemas.microsoft.com/office/drawing/2014/chart" uri="{C3380CC4-5D6E-409C-BE32-E72D297353CC}">
              <c16:uniqueId val="{00000000-31B3-46CC-BD64-66DF611B1F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64.959999999999994</c:v>
                </c:pt>
              </c:numCache>
            </c:numRef>
          </c:val>
          <c:smooth val="0"/>
          <c:extLst>
            <c:ext xmlns:c16="http://schemas.microsoft.com/office/drawing/2014/chart" uri="{C3380CC4-5D6E-409C-BE32-E72D297353CC}">
              <c16:uniqueId val="{00000001-31B3-46CC-BD64-66DF611B1F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1014.51</c:v>
                </c:pt>
              </c:numCache>
            </c:numRef>
          </c:val>
          <c:extLst>
            <c:ext xmlns:c16="http://schemas.microsoft.com/office/drawing/2014/chart" uri="{C3380CC4-5D6E-409C-BE32-E72D297353CC}">
              <c16:uniqueId val="{00000000-36B3-4D96-9317-DE92DC9BA4D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925.1</c:v>
                </c:pt>
              </c:numCache>
            </c:numRef>
          </c:val>
          <c:smooth val="0"/>
          <c:extLst>
            <c:ext xmlns:c16="http://schemas.microsoft.com/office/drawing/2014/chart" uri="{C3380CC4-5D6E-409C-BE32-E72D297353CC}">
              <c16:uniqueId val="{00000001-36B3-4D96-9317-DE92DC9BA4D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76.430000000000007</c:v>
                </c:pt>
              </c:numCache>
            </c:numRef>
          </c:val>
          <c:extLst>
            <c:ext xmlns:c16="http://schemas.microsoft.com/office/drawing/2014/chart" uri="{C3380CC4-5D6E-409C-BE32-E72D297353CC}">
              <c16:uniqueId val="{00000000-9A86-4CD8-89A7-E754DED0920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80.36</c:v>
                </c:pt>
              </c:numCache>
            </c:numRef>
          </c:val>
          <c:smooth val="0"/>
          <c:extLst>
            <c:ext xmlns:c16="http://schemas.microsoft.com/office/drawing/2014/chart" uri="{C3380CC4-5D6E-409C-BE32-E72D297353CC}">
              <c16:uniqueId val="{00000001-9A86-4CD8-89A7-E754DED0920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129.05000000000001</c:v>
                </c:pt>
              </c:numCache>
            </c:numRef>
          </c:val>
          <c:extLst>
            <c:ext xmlns:c16="http://schemas.microsoft.com/office/drawing/2014/chart" uri="{C3380CC4-5D6E-409C-BE32-E72D297353CC}">
              <c16:uniqueId val="{00000000-C29A-4051-952A-B409D6886E2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145.83000000000001</c:v>
                </c:pt>
              </c:numCache>
            </c:numRef>
          </c:val>
          <c:smooth val="0"/>
          <c:extLst>
            <c:ext xmlns:c16="http://schemas.microsoft.com/office/drawing/2014/chart" uri="{C3380CC4-5D6E-409C-BE32-E72D297353CC}">
              <c16:uniqueId val="{00000001-C29A-4051-952A-B409D6886E2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刈谷市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Ac2</v>
      </c>
      <c r="X8" s="48"/>
      <c r="Y8" s="48"/>
      <c r="Z8" s="48"/>
      <c r="AA8" s="48"/>
      <c r="AB8" s="48"/>
      <c r="AC8" s="48"/>
      <c r="AD8" s="49" t="str">
        <f>データ!$M$6</f>
        <v>非設置</v>
      </c>
      <c r="AE8" s="49"/>
      <c r="AF8" s="49"/>
      <c r="AG8" s="49"/>
      <c r="AH8" s="49"/>
      <c r="AI8" s="49"/>
      <c r="AJ8" s="49"/>
      <c r="AK8" s="3"/>
      <c r="AL8" s="50">
        <f>データ!S6</f>
        <v>150883</v>
      </c>
      <c r="AM8" s="50"/>
      <c r="AN8" s="50"/>
      <c r="AO8" s="50"/>
      <c r="AP8" s="50"/>
      <c r="AQ8" s="50"/>
      <c r="AR8" s="50"/>
      <c r="AS8" s="50"/>
      <c r="AT8" s="45">
        <f>データ!T6</f>
        <v>50.39</v>
      </c>
      <c r="AU8" s="45"/>
      <c r="AV8" s="45"/>
      <c r="AW8" s="45"/>
      <c r="AX8" s="45"/>
      <c r="AY8" s="45"/>
      <c r="AZ8" s="45"/>
      <c r="BA8" s="45"/>
      <c r="BB8" s="45">
        <f>データ!U6</f>
        <v>2994.3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67.489999999999995</v>
      </c>
      <c r="J10" s="45"/>
      <c r="K10" s="45"/>
      <c r="L10" s="45"/>
      <c r="M10" s="45"/>
      <c r="N10" s="45"/>
      <c r="O10" s="45"/>
      <c r="P10" s="45">
        <f>データ!P6</f>
        <v>92.42</v>
      </c>
      <c r="Q10" s="45"/>
      <c r="R10" s="45"/>
      <c r="S10" s="45"/>
      <c r="T10" s="45"/>
      <c r="U10" s="45"/>
      <c r="V10" s="45"/>
      <c r="W10" s="45">
        <f>データ!Q6</f>
        <v>81.290000000000006</v>
      </c>
      <c r="X10" s="45"/>
      <c r="Y10" s="45"/>
      <c r="Z10" s="45"/>
      <c r="AA10" s="45"/>
      <c r="AB10" s="45"/>
      <c r="AC10" s="45"/>
      <c r="AD10" s="50">
        <f>データ!R6</f>
        <v>1620</v>
      </c>
      <c r="AE10" s="50"/>
      <c r="AF10" s="50"/>
      <c r="AG10" s="50"/>
      <c r="AH10" s="50"/>
      <c r="AI10" s="50"/>
      <c r="AJ10" s="50"/>
      <c r="AK10" s="2"/>
      <c r="AL10" s="50">
        <f>データ!V6</f>
        <v>139201</v>
      </c>
      <c r="AM10" s="50"/>
      <c r="AN10" s="50"/>
      <c r="AO10" s="50"/>
      <c r="AP10" s="50"/>
      <c r="AQ10" s="50"/>
      <c r="AR10" s="50"/>
      <c r="AS10" s="50"/>
      <c r="AT10" s="45">
        <f>データ!W6</f>
        <v>22.3</v>
      </c>
      <c r="AU10" s="45"/>
      <c r="AV10" s="45"/>
      <c r="AW10" s="45"/>
      <c r="AX10" s="45"/>
      <c r="AY10" s="45"/>
      <c r="AZ10" s="45"/>
      <c r="BA10" s="45"/>
      <c r="BB10" s="45">
        <f>データ!X6</f>
        <v>6242.2</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fu4xvSHm+gajCnHZWcAuzeh/GISvqwqEqXFfIbW2QK323Fl2v48i+08hoNyBl9BfGGOT1XyhJPpvJ2NVHmCDvA==" saltValue="l3Zqr9McgPXRqU533MNeI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232106</v>
      </c>
      <c r="D6" s="33">
        <f t="shared" si="3"/>
        <v>46</v>
      </c>
      <c r="E6" s="33">
        <f t="shared" si="3"/>
        <v>17</v>
      </c>
      <c r="F6" s="33">
        <f t="shared" si="3"/>
        <v>1</v>
      </c>
      <c r="G6" s="33">
        <f t="shared" si="3"/>
        <v>0</v>
      </c>
      <c r="H6" s="33" t="str">
        <f t="shared" si="3"/>
        <v>愛知県　刈谷市</v>
      </c>
      <c r="I6" s="33" t="str">
        <f t="shared" si="3"/>
        <v>法適用</v>
      </c>
      <c r="J6" s="33" t="str">
        <f t="shared" si="3"/>
        <v>下水道事業</v>
      </c>
      <c r="K6" s="33" t="str">
        <f t="shared" si="3"/>
        <v>公共下水道</v>
      </c>
      <c r="L6" s="33" t="str">
        <f t="shared" si="3"/>
        <v>Ac2</v>
      </c>
      <c r="M6" s="33" t="str">
        <f t="shared" si="3"/>
        <v>非設置</v>
      </c>
      <c r="N6" s="34" t="str">
        <f t="shared" si="3"/>
        <v>-</v>
      </c>
      <c r="O6" s="34">
        <f t="shared" si="3"/>
        <v>67.489999999999995</v>
      </c>
      <c r="P6" s="34">
        <f t="shared" si="3"/>
        <v>92.42</v>
      </c>
      <c r="Q6" s="34">
        <f t="shared" si="3"/>
        <v>81.290000000000006</v>
      </c>
      <c r="R6" s="34">
        <f t="shared" si="3"/>
        <v>1620</v>
      </c>
      <c r="S6" s="34">
        <f t="shared" si="3"/>
        <v>150883</v>
      </c>
      <c r="T6" s="34">
        <f t="shared" si="3"/>
        <v>50.39</v>
      </c>
      <c r="U6" s="34">
        <f t="shared" si="3"/>
        <v>2994.3</v>
      </c>
      <c r="V6" s="34">
        <f t="shared" si="3"/>
        <v>139201</v>
      </c>
      <c r="W6" s="34">
        <f t="shared" si="3"/>
        <v>22.3</v>
      </c>
      <c r="X6" s="34">
        <f t="shared" si="3"/>
        <v>6242.2</v>
      </c>
      <c r="Y6" s="35" t="str">
        <f>IF(Y7="",NA(),Y7)</f>
        <v>-</v>
      </c>
      <c r="Z6" s="35" t="str">
        <f t="shared" ref="Z6:AH6" si="4">IF(Z7="",NA(),Z7)</f>
        <v>-</v>
      </c>
      <c r="AA6" s="35" t="str">
        <f t="shared" si="4"/>
        <v>-</v>
      </c>
      <c r="AB6" s="35" t="str">
        <f t="shared" si="4"/>
        <v>-</v>
      </c>
      <c r="AC6" s="35">
        <f t="shared" si="4"/>
        <v>100.62</v>
      </c>
      <c r="AD6" s="35" t="str">
        <f t="shared" si="4"/>
        <v>-</v>
      </c>
      <c r="AE6" s="35" t="str">
        <f t="shared" si="4"/>
        <v>-</v>
      </c>
      <c r="AF6" s="35" t="str">
        <f t="shared" si="4"/>
        <v>-</v>
      </c>
      <c r="AG6" s="35" t="str">
        <f t="shared" si="4"/>
        <v>-</v>
      </c>
      <c r="AH6" s="35">
        <f t="shared" si="4"/>
        <v>104.82</v>
      </c>
      <c r="AI6" s="34" t="str">
        <f>IF(AI7="","",IF(AI7="-","【-】","【"&amp;SUBSTITUTE(TEXT(AI7,"#,##0.00"),"-","△")&amp;"】"))</f>
        <v>【108.80】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4">
        <f t="shared" si="5"/>
        <v>0</v>
      </c>
      <c r="AT6" s="34" t="str">
        <f>IF(AT7="","",IF(AT7="-","【-】","【"&amp;SUBSTITUTE(TEXT(AT7,"#,##0.00"),"-","△")&amp;"】"))</f>
        <v>【4.27】</v>
      </c>
      <c r="AU6" s="35" t="str">
        <f>IF(AU7="",NA(),AU7)</f>
        <v>-</v>
      </c>
      <c r="AV6" s="35" t="str">
        <f t="shared" ref="AV6:BD6" si="6">IF(AV7="",NA(),AV7)</f>
        <v>-</v>
      </c>
      <c r="AW6" s="35" t="str">
        <f t="shared" si="6"/>
        <v>-</v>
      </c>
      <c r="AX6" s="35" t="str">
        <f t="shared" si="6"/>
        <v>-</v>
      </c>
      <c r="AY6" s="35">
        <f t="shared" si="6"/>
        <v>51.83</v>
      </c>
      <c r="AZ6" s="35" t="str">
        <f t="shared" si="6"/>
        <v>-</v>
      </c>
      <c r="BA6" s="35" t="str">
        <f t="shared" si="6"/>
        <v>-</v>
      </c>
      <c r="BB6" s="35" t="str">
        <f t="shared" si="6"/>
        <v>-</v>
      </c>
      <c r="BC6" s="35" t="str">
        <f t="shared" si="6"/>
        <v>-</v>
      </c>
      <c r="BD6" s="35">
        <f t="shared" si="6"/>
        <v>64.959999999999994</v>
      </c>
      <c r="BE6" s="34" t="str">
        <f>IF(BE7="","",IF(BE7="-","【-】","【"&amp;SUBSTITUTE(TEXT(BE7,"#,##0.00"),"-","△")&amp;"】"))</f>
        <v>【66.41】</v>
      </c>
      <c r="BF6" s="35" t="str">
        <f>IF(BF7="",NA(),BF7)</f>
        <v>-</v>
      </c>
      <c r="BG6" s="35" t="str">
        <f t="shared" ref="BG6:BO6" si="7">IF(BG7="",NA(),BG7)</f>
        <v>-</v>
      </c>
      <c r="BH6" s="35" t="str">
        <f t="shared" si="7"/>
        <v>-</v>
      </c>
      <c r="BI6" s="35" t="str">
        <f t="shared" si="7"/>
        <v>-</v>
      </c>
      <c r="BJ6" s="35">
        <f t="shared" si="7"/>
        <v>1014.51</v>
      </c>
      <c r="BK6" s="35" t="str">
        <f t="shared" si="7"/>
        <v>-</v>
      </c>
      <c r="BL6" s="35" t="str">
        <f t="shared" si="7"/>
        <v>-</v>
      </c>
      <c r="BM6" s="35" t="str">
        <f t="shared" si="7"/>
        <v>-</v>
      </c>
      <c r="BN6" s="35" t="str">
        <f t="shared" si="7"/>
        <v>-</v>
      </c>
      <c r="BO6" s="35">
        <f t="shared" si="7"/>
        <v>925.1</v>
      </c>
      <c r="BP6" s="34" t="str">
        <f>IF(BP7="","",IF(BP7="-","【-】","【"&amp;SUBSTITUTE(TEXT(BP7,"#,##0.00"),"-","△")&amp;"】"))</f>
        <v>【707.33】</v>
      </c>
      <c r="BQ6" s="35" t="str">
        <f>IF(BQ7="",NA(),BQ7)</f>
        <v>-</v>
      </c>
      <c r="BR6" s="35" t="str">
        <f t="shared" ref="BR6:BZ6" si="8">IF(BR7="",NA(),BR7)</f>
        <v>-</v>
      </c>
      <c r="BS6" s="35" t="str">
        <f t="shared" si="8"/>
        <v>-</v>
      </c>
      <c r="BT6" s="35" t="str">
        <f t="shared" si="8"/>
        <v>-</v>
      </c>
      <c r="BU6" s="35">
        <f t="shared" si="8"/>
        <v>76.430000000000007</v>
      </c>
      <c r="BV6" s="35" t="str">
        <f t="shared" si="8"/>
        <v>-</v>
      </c>
      <c r="BW6" s="35" t="str">
        <f t="shared" si="8"/>
        <v>-</v>
      </c>
      <c r="BX6" s="35" t="str">
        <f t="shared" si="8"/>
        <v>-</v>
      </c>
      <c r="BY6" s="35" t="str">
        <f t="shared" si="8"/>
        <v>-</v>
      </c>
      <c r="BZ6" s="35">
        <f t="shared" si="8"/>
        <v>80.36</v>
      </c>
      <c r="CA6" s="34" t="str">
        <f>IF(CA7="","",IF(CA7="-","【-】","【"&amp;SUBSTITUTE(TEXT(CA7,"#,##0.00"),"-","△")&amp;"】"))</f>
        <v>【101.26】</v>
      </c>
      <c r="CB6" s="35" t="str">
        <f>IF(CB7="",NA(),CB7)</f>
        <v>-</v>
      </c>
      <c r="CC6" s="35" t="str">
        <f t="shared" ref="CC6:CK6" si="9">IF(CC7="",NA(),CC7)</f>
        <v>-</v>
      </c>
      <c r="CD6" s="35" t="str">
        <f t="shared" si="9"/>
        <v>-</v>
      </c>
      <c r="CE6" s="35" t="str">
        <f t="shared" si="9"/>
        <v>-</v>
      </c>
      <c r="CF6" s="35">
        <f t="shared" si="9"/>
        <v>129.05000000000001</v>
      </c>
      <c r="CG6" s="35" t="str">
        <f t="shared" si="9"/>
        <v>-</v>
      </c>
      <c r="CH6" s="35" t="str">
        <f t="shared" si="9"/>
        <v>-</v>
      </c>
      <c r="CI6" s="35" t="str">
        <f t="shared" si="9"/>
        <v>-</v>
      </c>
      <c r="CJ6" s="35" t="str">
        <f t="shared" si="9"/>
        <v>-</v>
      </c>
      <c r="CK6" s="35">
        <f t="shared" si="9"/>
        <v>145.83000000000001</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【60.13】</v>
      </c>
      <c r="CX6" s="35" t="str">
        <f>IF(CX7="",NA(),CX7)</f>
        <v>-</v>
      </c>
      <c r="CY6" s="35" t="str">
        <f t="shared" ref="CY6:DG6" si="11">IF(CY7="",NA(),CY7)</f>
        <v>-</v>
      </c>
      <c r="CZ6" s="35" t="str">
        <f t="shared" si="11"/>
        <v>-</v>
      </c>
      <c r="DA6" s="35" t="str">
        <f t="shared" si="11"/>
        <v>-</v>
      </c>
      <c r="DB6" s="35">
        <f t="shared" si="11"/>
        <v>81.77</v>
      </c>
      <c r="DC6" s="35" t="str">
        <f t="shared" si="11"/>
        <v>-</v>
      </c>
      <c r="DD6" s="35" t="str">
        <f t="shared" si="11"/>
        <v>-</v>
      </c>
      <c r="DE6" s="35" t="str">
        <f t="shared" si="11"/>
        <v>-</v>
      </c>
      <c r="DF6" s="35" t="str">
        <f t="shared" si="11"/>
        <v>-</v>
      </c>
      <c r="DG6" s="35">
        <f t="shared" si="11"/>
        <v>88.14</v>
      </c>
      <c r="DH6" s="34" t="str">
        <f>IF(DH7="","",IF(DH7="-","【-】","【"&amp;SUBSTITUTE(TEXT(DH7,"#,##0.00"),"-","△")&amp;"】"))</f>
        <v>【95.06】</v>
      </c>
      <c r="DI6" s="35" t="str">
        <f>IF(DI7="",NA(),DI7)</f>
        <v>-</v>
      </c>
      <c r="DJ6" s="35" t="str">
        <f t="shared" ref="DJ6:DR6" si="12">IF(DJ7="",NA(),DJ7)</f>
        <v>-</v>
      </c>
      <c r="DK6" s="35" t="str">
        <f t="shared" si="12"/>
        <v>-</v>
      </c>
      <c r="DL6" s="35" t="str">
        <f t="shared" si="12"/>
        <v>-</v>
      </c>
      <c r="DM6" s="35">
        <f t="shared" si="12"/>
        <v>2.88</v>
      </c>
      <c r="DN6" s="35" t="str">
        <f t="shared" si="12"/>
        <v>-</v>
      </c>
      <c r="DO6" s="35" t="str">
        <f t="shared" si="12"/>
        <v>-</v>
      </c>
      <c r="DP6" s="35" t="str">
        <f t="shared" si="12"/>
        <v>-</v>
      </c>
      <c r="DQ6" s="35" t="str">
        <f t="shared" si="12"/>
        <v>-</v>
      </c>
      <c r="DR6" s="35">
        <f t="shared" si="12"/>
        <v>12.19</v>
      </c>
      <c r="DS6" s="34" t="str">
        <f>IF(DS7="","",IF(DS7="-","【-】","【"&amp;SUBSTITUTE(TEXT(DS7,"#,##0.00"),"-","△")&amp;"】"))</f>
        <v>【38.13】</v>
      </c>
      <c r="DT6" s="35" t="str">
        <f>IF(DT7="",NA(),DT7)</f>
        <v>-</v>
      </c>
      <c r="DU6" s="35" t="str">
        <f t="shared" ref="DU6:EC6" si="13">IF(DU7="",NA(),DU7)</f>
        <v>-</v>
      </c>
      <c r="DV6" s="35" t="str">
        <f t="shared" si="13"/>
        <v>-</v>
      </c>
      <c r="DW6" s="35" t="str">
        <f t="shared" si="13"/>
        <v>-</v>
      </c>
      <c r="DX6" s="35">
        <f t="shared" si="13"/>
        <v>3.73</v>
      </c>
      <c r="DY6" s="35" t="str">
        <f t="shared" si="13"/>
        <v>-</v>
      </c>
      <c r="DZ6" s="35" t="str">
        <f t="shared" si="13"/>
        <v>-</v>
      </c>
      <c r="EA6" s="35" t="str">
        <f t="shared" si="13"/>
        <v>-</v>
      </c>
      <c r="EB6" s="35" t="str">
        <f t="shared" si="13"/>
        <v>-</v>
      </c>
      <c r="EC6" s="35">
        <f t="shared" si="13"/>
        <v>1.01</v>
      </c>
      <c r="ED6" s="34" t="str">
        <f>IF(ED7="","",IF(ED7="-","【-】","【"&amp;SUBSTITUTE(TEXT(ED7,"#,##0.00"),"-","△")&amp;"】"))</f>
        <v>【5.37】</v>
      </c>
      <c r="EE6" s="35" t="str">
        <f>IF(EE7="",NA(),EE7)</f>
        <v>-</v>
      </c>
      <c r="EF6" s="35" t="str">
        <f t="shared" ref="EF6:EN6" si="14">IF(EF7="",NA(),EF7)</f>
        <v>-</v>
      </c>
      <c r="EG6" s="35" t="str">
        <f t="shared" si="14"/>
        <v>-</v>
      </c>
      <c r="EH6" s="35" t="str">
        <f t="shared" si="14"/>
        <v>-</v>
      </c>
      <c r="EI6" s="35">
        <f t="shared" si="14"/>
        <v>0.14000000000000001</v>
      </c>
      <c r="EJ6" s="35" t="str">
        <f t="shared" si="14"/>
        <v>-</v>
      </c>
      <c r="EK6" s="35" t="str">
        <f t="shared" si="14"/>
        <v>-</v>
      </c>
      <c r="EL6" s="35" t="str">
        <f t="shared" si="14"/>
        <v>-</v>
      </c>
      <c r="EM6" s="35" t="str">
        <f t="shared" si="14"/>
        <v>-</v>
      </c>
      <c r="EN6" s="35">
        <f t="shared" si="14"/>
        <v>0.12</v>
      </c>
      <c r="EO6" s="34" t="str">
        <f>IF(EO7="","",IF(EO7="-","【-】","【"&amp;SUBSTITUTE(TEXT(EO7,"#,##0.00"),"-","△")&amp;"】"))</f>
        <v>【0.23】</v>
      </c>
    </row>
    <row r="7" spans="1:148" s="36" customFormat="1" x14ac:dyDescent="0.15">
      <c r="A7" s="28"/>
      <c r="B7" s="37">
        <v>2017</v>
      </c>
      <c r="C7" s="37">
        <v>232106</v>
      </c>
      <c r="D7" s="37">
        <v>46</v>
      </c>
      <c r="E7" s="37">
        <v>17</v>
      </c>
      <c r="F7" s="37">
        <v>1</v>
      </c>
      <c r="G7" s="37">
        <v>0</v>
      </c>
      <c r="H7" s="37" t="s">
        <v>108</v>
      </c>
      <c r="I7" s="37" t="s">
        <v>109</v>
      </c>
      <c r="J7" s="37" t="s">
        <v>110</v>
      </c>
      <c r="K7" s="37" t="s">
        <v>111</v>
      </c>
      <c r="L7" s="37" t="s">
        <v>112</v>
      </c>
      <c r="M7" s="37" t="s">
        <v>113</v>
      </c>
      <c r="N7" s="38" t="s">
        <v>114</v>
      </c>
      <c r="O7" s="38">
        <v>67.489999999999995</v>
      </c>
      <c r="P7" s="38">
        <v>92.42</v>
      </c>
      <c r="Q7" s="38">
        <v>81.290000000000006</v>
      </c>
      <c r="R7" s="38">
        <v>1620</v>
      </c>
      <c r="S7" s="38">
        <v>150883</v>
      </c>
      <c r="T7" s="38">
        <v>50.39</v>
      </c>
      <c r="U7" s="38">
        <v>2994.3</v>
      </c>
      <c r="V7" s="38">
        <v>139201</v>
      </c>
      <c r="W7" s="38">
        <v>22.3</v>
      </c>
      <c r="X7" s="38">
        <v>6242.2</v>
      </c>
      <c r="Y7" s="38" t="s">
        <v>114</v>
      </c>
      <c r="Z7" s="38" t="s">
        <v>114</v>
      </c>
      <c r="AA7" s="38" t="s">
        <v>114</v>
      </c>
      <c r="AB7" s="38" t="s">
        <v>114</v>
      </c>
      <c r="AC7" s="38">
        <v>100.62</v>
      </c>
      <c r="AD7" s="38" t="s">
        <v>114</v>
      </c>
      <c r="AE7" s="38" t="s">
        <v>114</v>
      </c>
      <c r="AF7" s="38" t="s">
        <v>114</v>
      </c>
      <c r="AG7" s="38" t="s">
        <v>114</v>
      </c>
      <c r="AH7" s="38">
        <v>104.82</v>
      </c>
      <c r="AI7" s="38">
        <v>108.8</v>
      </c>
      <c r="AJ7" s="38" t="s">
        <v>114</v>
      </c>
      <c r="AK7" s="38" t="s">
        <v>114</v>
      </c>
      <c r="AL7" s="38" t="s">
        <v>114</v>
      </c>
      <c r="AM7" s="38" t="s">
        <v>114</v>
      </c>
      <c r="AN7" s="38">
        <v>0</v>
      </c>
      <c r="AO7" s="38" t="s">
        <v>114</v>
      </c>
      <c r="AP7" s="38" t="s">
        <v>114</v>
      </c>
      <c r="AQ7" s="38" t="s">
        <v>114</v>
      </c>
      <c r="AR7" s="38" t="s">
        <v>114</v>
      </c>
      <c r="AS7" s="38">
        <v>0</v>
      </c>
      <c r="AT7" s="38">
        <v>4.2699999999999996</v>
      </c>
      <c r="AU7" s="38" t="s">
        <v>114</v>
      </c>
      <c r="AV7" s="38" t="s">
        <v>114</v>
      </c>
      <c r="AW7" s="38" t="s">
        <v>114</v>
      </c>
      <c r="AX7" s="38" t="s">
        <v>114</v>
      </c>
      <c r="AY7" s="38">
        <v>51.83</v>
      </c>
      <c r="AZ7" s="38" t="s">
        <v>114</v>
      </c>
      <c r="BA7" s="38" t="s">
        <v>114</v>
      </c>
      <c r="BB7" s="38" t="s">
        <v>114</v>
      </c>
      <c r="BC7" s="38" t="s">
        <v>114</v>
      </c>
      <c r="BD7" s="38">
        <v>64.959999999999994</v>
      </c>
      <c r="BE7" s="38">
        <v>66.41</v>
      </c>
      <c r="BF7" s="38" t="s">
        <v>114</v>
      </c>
      <c r="BG7" s="38" t="s">
        <v>114</v>
      </c>
      <c r="BH7" s="38" t="s">
        <v>114</v>
      </c>
      <c r="BI7" s="38" t="s">
        <v>114</v>
      </c>
      <c r="BJ7" s="38">
        <v>1014.51</v>
      </c>
      <c r="BK7" s="38" t="s">
        <v>114</v>
      </c>
      <c r="BL7" s="38" t="s">
        <v>114</v>
      </c>
      <c r="BM7" s="38" t="s">
        <v>114</v>
      </c>
      <c r="BN7" s="38" t="s">
        <v>114</v>
      </c>
      <c r="BO7" s="38">
        <v>925.1</v>
      </c>
      <c r="BP7" s="38">
        <v>707.33</v>
      </c>
      <c r="BQ7" s="38" t="s">
        <v>114</v>
      </c>
      <c r="BR7" s="38" t="s">
        <v>114</v>
      </c>
      <c r="BS7" s="38" t="s">
        <v>114</v>
      </c>
      <c r="BT7" s="38" t="s">
        <v>114</v>
      </c>
      <c r="BU7" s="38">
        <v>76.430000000000007</v>
      </c>
      <c r="BV7" s="38" t="s">
        <v>114</v>
      </c>
      <c r="BW7" s="38" t="s">
        <v>114</v>
      </c>
      <c r="BX7" s="38" t="s">
        <v>114</v>
      </c>
      <c r="BY7" s="38" t="s">
        <v>114</v>
      </c>
      <c r="BZ7" s="38">
        <v>80.36</v>
      </c>
      <c r="CA7" s="38">
        <v>101.26</v>
      </c>
      <c r="CB7" s="38" t="s">
        <v>114</v>
      </c>
      <c r="CC7" s="38" t="s">
        <v>114</v>
      </c>
      <c r="CD7" s="38" t="s">
        <v>114</v>
      </c>
      <c r="CE7" s="38" t="s">
        <v>114</v>
      </c>
      <c r="CF7" s="38">
        <v>129.05000000000001</v>
      </c>
      <c r="CG7" s="38" t="s">
        <v>114</v>
      </c>
      <c r="CH7" s="38" t="s">
        <v>114</v>
      </c>
      <c r="CI7" s="38" t="s">
        <v>114</v>
      </c>
      <c r="CJ7" s="38" t="s">
        <v>114</v>
      </c>
      <c r="CK7" s="38">
        <v>145.83000000000001</v>
      </c>
      <c r="CL7" s="38">
        <v>136.38999999999999</v>
      </c>
      <c r="CM7" s="38" t="s">
        <v>114</v>
      </c>
      <c r="CN7" s="38" t="s">
        <v>114</v>
      </c>
      <c r="CO7" s="38" t="s">
        <v>114</v>
      </c>
      <c r="CP7" s="38" t="s">
        <v>114</v>
      </c>
      <c r="CQ7" s="38" t="s">
        <v>114</v>
      </c>
      <c r="CR7" s="38" t="s">
        <v>114</v>
      </c>
      <c r="CS7" s="38" t="s">
        <v>114</v>
      </c>
      <c r="CT7" s="38" t="s">
        <v>114</v>
      </c>
      <c r="CU7" s="38" t="s">
        <v>114</v>
      </c>
      <c r="CV7" s="38" t="s">
        <v>114</v>
      </c>
      <c r="CW7" s="38">
        <v>60.13</v>
      </c>
      <c r="CX7" s="38" t="s">
        <v>114</v>
      </c>
      <c r="CY7" s="38" t="s">
        <v>114</v>
      </c>
      <c r="CZ7" s="38" t="s">
        <v>114</v>
      </c>
      <c r="DA7" s="38" t="s">
        <v>114</v>
      </c>
      <c r="DB7" s="38">
        <v>81.77</v>
      </c>
      <c r="DC7" s="38" t="s">
        <v>114</v>
      </c>
      <c r="DD7" s="38" t="s">
        <v>114</v>
      </c>
      <c r="DE7" s="38" t="s">
        <v>114</v>
      </c>
      <c r="DF7" s="38" t="s">
        <v>114</v>
      </c>
      <c r="DG7" s="38">
        <v>88.14</v>
      </c>
      <c r="DH7" s="38">
        <v>95.06</v>
      </c>
      <c r="DI7" s="38" t="s">
        <v>114</v>
      </c>
      <c r="DJ7" s="38" t="s">
        <v>114</v>
      </c>
      <c r="DK7" s="38" t="s">
        <v>114</v>
      </c>
      <c r="DL7" s="38" t="s">
        <v>114</v>
      </c>
      <c r="DM7" s="38">
        <v>2.88</v>
      </c>
      <c r="DN7" s="38" t="s">
        <v>114</v>
      </c>
      <c r="DO7" s="38" t="s">
        <v>114</v>
      </c>
      <c r="DP7" s="38" t="s">
        <v>114</v>
      </c>
      <c r="DQ7" s="38" t="s">
        <v>114</v>
      </c>
      <c r="DR7" s="38">
        <v>12.19</v>
      </c>
      <c r="DS7" s="38">
        <v>38.130000000000003</v>
      </c>
      <c r="DT7" s="38" t="s">
        <v>114</v>
      </c>
      <c r="DU7" s="38" t="s">
        <v>114</v>
      </c>
      <c r="DV7" s="38" t="s">
        <v>114</v>
      </c>
      <c r="DW7" s="38" t="s">
        <v>114</v>
      </c>
      <c r="DX7" s="38">
        <v>3.73</v>
      </c>
      <c r="DY7" s="38" t="s">
        <v>114</v>
      </c>
      <c r="DZ7" s="38" t="s">
        <v>114</v>
      </c>
      <c r="EA7" s="38" t="s">
        <v>114</v>
      </c>
      <c r="EB7" s="38" t="s">
        <v>114</v>
      </c>
      <c r="EC7" s="38">
        <v>1.01</v>
      </c>
      <c r="ED7" s="38">
        <v>5.37</v>
      </c>
      <c r="EE7" s="38" t="s">
        <v>114</v>
      </c>
      <c r="EF7" s="38" t="s">
        <v>114</v>
      </c>
      <c r="EG7" s="38" t="s">
        <v>114</v>
      </c>
      <c r="EH7" s="38" t="s">
        <v>114</v>
      </c>
      <c r="EI7" s="38">
        <v>0.14000000000000001</v>
      </c>
      <c r="EJ7" s="38" t="s">
        <v>114</v>
      </c>
      <c r="EK7" s="38" t="s">
        <v>114</v>
      </c>
      <c r="EL7" s="38" t="s">
        <v>114</v>
      </c>
      <c r="EM7" s="38" t="s">
        <v>114</v>
      </c>
      <c r="EN7" s="38">
        <v>0.12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matsumoto-r</cp:lastModifiedBy>
  <cp:lastPrinted>2019-01-17T07:51:02Z</cp:lastPrinted>
  <dcterms:created xsi:type="dcterms:W3CDTF">2018-12-03T08:49:25Z</dcterms:created>
  <dcterms:modified xsi:type="dcterms:W3CDTF">2019-02-06T00:05:48Z</dcterms:modified>
  <cp:category/>
</cp:coreProperties>
</file>