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2WQdlOHYpEiHLm1a4Ra/NpGKMn6cCsM1ELv+VM+Zi3j6eetT3vX1sKUQvoTfKmv1DwbG9JqQqvGLqukzFv99lA==" workbookSaltValue="j4Ie0is5IruaLZf9wcg1Lg==" workbookSpinCount="100000" lockStructure="1"/>
  <bookViews>
    <workbookView xWindow="-15" yWindow="4995" windowWidth="20730" windowHeight="5040"/>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B10" i="4" s="1"/>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E86" i="4"/>
  <c r="BB10" i="4"/>
  <c r="AT10" i="4"/>
  <c r="W10" i="4"/>
  <c r="P10" i="4"/>
  <c r="BB8" i="4"/>
  <c r="AT8" i="4"/>
  <c r="W8" i="4"/>
  <c r="P8" i="4"/>
  <c r="B6"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<sst xmlns="http://schemas.openxmlformats.org/spreadsheetml/2006/main" count="235" uniqueCount="123">
  <si>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</si>
  <si>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</si>
  <si>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</si>
  <si>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</si>
  <si>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</si>
  <si>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</si>
  <si>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</si>
  <si>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</si>
  <si>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</si>
  <si>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</si>
  <si>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</si>
  <si>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</si>
  <si>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</si>
  <si>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</si>
  <si>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</si>
  <si>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</si>
  <si>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</si>
  <si>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</si>
  <si>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</si>
  <si>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</si>
  <si>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</si>
  <si>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</si>
  <si>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</si>
  <si>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</si>
  <si>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</si>
  <si>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</si>
  <si>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</si>
  <si>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</si>
  <si>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</si>
  <si>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</si>
  <si>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</si>
  <si>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</si>
  <si>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</si>
  <si>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</si>
  <si>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</si>
  <si>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</si>
  <si>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</si>
  <si>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</si>
  <si>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</si>
  <si>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</si>
  <si>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</si>
  <si>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</si>
  <si>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</si>
  <si>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</si>
  <si>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</si>
  <si>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</si>
  <si>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</si>
  <si>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</si>
  <si>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</si>
  <si>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</si>
  <si>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</si>
  <si>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</si>
  <si>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</si>
  <si>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</si>
  <si>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</si>
  <si>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</si>
  <si>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</si>
  <si>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</si>
  <si>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</si>
  <si>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</si>
  <si>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</si>
  <si>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</si>
  <si>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</si>
  <si>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</si>
  <si>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</si>
  <si>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</si>
  <si>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</si>
  <si>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</si>
  <si>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</si>
  <si>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</si>
  <si>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</si>
  <si>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</si>
  <si>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</si>
  <si>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</si>
  <si>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</si>
  <si>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</si>
  <si>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</si>
  <si>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</si>
  <si>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</si>
  <si>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</si>
  <si>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</si>
  <si>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</si>
  <si>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</si>
  <si>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</si>
  <si>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</si>
  <si>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</si>
  <si>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</si>
  <si>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</si>
  <si>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</si>
  <si>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</si>
  <si>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</si>
  <si>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</si>
  <si>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</si>
  <si>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</si>
  <si>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</si>
  <si>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</si>
  <si>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</si>
  <si>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</si>
  <si>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</si>
  <si>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</si>
  <si>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</si>
  <si>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</si>
  <si>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</si>
  <si>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</si>
  <si>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</si>
  <si>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</si>
  <si>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</si>
  <si>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</si>
  <si>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豊田市</t>
  </si>
  <si>
    <t>法適用</t>
  </si>
  <si>
    <t>下水道事業</t>
  </si>
  <si>
    <t>農業集落排水</t>
  </si>
  <si>
    <t>F2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</si>
  <si>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</si>
  <si>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</si>
  <si>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</si>
  <si>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</si>
  <si>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</si>
  <si>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</si>
  <si>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</si>
  <si>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は、徐々に増加しているが、「②管渠老朽化率」が示すように法定耐用年数を超えた管渠はなく、比較的新しい資産が多いと言える。そのため本格的な更新の時期に至っておらず、更新の必要性が低く「③管渠改善率」は、数値としてほとんど現れていない。
　今後の管渠の本格的な更新時期に向けて、30年度からアセットマネジメント計画に基づいた管路の調査点検を実施する。その結果を基にリスクを総合的に評価し、平準化等を図った更新事業を実施していく。</t>
    <rPh sb="2" eb="4">
      <t>ユウケイ</t>
    </rPh>
    <rPh sb="4" eb="6">
      <t>コテイ</t>
    </rPh>
    <rPh sb="6" eb="8">
      <t>シサン</t>
    </rPh>
    <rPh sb="8" eb="10">
      <t>ゲンカ</t>
    </rPh>
    <rPh sb="10" eb="12">
      <t>ショウキャク</t>
    </rPh>
    <rPh sb="12" eb="13">
      <t>リツ</t>
    </rPh>
    <rPh sb="16" eb="18">
      <t>ジョジョ</t>
    </rPh>
    <rPh sb="19" eb="21">
      <t>ゾウカ</t>
    </rPh>
    <rPh sb="29" eb="31">
      <t>カンキョ</t>
    </rPh>
    <rPh sb="31" eb="34">
      <t>ロウキュウカ</t>
    </rPh>
    <rPh sb="34" eb="35">
      <t>リツ</t>
    </rPh>
    <rPh sb="37" eb="38">
      <t>シメ</t>
    </rPh>
    <rPh sb="42" eb="44">
      <t>ホウテイ</t>
    </rPh>
    <rPh sb="44" eb="46">
      <t>タイヨウ</t>
    </rPh>
    <rPh sb="46" eb="48">
      <t>ネンスウ</t>
    </rPh>
    <rPh sb="49" eb="50">
      <t>コ</t>
    </rPh>
    <rPh sb="52" eb="54">
      <t>カンキョ</t>
    </rPh>
    <rPh sb="58" eb="61">
      <t>ヒカクテキ</t>
    </rPh>
    <rPh sb="61" eb="62">
      <t>アタラ</t>
    </rPh>
    <rPh sb="64" eb="66">
      <t>シサン</t>
    </rPh>
    <rPh sb="67" eb="68">
      <t>オオ</t>
    </rPh>
    <rPh sb="70" eb="71">
      <t>イ</t>
    </rPh>
    <rPh sb="78" eb="81">
      <t>ホンカクテキ</t>
    </rPh>
    <rPh sb="82" eb="84">
      <t>コウシン</t>
    </rPh>
    <rPh sb="85" eb="87">
      <t>ジキ</t>
    </rPh>
    <rPh sb="88" eb="89">
      <t>イタ</t>
    </rPh>
    <rPh sb="95" eb="97">
      <t>コウシン</t>
    </rPh>
    <rPh sb="98" eb="101">
      <t>ヒツヨウセイ</t>
    </rPh>
    <rPh sb="102" eb="103">
      <t>ヒク</t>
    </rPh>
    <rPh sb="114" eb="116">
      <t>スウチ</t>
    </rPh>
    <rPh sb="123" eb="124">
      <t>アラワ</t>
    </rPh>
    <rPh sb="132" eb="134">
      <t>コンゴ</t>
    </rPh>
    <rPh sb="147" eb="148">
      <t>ム</t>
    </rPh>
    <rPh sb="174" eb="176">
      <t>カンロ</t>
    </rPh>
    <rPh sb="189" eb="191">
      <t>ケッカ</t>
    </rPh>
    <rPh sb="192" eb="193">
      <t>モト</t>
    </rPh>
    <phoneticPr fontId="17"/>
  </si>
  <si>
    <t>「①経常収支比率」は、使用料収入のほかに一般会計からの繰入れがあるため、100％前後で推移している。
「②累積欠損金比率」は一般会計からの繰入れにより純損失が生じていないため、欠損金が発生していない。
「③流動比率」は、26年度の会計制度変更により数値が低下したが、依然100％を超える数値を示しており良好な数値である。
「④企業債残高対事業規模比率」は、徐々に低下してきたが、28年度に事業の一部を公共下水道に編入（以下この欄では「編入」という。）したことにより、償還残高の一部を公共下水道へ移管し企業債残高は減少したが、あわせて使用料収入も減少したため、一時的に数値は上昇した。その後は、新規借入はなく償還が進んでいるため比率は低下していく。
「⑤経費回収率」は、28年度は、編入により処理場廃止作業を実施したため汚水処理経費が増加し、数値が低下したが、29年度は27年度の水準まで回復している。処理区域内の人口密度が低く、構造的に使用料収入の大幅な増収は望めない状況にある。類似団体平均よりも低い状況にあり、経費削減等による効率的な事業運営を図る必要がある。
「⑥汚水処理原価」は、編入により、処理場廃止作業を実施したため汚水処理経費が増加し、数値が低下したが、29年度は27年度の水準まで回復している。
「⑦施設利用率」は、編入で2処理場を廃止したことにより数値が低下した。29年度は回復傾向にあるが、50％前後と低い数値であり、流域下水道への接続を含め適正な処理場のあり方について検討していく。
「⑧水洗化率」は、新規の供用開始区域がなく異動の要因が低いため、高い数値で推移している。</t>
    <rPh sb="11" eb="14">
      <t>シヨウリョウ</t>
    </rPh>
    <rPh sb="14" eb="16">
      <t>シュウニュウ</t>
    </rPh>
    <rPh sb="20" eb="22">
      <t>イッパン</t>
    </rPh>
    <rPh sb="22" eb="24">
      <t>カイケイ</t>
    </rPh>
    <rPh sb="27" eb="29">
      <t>クリイレ</t>
    </rPh>
    <rPh sb="40" eb="42">
      <t>ゼンゴ</t>
    </rPh>
    <rPh sb="43" eb="45">
      <t>スイイ</t>
    </rPh>
    <rPh sb="53" eb="55">
      <t>ルイセキ</t>
    </rPh>
    <rPh sb="55" eb="57">
      <t>ケッソン</t>
    </rPh>
    <rPh sb="57" eb="58">
      <t>キン</t>
    </rPh>
    <rPh sb="58" eb="60">
      <t>ヒリツ</t>
    </rPh>
    <rPh sb="62" eb="64">
      <t>イッパン</t>
    </rPh>
    <rPh sb="64" eb="66">
      <t>カイケイ</t>
    </rPh>
    <rPh sb="69" eb="71">
      <t>クリイ</t>
    </rPh>
    <rPh sb="79" eb="80">
      <t>ショウ</t>
    </rPh>
    <rPh sb="88" eb="91">
      <t>ケッソンキン</t>
    </rPh>
    <rPh sb="92" eb="94">
      <t>ハッセイ</t>
    </rPh>
    <rPh sb="103" eb="105">
      <t>リュウドウ</t>
    </rPh>
    <rPh sb="105" eb="107">
      <t>ヒリツ</t>
    </rPh>
    <rPh sb="112" eb="114">
      <t>ネンド</t>
    </rPh>
    <rPh sb="115" eb="117">
      <t>カイケイ</t>
    </rPh>
    <rPh sb="117" eb="119">
      <t>セイド</t>
    </rPh>
    <rPh sb="119" eb="121">
      <t>ヘンコウ</t>
    </rPh>
    <rPh sb="124" eb="126">
      <t>スウチ</t>
    </rPh>
    <rPh sb="127" eb="129">
      <t>テイカ</t>
    </rPh>
    <rPh sb="133" eb="135">
      <t>イゼン</t>
    </rPh>
    <rPh sb="140" eb="141">
      <t>コ</t>
    </rPh>
    <rPh sb="143" eb="145">
      <t>スウチ</t>
    </rPh>
    <rPh sb="146" eb="147">
      <t>シメ</t>
    </rPh>
    <rPh sb="163" eb="165">
      <t>キギョウ</t>
    </rPh>
    <rPh sb="165" eb="166">
      <t>サイ</t>
    </rPh>
    <rPh sb="166" eb="168">
      <t>ザンダカ</t>
    </rPh>
    <rPh sb="168" eb="169">
      <t>タイ</t>
    </rPh>
    <rPh sb="169" eb="171">
      <t>ジギョウ</t>
    </rPh>
    <rPh sb="171" eb="173">
      <t>キボ</t>
    </rPh>
    <rPh sb="173" eb="175">
      <t>ヒリツ</t>
    </rPh>
    <rPh sb="178" eb="180">
      <t>ジョジョ</t>
    </rPh>
    <rPh sb="181" eb="183">
      <t>テイカ</t>
    </rPh>
    <rPh sb="233" eb="235">
      <t>ショウカン</t>
    </rPh>
    <rPh sb="235" eb="237">
      <t>ザンダカ</t>
    </rPh>
    <rPh sb="238" eb="240">
      <t>イチブ</t>
    </rPh>
    <rPh sb="241" eb="243">
      <t>コウキョウ</t>
    </rPh>
    <rPh sb="243" eb="246">
      <t>ゲスイドウ</t>
    </rPh>
    <rPh sb="247" eb="249">
      <t>イカン</t>
    </rPh>
    <rPh sb="250" eb="252">
      <t>キギョウ</t>
    </rPh>
    <rPh sb="252" eb="253">
      <t>サイ</t>
    </rPh>
    <rPh sb="253" eb="255">
      <t>ザンダカ</t>
    </rPh>
    <rPh sb="256" eb="258">
      <t>ゲンショウ</t>
    </rPh>
    <rPh sb="266" eb="269">
      <t>シヨウリョウ</t>
    </rPh>
    <rPh sb="269" eb="271">
      <t>シュウニュウ</t>
    </rPh>
    <rPh sb="272" eb="274">
      <t>ゲンショウ</t>
    </rPh>
    <rPh sb="279" eb="282">
      <t>イチジテキ</t>
    </rPh>
    <rPh sb="283" eb="284">
      <t>スウ</t>
    </rPh>
    <rPh sb="284" eb="285">
      <t>アタイ</t>
    </rPh>
    <rPh sb="286" eb="288">
      <t>ジョウショウ</t>
    </rPh>
    <rPh sb="293" eb="294">
      <t>ゴ</t>
    </rPh>
    <rPh sb="296" eb="298">
      <t>シンキ</t>
    </rPh>
    <rPh sb="298" eb="300">
      <t>カリイレ</t>
    </rPh>
    <rPh sb="303" eb="305">
      <t>ショウカン</t>
    </rPh>
    <rPh sb="306" eb="307">
      <t>スス</t>
    </rPh>
    <rPh sb="313" eb="315">
      <t>ヒリツ</t>
    </rPh>
    <rPh sb="316" eb="318">
      <t>テイカ</t>
    </rPh>
    <rPh sb="336" eb="338">
      <t>ネンド</t>
    </rPh>
    <rPh sb="340" eb="342">
      <t>ヘンニュウ</t>
    </rPh>
    <rPh sb="345" eb="348">
      <t>ショリジョウ</t>
    </rPh>
    <rPh sb="348" eb="350">
      <t>ハイシ</t>
    </rPh>
    <rPh sb="350" eb="352">
      <t>サギョウ</t>
    </rPh>
    <rPh sb="353" eb="355">
      <t>ジッシ</t>
    </rPh>
    <rPh sb="359" eb="361">
      <t>オスイ</t>
    </rPh>
    <rPh sb="361" eb="363">
      <t>ショリ</t>
    </rPh>
    <rPh sb="363" eb="365">
      <t>ケイヒ</t>
    </rPh>
    <rPh sb="366" eb="368">
      <t>ゾウカ</t>
    </rPh>
    <rPh sb="370" eb="372">
      <t>スウチ</t>
    </rPh>
    <rPh sb="373" eb="375">
      <t>テイカ</t>
    </rPh>
    <rPh sb="381" eb="383">
      <t>ネンド</t>
    </rPh>
    <rPh sb="386" eb="388">
      <t>ネンド</t>
    </rPh>
    <rPh sb="389" eb="391">
      <t>スイジュン</t>
    </rPh>
    <rPh sb="393" eb="395">
      <t>カイフク</t>
    </rPh>
    <rPh sb="418" eb="421">
      <t>シヨウリョウ</t>
    </rPh>
    <rPh sb="421" eb="423">
      <t>シュウニュウ</t>
    </rPh>
    <rPh sb="424" eb="426">
      <t>オオハバ</t>
    </rPh>
    <rPh sb="427" eb="429">
      <t>ゾウシュウ</t>
    </rPh>
    <rPh sb="430" eb="431">
      <t>ノゾ</t>
    </rPh>
    <rPh sb="434" eb="436">
      <t>ジョウキョウ</t>
    </rPh>
    <rPh sb="457" eb="459">
      <t>ケイヒ</t>
    </rPh>
    <rPh sb="459" eb="461">
      <t>サクゲン</t>
    </rPh>
    <rPh sb="461" eb="462">
      <t>トウ</t>
    </rPh>
    <rPh sb="465" eb="468">
      <t>コウリツテキ</t>
    </rPh>
    <rPh sb="469" eb="471">
      <t>ジギョウ</t>
    </rPh>
    <rPh sb="471" eb="473">
      <t>ウンエイ</t>
    </rPh>
    <rPh sb="474" eb="475">
      <t>ハカ</t>
    </rPh>
    <rPh sb="476" eb="478">
      <t>ヒツヨウ</t>
    </rPh>
    <rPh sb="485" eb="487">
      <t>オスイ</t>
    </rPh>
    <rPh sb="487" eb="489">
      <t>ショリ</t>
    </rPh>
    <rPh sb="489" eb="491">
      <t>ゲンカ</t>
    </rPh>
    <rPh sb="558" eb="560">
      <t>シセツ</t>
    </rPh>
    <rPh sb="560" eb="563">
      <t>リヨウリツ</t>
    </rPh>
    <rPh sb="566" eb="568">
      <t>ヘンニュウ</t>
    </rPh>
    <rPh sb="583" eb="585">
      <t>スウチ</t>
    </rPh>
    <rPh sb="586" eb="588">
      <t>テイカ</t>
    </rPh>
    <rPh sb="593" eb="595">
      <t>ネンド</t>
    </rPh>
    <rPh sb="596" eb="598">
      <t>カイフク</t>
    </rPh>
    <rPh sb="598" eb="600">
      <t>ケイコウ</t>
    </rPh>
    <rPh sb="608" eb="610">
      <t>ゼンゴ</t>
    </rPh>
    <rPh sb="611" eb="612">
      <t>ヒク</t>
    </rPh>
    <rPh sb="613" eb="615">
      <t>スウチ</t>
    </rPh>
    <rPh sb="619" eb="621">
      <t>リュウイキ</t>
    </rPh>
    <rPh sb="621" eb="624">
      <t>ゲスイドウ</t>
    </rPh>
    <rPh sb="626" eb="628">
      <t>セツゾク</t>
    </rPh>
    <rPh sb="629" eb="630">
      <t>フク</t>
    </rPh>
    <rPh sb="631" eb="633">
      <t>テキセイ</t>
    </rPh>
    <rPh sb="634" eb="637">
      <t>ショリジョウ</t>
    </rPh>
    <rPh sb="640" eb="641">
      <t>カタ</t>
    </rPh>
    <rPh sb="645" eb="647">
      <t>ケントウ</t>
    </rPh>
    <rPh sb="655" eb="658">
      <t>スイセンカ</t>
    </rPh>
    <rPh sb="658" eb="659">
      <t>リツ</t>
    </rPh>
    <rPh sb="662" eb="664">
      <t>シンキ</t>
    </rPh>
    <rPh sb="665" eb="667">
      <t>キョウヨウ</t>
    </rPh>
    <rPh sb="667" eb="669">
      <t>カイシ</t>
    </rPh>
    <rPh sb="669" eb="671">
      <t>クイキ</t>
    </rPh>
    <rPh sb="674" eb="676">
      <t>イドウ</t>
    </rPh>
    <rPh sb="677" eb="679">
      <t>ヨウイン</t>
    </rPh>
    <rPh sb="680" eb="681">
      <t>ヒク</t>
    </rPh>
    <rPh sb="685" eb="686">
      <t>タカ</t>
    </rPh>
    <rPh sb="687" eb="689">
      <t>スウチ</t>
    </rPh>
    <rPh sb="690" eb="692">
      <t>スイイ</t>
    </rPh>
    <phoneticPr fontId="17"/>
  </si>
  <si>
    <t xml:space="preserve">　一般会計からの繰入れにより純損失は発生していないが、今後、税制等の変更による財政構造の変化によって一般会計からの繰入れが厳しくなっていくことが想定される。そうした状況に対応するため経費削減を図り、27年度末に2処理場を廃止し、28年度に一部の地区を公共下水道に編入した。これにより、施設の維持管理費等の削減及び将来の施設の更新費用が不要になった。他の施設についても同様の手法を検討し、より効率的な事業の運営を目指し、一般会計からの繰入れを抑制できるよう努めていく。
　また、アセットマネジメントの本格運用により、管渠等の更新時期の平準化を図り、財政収支とのバランスのとれた、最も効率的・効果的な更新を実施していく。
　以上を踏まえ、平成29年度から10年間を対象とした、下水道事業経営戦略を策定している。経営比較分析等により効果を評価し、適宜、見直しを図りながら取組を着実に実行していく。また、アセットマネジメントを導入する平成32年度以降に経営戦略の見直しを実施する予定である。
</t>
    <rPh sb="1" eb="3">
      <t>イッパン</t>
    </rPh>
    <rPh sb="3" eb="5">
      <t>カイケイ</t>
    </rPh>
    <rPh sb="8" eb="10">
      <t>クリイ</t>
    </rPh>
    <rPh sb="14" eb="15">
      <t>ジュン</t>
    </rPh>
    <rPh sb="15" eb="17">
      <t>ソンシツ</t>
    </rPh>
    <rPh sb="18" eb="20">
      <t>ハッセイ</t>
    </rPh>
    <rPh sb="27" eb="29">
      <t>コンゴ</t>
    </rPh>
    <rPh sb="30" eb="32">
      <t>ゼイセイ</t>
    </rPh>
    <rPh sb="32" eb="33">
      <t>トウ</t>
    </rPh>
    <rPh sb="34" eb="36">
      <t>ヘンコウ</t>
    </rPh>
    <rPh sb="39" eb="41">
      <t>ザイセイ</t>
    </rPh>
    <rPh sb="41" eb="43">
      <t>コウゾウ</t>
    </rPh>
    <rPh sb="44" eb="46">
      <t>ヘンカ</t>
    </rPh>
    <rPh sb="50" eb="52">
      <t>イッパン</t>
    </rPh>
    <rPh sb="52" eb="54">
      <t>カイケイ</t>
    </rPh>
    <rPh sb="57" eb="59">
      <t>クリイ</t>
    </rPh>
    <rPh sb="61" eb="62">
      <t>キビ</t>
    </rPh>
    <rPh sb="72" eb="74">
      <t>ソウテイ</t>
    </rPh>
    <rPh sb="82" eb="84">
      <t>ジョウキョウ</t>
    </rPh>
    <rPh sb="85" eb="87">
      <t>タイオウ</t>
    </rPh>
    <rPh sb="91" eb="93">
      <t>ケイヒ</t>
    </rPh>
    <rPh sb="93" eb="95">
      <t>サクゲン</t>
    </rPh>
    <rPh sb="96" eb="97">
      <t>ハカ</t>
    </rPh>
    <rPh sb="101" eb="103">
      <t>ネンド</t>
    </rPh>
    <rPh sb="103" eb="104">
      <t>マツ</t>
    </rPh>
    <rPh sb="106" eb="109">
      <t>ショリジョウ</t>
    </rPh>
    <rPh sb="110" eb="112">
      <t>ハイシ</t>
    </rPh>
    <rPh sb="116" eb="118">
      <t>ネンド</t>
    </rPh>
    <rPh sb="125" eb="127">
      <t>コウキョウ</t>
    </rPh>
    <rPh sb="310" eb="312">
      <t>イジョウ</t>
    </rPh>
    <rPh sb="313" eb="314">
      <t>フ</t>
    </rPh>
    <rPh sb="317" eb="319">
      <t>ヘイセイ</t>
    </rPh>
    <rPh sb="321" eb="323">
      <t>ネンド</t>
    </rPh>
    <rPh sb="327" eb="329">
      <t>ネンカン</t>
    </rPh>
    <rPh sb="330" eb="332">
      <t>タイショウ</t>
    </rPh>
    <rPh sb="336" eb="339">
      <t>ゲスイドウ</t>
    </rPh>
    <rPh sb="339" eb="341">
      <t>ジギョウ</t>
    </rPh>
    <rPh sb="341" eb="343">
      <t>ケイエイ</t>
    </rPh>
    <rPh sb="343" eb="345">
      <t>センリャク</t>
    </rPh>
    <rPh sb="346" eb="348">
      <t>サクテイ</t>
    </rPh>
    <rPh sb="353" eb="355">
      <t>ケイエイ</t>
    </rPh>
    <rPh sb="355" eb="357">
      <t>ヒカク</t>
    </rPh>
    <rPh sb="357" eb="359">
      <t>ブンセキ</t>
    </rPh>
    <rPh sb="359" eb="360">
      <t>トウ</t>
    </rPh>
    <rPh sb="363" eb="365">
      <t>コウカ</t>
    </rPh>
    <rPh sb="366" eb="368">
      <t>ヒョウカ</t>
    </rPh>
    <rPh sb="370" eb="372">
      <t>テキギ</t>
    </rPh>
    <rPh sb="373" eb="375">
      <t>ミナオ</t>
    </rPh>
    <rPh sb="377" eb="378">
      <t>ハカ</t>
    </rPh>
    <rPh sb="382" eb="384">
      <t>トリクミ</t>
    </rPh>
    <rPh sb="385" eb="387">
      <t>チャクジツ</t>
    </rPh>
    <rPh sb="388" eb="390">
      <t>ジッコウ</t>
    </rPh>
    <rPh sb="419" eb="421">
      <t>イコウ</t>
    </rPh>
    <phoneticPr fontId="17"/>
  </si>
</sst>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7" xfId="2" applyFont="1" applyBorder="1" applyAlignment="1" applyProtection="1">
      <alignment horizontal="left" vertical="top" wrapText="1"/>
      <protection locked="0"/>
    </xf>
    <xf numFmtId="0" fontId="16" fillId="0" borderId="8"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13" fillId="0" borderId="6" xfId="2" applyFont="1" applyBorder="1" applyAlignment="1" applyProtection="1">
      <alignment horizontal="left" vertical="top" wrapText="1"/>
      <protection locked="0"/>
    </xf>
    <xf numFmtId="0" fontId="13" fillId="0" borderId="0" xfId="2" applyFont="1" applyBorder="1" applyAlignment="1" applyProtection="1">
      <alignment horizontal="left" vertical="top" wrapText="1"/>
      <protection locked="0"/>
    </xf>
    <xf numFmtId="0" fontId="13" fillId="0" borderId="7" xfId="2" applyFont="1" applyBorder="1" applyAlignment="1" applyProtection="1">
      <alignment horizontal="left" vertical="top" wrapText="1"/>
      <protection locked="0"/>
    </xf>
    <xf numFmtId="0" fontId="13" fillId="0" borderId="8" xfId="2" applyFont="1" applyBorder="1" applyAlignment="1" applyProtection="1">
      <alignment horizontal="left" vertical="top" wrapText="1"/>
      <protection locked="0"/>
    </xf>
    <xf numFmtId="0" fontId="13" fillId="0" borderId="1" xfId="2" applyFont="1" applyBorder="1" applyAlignment="1" applyProtection="1">
      <alignment horizontal="left" vertical="top" wrapText="1"/>
      <protection locked="0"/>
    </xf>
    <xf numFmtId="0" fontId="13" fillId="0" borderId="9" xfId="2"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formatCode="#,##0.00;&quot;△&quot;#,##0.00;&quot;-&quot;">
                  <c:v>0.15</c:v>
                </c:pt>
                <c:pt idx="3">
                  <c:v>0</c:v>
                </c:pt>
                <c:pt idx="4">
                  <c:v>0</c:v>
                </c:pt>
              </c:numCache>
            </c:numRef>
          </c:val>
          <c:extLst xmlns:c16r2="http://schemas.microsoft.com/office/drawing/2015/06/chart">
            <c:ext xmlns:c16="http://schemas.microsoft.com/office/drawing/2014/chart" uri="{C3380CC4-5D6E-409C-BE32-E72D297353CC}">
              <c16:uniqueId val="{00000000-8629-4518-AEAD-8E3CCAF6EF32}"/>
            </c:ext>
          </c:extLst>
        </c:ser>
        <c:dLbls>
          <c:showLegendKey val="0"/>
          <c:showVal val="0"/>
          <c:showCatName val="0"/>
          <c:showSerName val="0"/>
          <c:showPercent val="0"/>
          <c:showBubbleSize val="0"/>
        </c:dLbls>
        <c:gapWidth val="150"/>
        <c:axId val="136047232"/>
        <c:axId val="136190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8629-4518-AEAD-8E3CCAF6EF32}"/>
            </c:ext>
          </c:extLst>
        </c:ser>
        <c:dLbls>
          <c:showLegendKey val="0"/>
          <c:showVal val="0"/>
          <c:showCatName val="0"/>
          <c:showSerName val="0"/>
          <c:showPercent val="0"/>
          <c:showBubbleSize val="0"/>
        </c:dLbls>
        <c:marker val="1"/>
        <c:smooth val="0"/>
        <c:axId val="136047232"/>
        <c:axId val="136190208"/>
      </c:lineChart>
      <c:dateAx>
        <c:axId val="136047232"/>
        <c:scaling>
          <c:orientation val="minMax"/>
        </c:scaling>
        <c:delete val="1"/>
        <c:axPos val="b"/>
        <c:numFmt formatCode="ge" sourceLinked="1"/>
        <c:majorTickMark val="none"/>
        <c:minorTickMark val="none"/>
        <c:tickLblPos val="none"/>
        <c:crossAx val="136190208"/>
        <c:crosses val="autoZero"/>
        <c:auto val="1"/>
        <c:lblOffset val="100"/>
        <c:baseTimeUnit val="years"/>
      </c:dateAx>
      <c:valAx>
        <c:axId val="13619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04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57.66</c:v>
                </c:pt>
                <c:pt idx="1">
                  <c:v>58.05</c:v>
                </c:pt>
                <c:pt idx="2">
                  <c:v>56.85</c:v>
                </c:pt>
                <c:pt idx="3">
                  <c:v>49.03</c:v>
                </c:pt>
                <c:pt idx="4">
                  <c:v>53.69</c:v>
                </c:pt>
              </c:numCache>
            </c:numRef>
          </c:val>
          <c:extLst xmlns:c16r2="http://schemas.microsoft.com/office/drawing/2015/06/chart">
            <c:ext xmlns:c16="http://schemas.microsoft.com/office/drawing/2014/chart" uri="{C3380CC4-5D6E-409C-BE32-E72D297353CC}">
              <c16:uniqueId val="{00000000-FC85-4189-8B81-85E446DFAD0A}"/>
            </c:ext>
          </c:extLst>
        </c:ser>
        <c:dLbls>
          <c:showLegendKey val="0"/>
          <c:showVal val="0"/>
          <c:showCatName val="0"/>
          <c:showSerName val="0"/>
          <c:showPercent val="0"/>
          <c:showBubbleSize val="0"/>
        </c:dLbls>
        <c:gapWidth val="150"/>
        <c:axId val="135209344"/>
        <c:axId val="135211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FC85-4189-8B81-85E446DFAD0A}"/>
            </c:ext>
          </c:extLst>
        </c:ser>
        <c:dLbls>
          <c:showLegendKey val="0"/>
          <c:showVal val="0"/>
          <c:showCatName val="0"/>
          <c:showSerName val="0"/>
          <c:showPercent val="0"/>
          <c:showBubbleSize val="0"/>
        </c:dLbls>
        <c:marker val="1"/>
        <c:smooth val="0"/>
        <c:axId val="135209344"/>
        <c:axId val="135211264"/>
      </c:lineChart>
      <c:dateAx>
        <c:axId val="135209344"/>
        <c:scaling>
          <c:orientation val="minMax"/>
        </c:scaling>
        <c:delete val="1"/>
        <c:axPos val="b"/>
        <c:numFmt formatCode="ge" sourceLinked="1"/>
        <c:majorTickMark val="none"/>
        <c:minorTickMark val="none"/>
        <c:tickLblPos val="none"/>
        <c:crossAx val="135211264"/>
        <c:crosses val="autoZero"/>
        <c:auto val="1"/>
        <c:lblOffset val="100"/>
        <c:baseTimeUnit val="years"/>
      </c:dateAx>
      <c:valAx>
        <c:axId val="13521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20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94.32</c:v>
                </c:pt>
                <c:pt idx="1">
                  <c:v>92.39</c:v>
                </c:pt>
                <c:pt idx="2">
                  <c:v>93.07</c:v>
                </c:pt>
                <c:pt idx="3">
                  <c:v>93.98</c:v>
                </c:pt>
                <c:pt idx="4">
                  <c:v>94.27</c:v>
                </c:pt>
              </c:numCache>
            </c:numRef>
          </c:val>
          <c:extLst xmlns:c16r2="http://schemas.microsoft.com/office/drawing/2015/06/chart">
            <c:ext xmlns:c16="http://schemas.microsoft.com/office/drawing/2014/chart" uri="{C3380CC4-5D6E-409C-BE32-E72D297353CC}">
              <c16:uniqueId val="{00000000-7E70-44ED-BDF8-053874ECBF1F}"/>
            </c:ext>
          </c:extLst>
        </c:ser>
        <c:dLbls>
          <c:showLegendKey val="0"/>
          <c:showVal val="0"/>
          <c:showCatName val="0"/>
          <c:showSerName val="0"/>
          <c:showPercent val="0"/>
          <c:showBubbleSize val="0"/>
        </c:dLbls>
        <c:gapWidth val="150"/>
        <c:axId val="135234304"/>
        <c:axId val="135236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7E70-44ED-BDF8-053874ECBF1F}"/>
            </c:ext>
          </c:extLst>
        </c:ser>
        <c:dLbls>
          <c:showLegendKey val="0"/>
          <c:showVal val="0"/>
          <c:showCatName val="0"/>
          <c:showSerName val="0"/>
          <c:showPercent val="0"/>
          <c:showBubbleSize val="0"/>
        </c:dLbls>
        <c:marker val="1"/>
        <c:smooth val="0"/>
        <c:axId val="135234304"/>
        <c:axId val="135236224"/>
      </c:lineChart>
      <c:dateAx>
        <c:axId val="135234304"/>
        <c:scaling>
          <c:orientation val="minMax"/>
        </c:scaling>
        <c:delete val="1"/>
        <c:axPos val="b"/>
        <c:numFmt formatCode="ge" sourceLinked="1"/>
        <c:majorTickMark val="none"/>
        <c:minorTickMark val="none"/>
        <c:tickLblPos val="none"/>
        <c:crossAx val="135236224"/>
        <c:crosses val="autoZero"/>
        <c:auto val="1"/>
        <c:lblOffset val="100"/>
        <c:baseTimeUnit val="years"/>
      </c:dateAx>
      <c:valAx>
        <c:axId val="13523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23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99.91</c:v>
                </c:pt>
                <c:pt idx="1">
                  <c:v>100.31</c:v>
                </c:pt>
                <c:pt idx="2">
                  <c:v>100.03</c:v>
                </c:pt>
                <c:pt idx="3">
                  <c:v>99.98</c:v>
                </c:pt>
                <c:pt idx="4">
                  <c:v>100.04</c:v>
                </c:pt>
              </c:numCache>
            </c:numRef>
          </c:val>
          <c:extLst xmlns:c16r2="http://schemas.microsoft.com/office/drawing/2015/06/chart">
            <c:ext xmlns:c16="http://schemas.microsoft.com/office/drawing/2014/chart" uri="{C3380CC4-5D6E-409C-BE32-E72D297353CC}">
              <c16:uniqueId val="{00000000-96D7-472E-B008-71F8BF8A3F0C}"/>
            </c:ext>
          </c:extLst>
        </c:ser>
        <c:dLbls>
          <c:showLegendKey val="0"/>
          <c:showVal val="0"/>
          <c:showCatName val="0"/>
          <c:showSerName val="0"/>
          <c:showPercent val="0"/>
          <c:showBubbleSize val="0"/>
        </c:dLbls>
        <c:gapWidth val="150"/>
        <c:axId val="136491776"/>
        <c:axId val="136494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93.62</c:v>
                </c:pt>
                <c:pt idx="1">
                  <c:v>97.53</c:v>
                </c:pt>
                <c:pt idx="2">
                  <c:v>99.64</c:v>
                </c:pt>
                <c:pt idx="3">
                  <c:v>99.66</c:v>
                </c:pt>
                <c:pt idx="4">
                  <c:v>100.95</c:v>
                </c:pt>
              </c:numCache>
            </c:numRef>
          </c:val>
          <c:smooth val="0"/>
          <c:extLst xmlns:c16r2="http://schemas.microsoft.com/office/drawing/2015/06/chart">
            <c:ext xmlns:c16="http://schemas.microsoft.com/office/drawing/2014/chart" uri="{C3380CC4-5D6E-409C-BE32-E72D297353CC}">
              <c16:uniqueId val="{00000001-96D7-472E-B008-71F8BF8A3F0C}"/>
            </c:ext>
          </c:extLst>
        </c:ser>
        <c:dLbls>
          <c:showLegendKey val="0"/>
          <c:showVal val="0"/>
          <c:showCatName val="0"/>
          <c:showSerName val="0"/>
          <c:showPercent val="0"/>
          <c:showBubbleSize val="0"/>
        </c:dLbls>
        <c:marker val="1"/>
        <c:smooth val="0"/>
        <c:axId val="136491776"/>
        <c:axId val="136494464"/>
      </c:lineChart>
      <c:dateAx>
        <c:axId val="136491776"/>
        <c:scaling>
          <c:orientation val="minMax"/>
        </c:scaling>
        <c:delete val="1"/>
        <c:axPos val="b"/>
        <c:numFmt formatCode="ge" sourceLinked="1"/>
        <c:majorTickMark val="none"/>
        <c:minorTickMark val="none"/>
        <c:tickLblPos val="none"/>
        <c:crossAx val="136494464"/>
        <c:crosses val="autoZero"/>
        <c:auto val="1"/>
        <c:lblOffset val="100"/>
        <c:baseTimeUnit val="years"/>
      </c:dateAx>
      <c:valAx>
        <c:axId val="13649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49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4.42</c:v>
                </c:pt>
                <c:pt idx="1">
                  <c:v>14.58</c:v>
                </c:pt>
                <c:pt idx="2">
                  <c:v>16.36</c:v>
                </c:pt>
                <c:pt idx="3">
                  <c:v>19.899999999999999</c:v>
                </c:pt>
                <c:pt idx="4">
                  <c:v>22.78</c:v>
                </c:pt>
              </c:numCache>
            </c:numRef>
          </c:val>
          <c:extLst xmlns:c16r2="http://schemas.microsoft.com/office/drawing/2015/06/chart">
            <c:ext xmlns:c16="http://schemas.microsoft.com/office/drawing/2014/chart" uri="{C3380CC4-5D6E-409C-BE32-E72D297353CC}">
              <c16:uniqueId val="{00000000-20B3-4132-893C-7BDF78225C3A}"/>
            </c:ext>
          </c:extLst>
        </c:ser>
        <c:dLbls>
          <c:showLegendKey val="0"/>
          <c:showVal val="0"/>
          <c:showCatName val="0"/>
          <c:showSerName val="0"/>
          <c:showPercent val="0"/>
          <c:showBubbleSize val="0"/>
        </c:dLbls>
        <c:gapWidth val="150"/>
        <c:axId val="194033536"/>
        <c:axId val="194566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10.11</c:v>
                </c:pt>
                <c:pt idx="1">
                  <c:v>20.68</c:v>
                </c:pt>
                <c:pt idx="2">
                  <c:v>22.41</c:v>
                </c:pt>
                <c:pt idx="3">
                  <c:v>22.9</c:v>
                </c:pt>
                <c:pt idx="4">
                  <c:v>24.87</c:v>
                </c:pt>
              </c:numCache>
            </c:numRef>
          </c:val>
          <c:smooth val="0"/>
          <c:extLst xmlns:c16r2="http://schemas.microsoft.com/office/drawing/2015/06/chart">
            <c:ext xmlns:c16="http://schemas.microsoft.com/office/drawing/2014/chart" uri="{C3380CC4-5D6E-409C-BE32-E72D297353CC}">
              <c16:uniqueId val="{00000001-20B3-4132-893C-7BDF78225C3A}"/>
            </c:ext>
          </c:extLst>
        </c:ser>
        <c:dLbls>
          <c:showLegendKey val="0"/>
          <c:showVal val="0"/>
          <c:showCatName val="0"/>
          <c:showSerName val="0"/>
          <c:showPercent val="0"/>
          <c:showBubbleSize val="0"/>
        </c:dLbls>
        <c:marker val="1"/>
        <c:smooth val="0"/>
        <c:axId val="194033536"/>
        <c:axId val="194566400"/>
      </c:lineChart>
      <c:dateAx>
        <c:axId val="194033536"/>
        <c:scaling>
          <c:orientation val="minMax"/>
        </c:scaling>
        <c:delete val="1"/>
        <c:axPos val="b"/>
        <c:numFmt formatCode="ge" sourceLinked="1"/>
        <c:majorTickMark val="none"/>
        <c:minorTickMark val="none"/>
        <c:tickLblPos val="none"/>
        <c:crossAx val="194566400"/>
        <c:crosses val="autoZero"/>
        <c:auto val="1"/>
        <c:lblOffset val="100"/>
        <c:baseTimeUnit val="years"/>
      </c:dateAx>
      <c:valAx>
        <c:axId val="19456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03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44B-4A8E-9B52-39A015F07B44}"/>
            </c:ext>
          </c:extLst>
        </c:ser>
        <c:dLbls>
          <c:showLegendKey val="0"/>
          <c:showVal val="0"/>
          <c:showCatName val="0"/>
          <c:showSerName val="0"/>
          <c:showPercent val="0"/>
          <c:showBubbleSize val="0"/>
        </c:dLbls>
        <c:gapWidth val="150"/>
        <c:axId val="236503424"/>
        <c:axId val="49770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0.08</c:v>
                </c:pt>
                <c:pt idx="1">
                  <c:v>0.08</c:v>
                </c:pt>
                <c:pt idx="2" formatCode="#,##0.00;&quot;△&quot;#,##0.00">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B44B-4A8E-9B52-39A015F07B44}"/>
            </c:ext>
          </c:extLst>
        </c:ser>
        <c:dLbls>
          <c:showLegendKey val="0"/>
          <c:showVal val="0"/>
          <c:showCatName val="0"/>
          <c:showSerName val="0"/>
          <c:showPercent val="0"/>
          <c:showBubbleSize val="0"/>
        </c:dLbls>
        <c:marker val="1"/>
        <c:smooth val="0"/>
        <c:axId val="236503424"/>
        <c:axId val="49770880"/>
      </c:lineChart>
      <c:dateAx>
        <c:axId val="236503424"/>
        <c:scaling>
          <c:orientation val="minMax"/>
        </c:scaling>
        <c:delete val="1"/>
        <c:axPos val="b"/>
        <c:numFmt formatCode="ge" sourceLinked="1"/>
        <c:majorTickMark val="none"/>
        <c:minorTickMark val="none"/>
        <c:tickLblPos val="none"/>
        <c:crossAx val="49770880"/>
        <c:crosses val="autoZero"/>
        <c:auto val="1"/>
        <c:lblOffset val="100"/>
        <c:baseTimeUnit val="years"/>
      </c:dateAx>
      <c:valAx>
        <c:axId val="4977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50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260-4A2C-BAE7-7E87925878F7}"/>
            </c:ext>
          </c:extLst>
        </c:ser>
        <c:dLbls>
          <c:showLegendKey val="0"/>
          <c:showVal val="0"/>
          <c:showCatName val="0"/>
          <c:showSerName val="0"/>
          <c:showPercent val="0"/>
          <c:showBubbleSize val="0"/>
        </c:dLbls>
        <c:gapWidth val="150"/>
        <c:axId val="49805952"/>
        <c:axId val="49943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280.08</c:v>
                </c:pt>
                <c:pt idx="1">
                  <c:v>223.09</c:v>
                </c:pt>
                <c:pt idx="2">
                  <c:v>214.61</c:v>
                </c:pt>
                <c:pt idx="3">
                  <c:v>225.39</c:v>
                </c:pt>
                <c:pt idx="4">
                  <c:v>224.04</c:v>
                </c:pt>
              </c:numCache>
            </c:numRef>
          </c:val>
          <c:smooth val="0"/>
          <c:extLst xmlns:c16r2="http://schemas.microsoft.com/office/drawing/2015/06/chart">
            <c:ext xmlns:c16="http://schemas.microsoft.com/office/drawing/2014/chart" uri="{C3380CC4-5D6E-409C-BE32-E72D297353CC}">
              <c16:uniqueId val="{00000001-E260-4A2C-BAE7-7E87925878F7}"/>
            </c:ext>
          </c:extLst>
        </c:ser>
        <c:dLbls>
          <c:showLegendKey val="0"/>
          <c:showVal val="0"/>
          <c:showCatName val="0"/>
          <c:showSerName val="0"/>
          <c:showPercent val="0"/>
          <c:showBubbleSize val="0"/>
        </c:dLbls>
        <c:marker val="1"/>
        <c:smooth val="0"/>
        <c:axId val="49805952"/>
        <c:axId val="49943296"/>
      </c:lineChart>
      <c:dateAx>
        <c:axId val="49805952"/>
        <c:scaling>
          <c:orientation val="minMax"/>
        </c:scaling>
        <c:delete val="1"/>
        <c:axPos val="b"/>
        <c:numFmt formatCode="ge" sourceLinked="1"/>
        <c:majorTickMark val="none"/>
        <c:minorTickMark val="none"/>
        <c:tickLblPos val="none"/>
        <c:crossAx val="49943296"/>
        <c:crosses val="autoZero"/>
        <c:auto val="1"/>
        <c:lblOffset val="100"/>
        <c:baseTimeUnit val="years"/>
      </c:dateAx>
      <c:valAx>
        <c:axId val="4994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80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427.04</c:v>
                </c:pt>
                <c:pt idx="1">
                  <c:v>156.03</c:v>
                </c:pt>
                <c:pt idx="2">
                  <c:v>161.63</c:v>
                </c:pt>
                <c:pt idx="3">
                  <c:v>209.83</c:v>
                </c:pt>
                <c:pt idx="4">
                  <c:v>199.62</c:v>
                </c:pt>
              </c:numCache>
            </c:numRef>
          </c:val>
          <c:extLst xmlns:c16r2="http://schemas.microsoft.com/office/drawing/2015/06/chart">
            <c:ext xmlns:c16="http://schemas.microsoft.com/office/drawing/2014/chart" uri="{C3380CC4-5D6E-409C-BE32-E72D297353CC}">
              <c16:uniqueId val="{00000000-6627-4029-9BED-0D932E778F7D}"/>
            </c:ext>
          </c:extLst>
        </c:ser>
        <c:dLbls>
          <c:showLegendKey val="0"/>
          <c:showVal val="0"/>
          <c:showCatName val="0"/>
          <c:showSerName val="0"/>
          <c:showPercent val="0"/>
          <c:showBubbleSize val="0"/>
        </c:dLbls>
        <c:gapWidth val="150"/>
        <c:axId val="49990656"/>
        <c:axId val="49992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124.2</c:v>
                </c:pt>
                <c:pt idx="1">
                  <c:v>33.03</c:v>
                </c:pt>
                <c:pt idx="2">
                  <c:v>29.45</c:v>
                </c:pt>
                <c:pt idx="3">
                  <c:v>31.84</c:v>
                </c:pt>
                <c:pt idx="4">
                  <c:v>29.91</c:v>
                </c:pt>
              </c:numCache>
            </c:numRef>
          </c:val>
          <c:smooth val="0"/>
          <c:extLst xmlns:c16r2="http://schemas.microsoft.com/office/drawing/2015/06/chart">
            <c:ext xmlns:c16="http://schemas.microsoft.com/office/drawing/2014/chart" uri="{C3380CC4-5D6E-409C-BE32-E72D297353CC}">
              <c16:uniqueId val="{00000001-6627-4029-9BED-0D932E778F7D}"/>
            </c:ext>
          </c:extLst>
        </c:ser>
        <c:dLbls>
          <c:showLegendKey val="0"/>
          <c:showVal val="0"/>
          <c:showCatName val="0"/>
          <c:showSerName val="0"/>
          <c:showPercent val="0"/>
          <c:showBubbleSize val="0"/>
        </c:dLbls>
        <c:marker val="1"/>
        <c:smooth val="0"/>
        <c:axId val="49990656"/>
        <c:axId val="49992832"/>
      </c:lineChart>
      <c:dateAx>
        <c:axId val="49990656"/>
        <c:scaling>
          <c:orientation val="minMax"/>
        </c:scaling>
        <c:delete val="1"/>
        <c:axPos val="b"/>
        <c:numFmt formatCode="ge" sourceLinked="1"/>
        <c:majorTickMark val="none"/>
        <c:minorTickMark val="none"/>
        <c:tickLblPos val="none"/>
        <c:crossAx val="49992832"/>
        <c:crosses val="autoZero"/>
        <c:auto val="1"/>
        <c:lblOffset val="100"/>
        <c:baseTimeUnit val="years"/>
      </c:dateAx>
      <c:valAx>
        <c:axId val="4999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99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767.76</c:v>
                </c:pt>
                <c:pt idx="1">
                  <c:v>727.98</c:v>
                </c:pt>
                <c:pt idx="2">
                  <c:v>670.94</c:v>
                </c:pt>
                <c:pt idx="3">
                  <c:v>794.04</c:v>
                </c:pt>
                <c:pt idx="4">
                  <c:v>719.45</c:v>
                </c:pt>
              </c:numCache>
            </c:numRef>
          </c:val>
          <c:extLst xmlns:c16r2="http://schemas.microsoft.com/office/drawing/2015/06/chart">
            <c:ext xmlns:c16="http://schemas.microsoft.com/office/drawing/2014/chart" uri="{C3380CC4-5D6E-409C-BE32-E72D297353CC}">
              <c16:uniqueId val="{00000000-35FF-4DF1-AF80-ABEF688B5C0C}"/>
            </c:ext>
          </c:extLst>
        </c:ser>
        <c:dLbls>
          <c:showLegendKey val="0"/>
          <c:showVal val="0"/>
          <c:showCatName val="0"/>
          <c:showSerName val="0"/>
          <c:showPercent val="0"/>
          <c:showBubbleSize val="0"/>
        </c:dLbls>
        <c:gapWidth val="150"/>
        <c:axId val="50015616"/>
        <c:axId val="50021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35FF-4DF1-AF80-ABEF688B5C0C}"/>
            </c:ext>
          </c:extLst>
        </c:ser>
        <c:dLbls>
          <c:showLegendKey val="0"/>
          <c:showVal val="0"/>
          <c:showCatName val="0"/>
          <c:showSerName val="0"/>
          <c:showPercent val="0"/>
          <c:showBubbleSize val="0"/>
        </c:dLbls>
        <c:marker val="1"/>
        <c:smooth val="0"/>
        <c:axId val="50015616"/>
        <c:axId val="50021888"/>
      </c:lineChart>
      <c:dateAx>
        <c:axId val="50015616"/>
        <c:scaling>
          <c:orientation val="minMax"/>
        </c:scaling>
        <c:delete val="1"/>
        <c:axPos val="b"/>
        <c:numFmt formatCode="ge" sourceLinked="1"/>
        <c:majorTickMark val="none"/>
        <c:minorTickMark val="none"/>
        <c:tickLblPos val="none"/>
        <c:crossAx val="50021888"/>
        <c:crosses val="autoZero"/>
        <c:auto val="1"/>
        <c:lblOffset val="100"/>
        <c:baseTimeUnit val="years"/>
      </c:dateAx>
      <c:valAx>
        <c:axId val="5002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01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51.04</c:v>
                </c:pt>
                <c:pt idx="1">
                  <c:v>53.45</c:v>
                </c:pt>
                <c:pt idx="2">
                  <c:v>48.09</c:v>
                </c:pt>
                <c:pt idx="3">
                  <c:v>39.409999999999997</c:v>
                </c:pt>
                <c:pt idx="4">
                  <c:v>47.83</c:v>
                </c:pt>
              </c:numCache>
            </c:numRef>
          </c:val>
          <c:extLst xmlns:c16r2="http://schemas.microsoft.com/office/drawing/2015/06/chart">
            <c:ext xmlns:c16="http://schemas.microsoft.com/office/drawing/2014/chart" uri="{C3380CC4-5D6E-409C-BE32-E72D297353CC}">
              <c16:uniqueId val="{00000000-2293-40B5-8DA4-9232D3E053DF}"/>
            </c:ext>
          </c:extLst>
        </c:ser>
        <c:dLbls>
          <c:showLegendKey val="0"/>
          <c:showVal val="0"/>
          <c:showCatName val="0"/>
          <c:showSerName val="0"/>
          <c:showPercent val="0"/>
          <c:showBubbleSize val="0"/>
        </c:dLbls>
        <c:gapWidth val="150"/>
        <c:axId val="50032640"/>
        <c:axId val="50034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2293-40B5-8DA4-9232D3E053DF}"/>
            </c:ext>
          </c:extLst>
        </c:ser>
        <c:dLbls>
          <c:showLegendKey val="0"/>
          <c:showVal val="0"/>
          <c:showCatName val="0"/>
          <c:showSerName val="0"/>
          <c:showPercent val="0"/>
          <c:showBubbleSize val="0"/>
        </c:dLbls>
        <c:marker val="1"/>
        <c:smooth val="0"/>
        <c:axId val="50032640"/>
        <c:axId val="50034560"/>
      </c:lineChart>
      <c:dateAx>
        <c:axId val="50032640"/>
        <c:scaling>
          <c:orientation val="minMax"/>
        </c:scaling>
        <c:delete val="1"/>
        <c:axPos val="b"/>
        <c:numFmt formatCode="ge" sourceLinked="1"/>
        <c:majorTickMark val="none"/>
        <c:minorTickMark val="none"/>
        <c:tickLblPos val="none"/>
        <c:crossAx val="50034560"/>
        <c:crosses val="autoZero"/>
        <c:auto val="1"/>
        <c:lblOffset val="100"/>
        <c:baseTimeUnit val="years"/>
      </c:dateAx>
      <c:valAx>
        <c:axId val="5003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03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244.07</c:v>
                </c:pt>
                <c:pt idx="1">
                  <c:v>230.8</c:v>
                </c:pt>
                <c:pt idx="2">
                  <c:v>255.33</c:v>
                </c:pt>
                <c:pt idx="3">
                  <c:v>312.83999999999997</c:v>
                </c:pt>
                <c:pt idx="4">
                  <c:v>257.81</c:v>
                </c:pt>
              </c:numCache>
            </c:numRef>
          </c:val>
          <c:extLst xmlns:c16r2="http://schemas.microsoft.com/office/drawing/2015/06/chart">
            <c:ext xmlns:c16="http://schemas.microsoft.com/office/drawing/2014/chart" uri="{C3380CC4-5D6E-409C-BE32-E72D297353CC}">
              <c16:uniqueId val="{00000000-27CD-45CD-AA4A-BE895C20260F}"/>
            </c:ext>
          </c:extLst>
        </c:ser>
        <c:dLbls>
          <c:showLegendKey val="0"/>
          <c:showVal val="0"/>
          <c:showCatName val="0"/>
          <c:showSerName val="0"/>
          <c:showPercent val="0"/>
          <c:showBubbleSize val="0"/>
        </c:dLbls>
        <c:gapWidth val="150"/>
        <c:axId val="50053120"/>
        <c:axId val="50055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27CD-45CD-AA4A-BE895C20260F}"/>
            </c:ext>
          </c:extLst>
        </c:ser>
        <c:dLbls>
          <c:showLegendKey val="0"/>
          <c:showVal val="0"/>
          <c:showCatName val="0"/>
          <c:showSerName val="0"/>
          <c:showPercent val="0"/>
          <c:showBubbleSize val="0"/>
        </c:dLbls>
        <c:marker val="1"/>
        <c:smooth val="0"/>
        <c:axId val="50053120"/>
        <c:axId val="50055040"/>
      </c:lineChart>
      <c:dateAx>
        <c:axId val="50053120"/>
        <c:scaling>
          <c:orientation val="minMax"/>
        </c:scaling>
        <c:delete val="1"/>
        <c:axPos val="b"/>
        <c:numFmt formatCode="ge" sourceLinked="1"/>
        <c:majorTickMark val="none"/>
        <c:minorTickMark val="none"/>
        <c:tickLblPos val="none"/>
        <c:crossAx val="50055040"/>
        <c:crosses val="autoZero"/>
        <c:auto val="1"/>
        <c:lblOffset val="100"/>
        <c:baseTimeUnit val="years"/>
      </c:dateAx>
      <c:valAx>
        <c:axId val="5005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05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【198.51】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【24.07】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愛知県　豊田市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自治体職員</v>
      </c>
      <c r="AE8" s="49"/>
      <c r="AF8" s="49"/>
      <c r="AG8" s="49"/>
      <c r="AH8" s="49"/>
      <c r="AI8" s="49"/>
      <c r="AJ8" s="49"/>
      <c r="AK8" s="3"/>
      <c r="AL8" s="50">
        <f>データ!S6</f>
        <v>425172</v>
      </c>
      <c r="AM8" s="50"/>
      <c r="AN8" s="50"/>
      <c r="AO8" s="50"/>
      <c r="AP8" s="50"/>
      <c r="AQ8" s="50"/>
      <c r="AR8" s="50"/>
      <c r="AS8" s="50"/>
      <c r="AT8" s="45">
        <f>データ!T6</f>
        <v>918.32</v>
      </c>
      <c r="AU8" s="45"/>
      <c r="AV8" s="45"/>
      <c r="AW8" s="45"/>
      <c r="AX8" s="45"/>
      <c r="AY8" s="45"/>
      <c r="AZ8" s="45"/>
      <c r="BA8" s="45"/>
      <c r="BB8" s="45">
        <f>データ!U6</f>
        <v>462.99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88.43</v>
      </c>
      <c r="J10" s="45"/>
      <c r="K10" s="45"/>
      <c r="L10" s="45"/>
      <c r="M10" s="45"/>
      <c r="N10" s="45"/>
      <c r="O10" s="45"/>
      <c r="P10" s="45">
        <f>データ!P6</f>
        <v>1.66</v>
      </c>
      <c r="Q10" s="45"/>
      <c r="R10" s="45"/>
      <c r="S10" s="45"/>
      <c r="T10" s="45"/>
      <c r="U10" s="45"/>
      <c r="V10" s="45"/>
      <c r="W10" s="45">
        <f>データ!Q6</f>
        <v>90.71</v>
      </c>
      <c r="X10" s="45"/>
      <c r="Y10" s="45"/>
      <c r="Z10" s="45"/>
      <c r="AA10" s="45"/>
      <c r="AB10" s="45"/>
      <c r="AC10" s="45"/>
      <c r="AD10" s="50">
        <f>データ!R6</f>
        <v>1944</v>
      </c>
      <c r="AE10" s="50"/>
      <c r="AF10" s="50"/>
      <c r="AG10" s="50"/>
      <c r="AH10" s="50"/>
      <c r="AI10" s="50"/>
      <c r="AJ10" s="50"/>
      <c r="AK10" s="2"/>
      <c r="AL10" s="50">
        <f>データ!V6</f>
        <v>7033</v>
      </c>
      <c r="AM10" s="50"/>
      <c r="AN10" s="50"/>
      <c r="AO10" s="50"/>
      <c r="AP10" s="50"/>
      <c r="AQ10" s="50"/>
      <c r="AR10" s="50"/>
      <c r="AS10" s="50"/>
      <c r="AT10" s="45">
        <f>データ!W6</f>
        <v>3.72</v>
      </c>
      <c r="AU10" s="45"/>
      <c r="AV10" s="45"/>
      <c r="AW10" s="45"/>
      <c r="AX10" s="45"/>
      <c r="AY10" s="45"/>
      <c r="AZ10" s="45"/>
      <c r="BA10" s="45"/>
      <c r="BB10" s="45">
        <f>データ!X6</f>
        <v>1890.59</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121</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120</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6" t="s">
        <v>122</v>
      </c>
      <c r="BM66" s="77"/>
      <c r="BN66" s="77"/>
      <c r="BO66" s="77"/>
      <c r="BP66" s="77"/>
      <c r="BQ66" s="77"/>
      <c r="BR66" s="77"/>
      <c r="BS66" s="77"/>
      <c r="BT66" s="77"/>
      <c r="BU66" s="77"/>
      <c r="BV66" s="77"/>
      <c r="BW66" s="77"/>
      <c r="BX66" s="77"/>
      <c r="BY66" s="77"/>
      <c r="BZ66" s="7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6"/>
      <c r="BM67" s="77"/>
      <c r="BN67" s="77"/>
      <c r="BO67" s="77"/>
      <c r="BP67" s="77"/>
      <c r="BQ67" s="77"/>
      <c r="BR67" s="77"/>
      <c r="BS67" s="77"/>
      <c r="BT67" s="77"/>
      <c r="BU67" s="77"/>
      <c r="BV67" s="77"/>
      <c r="BW67" s="77"/>
      <c r="BX67" s="77"/>
      <c r="BY67" s="77"/>
      <c r="BZ67" s="7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6"/>
      <c r="BM68" s="77"/>
      <c r="BN68" s="77"/>
      <c r="BO68" s="77"/>
      <c r="BP68" s="77"/>
      <c r="BQ68" s="77"/>
      <c r="BR68" s="77"/>
      <c r="BS68" s="77"/>
      <c r="BT68" s="77"/>
      <c r="BU68" s="77"/>
      <c r="BV68" s="77"/>
      <c r="BW68" s="77"/>
      <c r="BX68" s="77"/>
      <c r="BY68" s="77"/>
      <c r="BZ68" s="7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6"/>
      <c r="BM69" s="77"/>
      <c r="BN69" s="77"/>
      <c r="BO69" s="77"/>
      <c r="BP69" s="77"/>
      <c r="BQ69" s="77"/>
      <c r="BR69" s="77"/>
      <c r="BS69" s="77"/>
      <c r="BT69" s="77"/>
      <c r="BU69" s="77"/>
      <c r="BV69" s="77"/>
      <c r="BW69" s="77"/>
      <c r="BX69" s="77"/>
      <c r="BY69" s="77"/>
      <c r="BZ69" s="7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6"/>
      <c r="BM70" s="77"/>
      <c r="BN70" s="77"/>
      <c r="BO70" s="77"/>
      <c r="BP70" s="77"/>
      <c r="BQ70" s="77"/>
      <c r="BR70" s="77"/>
      <c r="BS70" s="77"/>
      <c r="BT70" s="77"/>
      <c r="BU70" s="77"/>
      <c r="BV70" s="77"/>
      <c r="BW70" s="77"/>
      <c r="BX70" s="77"/>
      <c r="BY70" s="77"/>
      <c r="BZ70" s="7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6"/>
      <c r="BM71" s="77"/>
      <c r="BN71" s="77"/>
      <c r="BO71" s="77"/>
      <c r="BP71" s="77"/>
      <c r="BQ71" s="77"/>
      <c r="BR71" s="77"/>
      <c r="BS71" s="77"/>
      <c r="BT71" s="77"/>
      <c r="BU71" s="77"/>
      <c r="BV71" s="77"/>
      <c r="BW71" s="77"/>
      <c r="BX71" s="77"/>
      <c r="BY71" s="77"/>
      <c r="BZ71" s="7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6"/>
      <c r="BM72" s="77"/>
      <c r="BN72" s="77"/>
      <c r="BO72" s="77"/>
      <c r="BP72" s="77"/>
      <c r="BQ72" s="77"/>
      <c r="BR72" s="77"/>
      <c r="BS72" s="77"/>
      <c r="BT72" s="77"/>
      <c r="BU72" s="77"/>
      <c r="BV72" s="77"/>
      <c r="BW72" s="77"/>
      <c r="BX72" s="77"/>
      <c r="BY72" s="77"/>
      <c r="BZ72" s="7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6"/>
      <c r="BM73" s="77"/>
      <c r="BN73" s="77"/>
      <c r="BO73" s="77"/>
      <c r="BP73" s="77"/>
      <c r="BQ73" s="77"/>
      <c r="BR73" s="77"/>
      <c r="BS73" s="77"/>
      <c r="BT73" s="77"/>
      <c r="BU73" s="77"/>
      <c r="BV73" s="77"/>
      <c r="BW73" s="77"/>
      <c r="BX73" s="77"/>
      <c r="BY73" s="77"/>
      <c r="BZ73" s="7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6"/>
      <c r="BM74" s="77"/>
      <c r="BN74" s="77"/>
      <c r="BO74" s="77"/>
      <c r="BP74" s="77"/>
      <c r="BQ74" s="77"/>
      <c r="BR74" s="77"/>
      <c r="BS74" s="77"/>
      <c r="BT74" s="77"/>
      <c r="BU74" s="77"/>
      <c r="BV74" s="77"/>
      <c r="BW74" s="77"/>
      <c r="BX74" s="77"/>
      <c r="BY74" s="77"/>
      <c r="BZ74" s="7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6"/>
      <c r="BM75" s="77"/>
      <c r="BN75" s="77"/>
      <c r="BO75" s="77"/>
      <c r="BP75" s="77"/>
      <c r="BQ75" s="77"/>
      <c r="BR75" s="77"/>
      <c r="BS75" s="77"/>
      <c r="BT75" s="77"/>
      <c r="BU75" s="77"/>
      <c r="BV75" s="77"/>
      <c r="BW75" s="77"/>
      <c r="BX75" s="77"/>
      <c r="BY75" s="77"/>
      <c r="BZ75" s="7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6"/>
      <c r="BM76" s="77"/>
      <c r="BN76" s="77"/>
      <c r="BO76" s="77"/>
      <c r="BP76" s="77"/>
      <c r="BQ76" s="77"/>
      <c r="BR76" s="77"/>
      <c r="BS76" s="77"/>
      <c r="BT76" s="77"/>
      <c r="BU76" s="77"/>
      <c r="BV76" s="77"/>
      <c r="BW76" s="77"/>
      <c r="BX76" s="77"/>
      <c r="BY76" s="77"/>
      <c r="BZ76" s="7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6"/>
      <c r="BM77" s="77"/>
      <c r="BN77" s="77"/>
      <c r="BO77" s="77"/>
      <c r="BP77" s="77"/>
      <c r="BQ77" s="77"/>
      <c r="BR77" s="77"/>
      <c r="BS77" s="77"/>
      <c r="BT77" s="77"/>
      <c r="BU77" s="77"/>
      <c r="BV77" s="77"/>
      <c r="BW77" s="77"/>
      <c r="BX77" s="77"/>
      <c r="BY77" s="77"/>
      <c r="BZ77" s="7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6"/>
      <c r="BM78" s="77"/>
      <c r="BN78" s="77"/>
      <c r="BO78" s="77"/>
      <c r="BP78" s="77"/>
      <c r="BQ78" s="77"/>
      <c r="BR78" s="77"/>
      <c r="BS78" s="77"/>
      <c r="BT78" s="77"/>
      <c r="BU78" s="77"/>
      <c r="BV78" s="77"/>
      <c r="BW78" s="77"/>
      <c r="BX78" s="77"/>
      <c r="BY78" s="77"/>
      <c r="BZ78" s="78"/>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76"/>
      <c r="BM79" s="77"/>
      <c r="BN79" s="77"/>
      <c r="BO79" s="77"/>
      <c r="BP79" s="77"/>
      <c r="BQ79" s="77"/>
      <c r="BR79" s="77"/>
      <c r="BS79" s="77"/>
      <c r="BT79" s="77"/>
      <c r="BU79" s="77"/>
      <c r="BV79" s="77"/>
      <c r="BW79" s="77"/>
      <c r="BX79" s="77"/>
      <c r="BY79" s="77"/>
      <c r="BZ79" s="78"/>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76"/>
      <c r="BM80" s="77"/>
      <c r="BN80" s="77"/>
      <c r="BO80" s="77"/>
      <c r="BP80" s="77"/>
      <c r="BQ80" s="77"/>
      <c r="BR80" s="77"/>
      <c r="BS80" s="77"/>
      <c r="BT80" s="77"/>
      <c r="BU80" s="77"/>
      <c r="BV80" s="77"/>
      <c r="BW80" s="77"/>
      <c r="BX80" s="77"/>
      <c r="BY80" s="77"/>
      <c r="BZ80" s="7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6"/>
      <c r="BM81" s="77"/>
      <c r="BN81" s="77"/>
      <c r="BO81" s="77"/>
      <c r="BP81" s="77"/>
      <c r="BQ81" s="77"/>
      <c r="BR81" s="77"/>
      <c r="BS81" s="77"/>
      <c r="BT81" s="77"/>
      <c r="BU81" s="77"/>
      <c r="BV81" s="77"/>
      <c r="BW81" s="77"/>
      <c r="BX81" s="77"/>
      <c r="BY81" s="77"/>
      <c r="BZ81" s="7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【100.96】</v>
      </c>
      <c r="F86" s="26" t="str">
        <f>データ!AT6</f>
        <v>【198.51】</v>
      </c>
      <c r="G86" s="26" t="str">
        <f>データ!BE6</f>
        <v>【32.86】</v>
      </c>
      <c r="H86" s="26" t="str">
        <f>データ!BP6</f>
        <v>【814.89】</v>
      </c>
      <c r="I86" s="26" t="str">
        <f>データ!CA6</f>
        <v>【60.64】</v>
      </c>
      <c r="J86" s="26" t="str">
        <f>データ!CL6</f>
        <v>【255.52】</v>
      </c>
      <c r="K86" s="26" t="str">
        <f>データ!CW6</f>
        <v>【52.49】</v>
      </c>
      <c r="L86" s="26" t="str">
        <f>データ!DH6</f>
        <v>【85.49】</v>
      </c>
      <c r="M86" s="26" t="str">
        <f>データ!DS6</f>
        <v>【24.07】</v>
      </c>
      <c r="N86" s="26" t="str">
        <f>データ!ED6</f>
        <v>【0.00】</v>
      </c>
      <c r="O86" s="26" t="str">
        <f>データ!EO6</f>
        <v>【0.11】</v>
      </c>
    </row>
  </sheetData>
  <sheetProtection algorithmName="SHA-512" hashValue="4Eel7uuJ2MXmRN92P0JG1Mwg3UVSW9xxrF+dGUfiKwk44/ZEpgMN/mTCLsxDTDyfJU7m09nV2QOu73IpHnieLg==" saltValue="AHaM85cPUHPxbUCet42jS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83" t="s">
        <v>64</v>
      </c>
      <c r="I3" s="84"/>
      <c r="J3" s="84"/>
      <c r="K3" s="84"/>
      <c r="L3" s="84"/>
      <c r="M3" s="84"/>
      <c r="N3" s="84"/>
      <c r="O3" s="84"/>
      <c r="P3" s="84"/>
      <c r="Q3" s="84"/>
      <c r="R3" s="84"/>
      <c r="S3" s="84"/>
      <c r="T3" s="84"/>
      <c r="U3" s="84"/>
      <c r="V3" s="84"/>
      <c r="W3" s="84"/>
      <c r="X3" s="85"/>
      <c r="Y3" s="89" t="s">
        <v>65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67</v>
      </c>
      <c r="B4" s="30"/>
      <c r="C4" s="30"/>
      <c r="D4" s="30"/>
      <c r="E4" s="30"/>
      <c r="F4" s="30"/>
      <c r="G4" s="30"/>
      <c r="H4" s="86"/>
      <c r="I4" s="87"/>
      <c r="J4" s="87"/>
      <c r="K4" s="87"/>
      <c r="L4" s="87"/>
      <c r="M4" s="87"/>
      <c r="N4" s="87"/>
      <c r="O4" s="87"/>
      <c r="P4" s="87"/>
      <c r="Q4" s="87"/>
      <c r="R4" s="87"/>
      <c r="S4" s="87"/>
      <c r="T4" s="87"/>
      <c r="U4" s="87"/>
      <c r="V4" s="87"/>
      <c r="W4" s="87"/>
      <c r="X4" s="88"/>
      <c r="Y4" s="82" t="s">
        <v>68</v>
      </c>
      <c r="Z4" s="82"/>
      <c r="AA4" s="82"/>
      <c r="AB4" s="82"/>
      <c r="AC4" s="82"/>
      <c r="AD4" s="82"/>
      <c r="AE4" s="82"/>
      <c r="AF4" s="82"/>
      <c r="AG4" s="82"/>
      <c r="AH4" s="82"/>
      <c r="AI4" s="82"/>
      <c r="AJ4" s="82" t="s">
        <v>69</v>
      </c>
      <c r="AK4" s="82"/>
      <c r="AL4" s="82"/>
      <c r="AM4" s="82"/>
      <c r="AN4" s="82"/>
      <c r="AO4" s="82"/>
      <c r="AP4" s="82"/>
      <c r="AQ4" s="82"/>
      <c r="AR4" s="82"/>
      <c r="AS4" s="82"/>
      <c r="AT4" s="82"/>
      <c r="AU4" s="82" t="s">
        <v>70</v>
      </c>
      <c r="AV4" s="82"/>
      <c r="AW4" s="82"/>
      <c r="AX4" s="82"/>
      <c r="AY4" s="82"/>
      <c r="AZ4" s="82"/>
      <c r="BA4" s="82"/>
      <c r="BB4" s="82"/>
      <c r="BC4" s="82"/>
      <c r="BD4" s="82"/>
      <c r="BE4" s="82"/>
      <c r="BF4" s="82" t="s">
        <v>71</v>
      </c>
      <c r="BG4" s="82"/>
      <c r="BH4" s="82"/>
      <c r="BI4" s="82"/>
      <c r="BJ4" s="82"/>
      <c r="BK4" s="82"/>
      <c r="BL4" s="82"/>
      <c r="BM4" s="82"/>
      <c r="BN4" s="82"/>
      <c r="BO4" s="82"/>
      <c r="BP4" s="82"/>
      <c r="BQ4" s="82" t="s">
        <v>72</v>
      </c>
      <c r="BR4" s="82"/>
      <c r="BS4" s="82"/>
      <c r="BT4" s="82"/>
      <c r="BU4" s="82"/>
      <c r="BV4" s="82"/>
      <c r="BW4" s="82"/>
      <c r="BX4" s="82"/>
      <c r="BY4" s="82"/>
      <c r="BZ4" s="82"/>
      <c r="CA4" s="82"/>
      <c r="CB4" s="82" t="s">
        <v>73</v>
      </c>
      <c r="CC4" s="82"/>
      <c r="CD4" s="82"/>
      <c r="CE4" s="82"/>
      <c r="CF4" s="82"/>
      <c r="CG4" s="82"/>
      <c r="CH4" s="82"/>
      <c r="CI4" s="82"/>
      <c r="CJ4" s="82"/>
      <c r="CK4" s="82"/>
      <c r="CL4" s="82"/>
      <c r="CM4" s="82" t="s">
        <v>74</v>
      </c>
      <c r="CN4" s="82"/>
      <c r="CO4" s="82"/>
      <c r="CP4" s="82"/>
      <c r="CQ4" s="82"/>
      <c r="CR4" s="82"/>
      <c r="CS4" s="82"/>
      <c r="CT4" s="82"/>
      <c r="CU4" s="82"/>
      <c r="CV4" s="82"/>
      <c r="CW4" s="82"/>
      <c r="CX4" s="82" t="s">
        <v>75</v>
      </c>
      <c r="CY4" s="82"/>
      <c r="CZ4" s="82"/>
      <c r="DA4" s="82"/>
      <c r="DB4" s="82"/>
      <c r="DC4" s="82"/>
      <c r="DD4" s="82"/>
      <c r="DE4" s="82"/>
      <c r="DF4" s="82"/>
      <c r="DG4" s="82"/>
      <c r="DH4" s="82"/>
      <c r="DI4" s="82" t="s">
        <v>76</v>
      </c>
      <c r="DJ4" s="82"/>
      <c r="DK4" s="82"/>
      <c r="DL4" s="82"/>
      <c r="DM4" s="82"/>
      <c r="DN4" s="82"/>
      <c r="DO4" s="82"/>
      <c r="DP4" s="82"/>
      <c r="DQ4" s="82"/>
      <c r="DR4" s="82"/>
      <c r="DS4" s="82"/>
      <c r="DT4" s="82" t="s">
        <v>77</v>
      </c>
      <c r="DU4" s="82"/>
      <c r="DV4" s="82"/>
      <c r="DW4" s="82"/>
      <c r="DX4" s="82"/>
      <c r="DY4" s="82"/>
      <c r="DZ4" s="82"/>
      <c r="EA4" s="82"/>
      <c r="EB4" s="82"/>
      <c r="EC4" s="82"/>
      <c r="ED4" s="82"/>
      <c r="EE4" s="82" t="s">
        <v>78</v>
      </c>
      <c r="EF4" s="82"/>
      <c r="EG4" s="82"/>
      <c r="EH4" s="82"/>
      <c r="EI4" s="82"/>
      <c r="EJ4" s="82"/>
      <c r="EK4" s="82"/>
      <c r="EL4" s="82"/>
      <c r="EM4" s="82"/>
      <c r="EN4" s="82"/>
      <c r="EO4" s="82"/>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232114</v>
      </c>
      <c r="D6" s="33">
        <f t="shared" si="3"/>
        <v>46</v>
      </c>
      <c r="E6" s="33">
        <f t="shared" si="3"/>
        <v>17</v>
      </c>
      <c r="F6" s="33">
        <f t="shared" si="3"/>
        <v>5</v>
      </c>
      <c r="G6" s="33">
        <f t="shared" si="3"/>
        <v>0</v>
      </c>
      <c r="H6" s="33" t="str">
        <f t="shared" si="3"/>
        <v>愛知県　豊田市</v>
      </c>
      <c r="I6" s="33" t="str">
        <f t="shared" si="3"/>
        <v>法適用</v>
      </c>
      <c r="J6" s="33" t="str">
        <f t="shared" si="3"/>
        <v>下水道事業</v>
      </c>
      <c r="K6" s="33" t="str">
        <f t="shared" si="3"/>
        <v>農業集落排水</v>
      </c>
      <c r="L6" s="33" t="str">
        <f t="shared" si="3"/>
        <v>F2</v>
      </c>
      <c r="M6" s="33" t="str">
        <f t="shared" si="3"/>
        <v>自治体職員</v>
      </c>
      <c r="N6" s="34" t="str">
        <f t="shared" si="3"/>
        <v>-</v>
      </c>
      <c r="O6" s="34">
        <f t="shared" si="3"/>
        <v>88.43</v>
      </c>
      <c r="P6" s="34">
        <f t="shared" si="3"/>
        <v>1.66</v>
      </c>
      <c r="Q6" s="34">
        <f t="shared" si="3"/>
        <v>90.71</v>
      </c>
      <c r="R6" s="34">
        <f t="shared" si="3"/>
        <v>1944</v>
      </c>
      <c r="S6" s="34">
        <f t="shared" si="3"/>
        <v>425172</v>
      </c>
      <c r="T6" s="34">
        <f t="shared" si="3"/>
        <v>918.32</v>
      </c>
      <c r="U6" s="34">
        <f t="shared" si="3"/>
        <v>462.99</v>
      </c>
      <c r="V6" s="34">
        <f t="shared" si="3"/>
        <v>7033</v>
      </c>
      <c r="W6" s="34">
        <f t="shared" si="3"/>
        <v>3.72</v>
      </c>
      <c r="X6" s="34">
        <f t="shared" si="3"/>
        <v>1890.59</v>
      </c>
      <c r="Y6" s="35">
        <f>IF(Y7="",NA(),Y7)</f>
        <v>99.91</v>
      </c>
      <c r="Z6" s="35">
        <f t="shared" ref="Z6:AH6" si="4">IF(Z7="",NA(),Z7)</f>
        <v>100.31</v>
      </c>
      <c r="AA6" s="35">
        <f t="shared" si="4"/>
        <v>100.03</v>
      </c>
      <c r="AB6" s="35">
        <f t="shared" si="4"/>
        <v>99.98</v>
      </c>
      <c r="AC6" s="35">
        <f t="shared" si="4"/>
        <v>100.04</v>
      </c>
      <c r="AD6" s="35">
        <f t="shared" si="4"/>
        <v>93.62</v>
      </c>
      <c r="AE6" s="35">
        <f t="shared" si="4"/>
        <v>97.53</v>
      </c>
      <c r="AF6" s="35">
        <f t="shared" si="4"/>
        <v>99.64</v>
      </c>
      <c r="AG6" s="35">
        <f t="shared" si="4"/>
        <v>99.66</v>
      </c>
      <c r="AH6" s="35">
        <f t="shared" si="4"/>
        <v>100.95</v>
      </c>
      <c r="AI6" s="34" t="str">
        <f>IF(AI7="","",IF(AI7="-","【-】","【"&amp;SUBSTITUTE(TEXT(AI7,"#,##0.00"),"-","△")&amp;"】"))</f>
        <v>【100.96】</v>
      </c>
      <c r="AJ6" s="34">
        <f>IF(AJ7="",NA(),AJ7)</f>
        <v>0</v>
      </c>
      <c r="AK6" s="34">
        <f t="shared" ref="AK6:AS6" si="5">IF(AK7="",NA(),AK7)</f>
        <v>0</v>
      </c>
      <c r="AL6" s="34">
        <f t="shared" si="5"/>
        <v>0</v>
      </c>
      <c r="AM6" s="34">
        <f t="shared" si="5"/>
        <v>0</v>
      </c>
      <c r="AN6" s="34">
        <f t="shared" si="5"/>
        <v>0</v>
      </c>
      <c r="AO6" s="35">
        <f t="shared" si="5"/>
        <v>280.08</v>
      </c>
      <c r="AP6" s="35">
        <f t="shared" si="5"/>
        <v>223.09</v>
      </c>
      <c r="AQ6" s="35">
        <f t="shared" si="5"/>
        <v>214.61</v>
      </c>
      <c r="AR6" s="35">
        <f t="shared" si="5"/>
        <v>225.39</v>
      </c>
      <c r="AS6" s="35">
        <f t="shared" si="5"/>
        <v>224.04</v>
      </c>
      <c r="AT6" s="34" t="str">
        <f>IF(AT7="","",IF(AT7="-","【-】","【"&amp;SUBSTITUTE(TEXT(AT7,"#,##0.00"),"-","△")&amp;"】"))</f>
        <v>【198.51】</v>
      </c>
      <c r="AU6" s="35">
        <f>IF(AU7="",NA(),AU7)</f>
        <v>427.04</v>
      </c>
      <c r="AV6" s="35">
        <f t="shared" ref="AV6:BD6" si="6">IF(AV7="",NA(),AV7)</f>
        <v>156.03</v>
      </c>
      <c r="AW6" s="35">
        <f t="shared" si="6"/>
        <v>161.63</v>
      </c>
      <c r="AX6" s="35">
        <f t="shared" si="6"/>
        <v>209.83</v>
      </c>
      <c r="AY6" s="35">
        <f t="shared" si="6"/>
        <v>199.62</v>
      </c>
      <c r="AZ6" s="35">
        <f t="shared" si="6"/>
        <v>124.2</v>
      </c>
      <c r="BA6" s="35">
        <f t="shared" si="6"/>
        <v>33.03</v>
      </c>
      <c r="BB6" s="35">
        <f t="shared" si="6"/>
        <v>29.45</v>
      </c>
      <c r="BC6" s="35">
        <f t="shared" si="6"/>
        <v>31.84</v>
      </c>
      <c r="BD6" s="35">
        <f t="shared" si="6"/>
        <v>29.91</v>
      </c>
      <c r="BE6" s="34" t="str">
        <f>IF(BE7="","",IF(BE7="-","【-】","【"&amp;SUBSTITUTE(TEXT(BE7,"#,##0.00"),"-","△")&amp;"】"))</f>
        <v>【32.86】</v>
      </c>
      <c r="BF6" s="35">
        <f>IF(BF7="",NA(),BF7)</f>
        <v>767.76</v>
      </c>
      <c r="BG6" s="35">
        <f t="shared" ref="BG6:BO6" si="7">IF(BG7="",NA(),BG7)</f>
        <v>727.98</v>
      </c>
      <c r="BH6" s="35">
        <f t="shared" si="7"/>
        <v>670.94</v>
      </c>
      <c r="BI6" s="35">
        <f t="shared" si="7"/>
        <v>794.04</v>
      </c>
      <c r="BJ6" s="35">
        <f t="shared" si="7"/>
        <v>719.45</v>
      </c>
      <c r="BK6" s="35">
        <f t="shared" si="7"/>
        <v>1126.77</v>
      </c>
      <c r="BL6" s="35">
        <f t="shared" si="7"/>
        <v>1044.8</v>
      </c>
      <c r="BM6" s="35">
        <f t="shared" si="7"/>
        <v>1081.8</v>
      </c>
      <c r="BN6" s="35">
        <f t="shared" si="7"/>
        <v>974.93</v>
      </c>
      <c r="BO6" s="35">
        <f t="shared" si="7"/>
        <v>855.8</v>
      </c>
      <c r="BP6" s="34" t="str">
        <f>IF(BP7="","",IF(BP7="-","【-】","【"&amp;SUBSTITUTE(TEXT(BP7,"#,##0.00"),"-","△")&amp;"】"))</f>
        <v>【814.89】</v>
      </c>
      <c r="BQ6" s="35">
        <f>IF(BQ7="",NA(),BQ7)</f>
        <v>51.04</v>
      </c>
      <c r="BR6" s="35">
        <f t="shared" ref="BR6:BZ6" si="8">IF(BR7="",NA(),BR7)</f>
        <v>53.45</v>
      </c>
      <c r="BS6" s="35">
        <f t="shared" si="8"/>
        <v>48.09</v>
      </c>
      <c r="BT6" s="35">
        <f t="shared" si="8"/>
        <v>39.409999999999997</v>
      </c>
      <c r="BU6" s="35">
        <f t="shared" si="8"/>
        <v>47.83</v>
      </c>
      <c r="BV6" s="35">
        <f t="shared" si="8"/>
        <v>50.9</v>
      </c>
      <c r="BW6" s="35">
        <f t="shared" si="8"/>
        <v>50.82</v>
      </c>
      <c r="BX6" s="35">
        <f t="shared" si="8"/>
        <v>52.19</v>
      </c>
      <c r="BY6" s="35">
        <f t="shared" si="8"/>
        <v>55.32</v>
      </c>
      <c r="BZ6" s="35">
        <f t="shared" si="8"/>
        <v>59.8</v>
      </c>
      <c r="CA6" s="34" t="str">
        <f>IF(CA7="","",IF(CA7="-","【-】","【"&amp;SUBSTITUTE(TEXT(CA7,"#,##0.00"),"-","△")&amp;"】"))</f>
        <v>【60.64】</v>
      </c>
      <c r="CB6" s="35">
        <f>IF(CB7="",NA(),CB7)</f>
        <v>244.07</v>
      </c>
      <c r="CC6" s="35">
        <f t="shared" ref="CC6:CK6" si="9">IF(CC7="",NA(),CC7)</f>
        <v>230.8</v>
      </c>
      <c r="CD6" s="35">
        <f t="shared" si="9"/>
        <v>255.33</v>
      </c>
      <c r="CE6" s="35">
        <f t="shared" si="9"/>
        <v>312.83999999999997</v>
      </c>
      <c r="CF6" s="35">
        <f t="shared" si="9"/>
        <v>257.81</v>
      </c>
      <c r="CG6" s="35">
        <f t="shared" si="9"/>
        <v>293.27</v>
      </c>
      <c r="CH6" s="35">
        <f t="shared" si="9"/>
        <v>300.52</v>
      </c>
      <c r="CI6" s="35">
        <f t="shared" si="9"/>
        <v>296.14</v>
      </c>
      <c r="CJ6" s="35">
        <f t="shared" si="9"/>
        <v>283.17</v>
      </c>
      <c r="CK6" s="35">
        <f t="shared" si="9"/>
        <v>263.76</v>
      </c>
      <c r="CL6" s="34" t="str">
        <f>IF(CL7="","",IF(CL7="-","【-】","【"&amp;SUBSTITUTE(TEXT(CL7,"#,##0.00"),"-","△")&amp;"】"))</f>
        <v>【255.52】</v>
      </c>
      <c r="CM6" s="35">
        <f>IF(CM7="",NA(),CM7)</f>
        <v>57.66</v>
      </c>
      <c r="CN6" s="35">
        <f t="shared" ref="CN6:CV6" si="10">IF(CN7="",NA(),CN7)</f>
        <v>58.05</v>
      </c>
      <c r="CO6" s="35">
        <f t="shared" si="10"/>
        <v>56.85</v>
      </c>
      <c r="CP6" s="35">
        <f t="shared" si="10"/>
        <v>49.03</v>
      </c>
      <c r="CQ6" s="35">
        <f t="shared" si="10"/>
        <v>53.69</v>
      </c>
      <c r="CR6" s="35">
        <f t="shared" si="10"/>
        <v>53.78</v>
      </c>
      <c r="CS6" s="35">
        <f t="shared" si="10"/>
        <v>53.24</v>
      </c>
      <c r="CT6" s="35">
        <f t="shared" si="10"/>
        <v>52.31</v>
      </c>
      <c r="CU6" s="35">
        <f t="shared" si="10"/>
        <v>60.65</v>
      </c>
      <c r="CV6" s="35">
        <f t="shared" si="10"/>
        <v>51.75</v>
      </c>
      <c r="CW6" s="34" t="str">
        <f>IF(CW7="","",IF(CW7="-","【-】","【"&amp;SUBSTITUTE(TEXT(CW7,"#,##0.00"),"-","△")&amp;"】"))</f>
        <v>【52.49】</v>
      </c>
      <c r="CX6" s="35">
        <f>IF(CX7="",NA(),CX7)</f>
        <v>94.32</v>
      </c>
      <c r="CY6" s="35">
        <f t="shared" ref="CY6:DG6" si="11">IF(CY7="",NA(),CY7)</f>
        <v>92.39</v>
      </c>
      <c r="CZ6" s="35">
        <f t="shared" si="11"/>
        <v>93.07</v>
      </c>
      <c r="DA6" s="35">
        <f t="shared" si="11"/>
        <v>93.98</v>
      </c>
      <c r="DB6" s="35">
        <f t="shared" si="11"/>
        <v>94.27</v>
      </c>
      <c r="DC6" s="35">
        <f t="shared" si="11"/>
        <v>84.06</v>
      </c>
      <c r="DD6" s="35">
        <f t="shared" si="11"/>
        <v>84.07</v>
      </c>
      <c r="DE6" s="35">
        <f t="shared" si="11"/>
        <v>84.32</v>
      </c>
      <c r="DF6" s="35">
        <f t="shared" si="11"/>
        <v>84.58</v>
      </c>
      <c r="DG6" s="35">
        <f t="shared" si="11"/>
        <v>84.84</v>
      </c>
      <c r="DH6" s="34" t="str">
        <f>IF(DH7="","",IF(DH7="-","【-】","【"&amp;SUBSTITUTE(TEXT(DH7,"#,##0.00"),"-","△")&amp;"】"))</f>
        <v>【85.49】</v>
      </c>
      <c r="DI6" s="35">
        <f>IF(DI7="",NA(),DI7)</f>
        <v>4.42</v>
      </c>
      <c r="DJ6" s="35">
        <f t="shared" ref="DJ6:DR6" si="12">IF(DJ7="",NA(),DJ7)</f>
        <v>14.58</v>
      </c>
      <c r="DK6" s="35">
        <f t="shared" si="12"/>
        <v>16.36</v>
      </c>
      <c r="DL6" s="35">
        <f t="shared" si="12"/>
        <v>19.899999999999999</v>
      </c>
      <c r="DM6" s="35">
        <f t="shared" si="12"/>
        <v>22.78</v>
      </c>
      <c r="DN6" s="35">
        <f t="shared" si="12"/>
        <v>10.11</v>
      </c>
      <c r="DO6" s="35">
        <f t="shared" si="12"/>
        <v>20.68</v>
      </c>
      <c r="DP6" s="35">
        <f t="shared" si="12"/>
        <v>22.41</v>
      </c>
      <c r="DQ6" s="35">
        <f t="shared" si="12"/>
        <v>22.9</v>
      </c>
      <c r="DR6" s="35">
        <f t="shared" si="12"/>
        <v>24.87</v>
      </c>
      <c r="DS6" s="34" t="str">
        <f>IF(DS7="","",IF(DS7="-","【-】","【"&amp;SUBSTITUTE(TEXT(DS7,"#,##0.00"),"-","△")&amp;"】"))</f>
        <v>【24.07】</v>
      </c>
      <c r="DT6" s="34">
        <f>IF(DT7="",NA(),DT7)</f>
        <v>0</v>
      </c>
      <c r="DU6" s="34">
        <f t="shared" ref="DU6:EC6" si="13">IF(DU7="",NA(),DU7)</f>
        <v>0</v>
      </c>
      <c r="DV6" s="34">
        <f t="shared" si="13"/>
        <v>0</v>
      </c>
      <c r="DW6" s="34">
        <f t="shared" si="13"/>
        <v>0</v>
      </c>
      <c r="DX6" s="34">
        <f t="shared" si="13"/>
        <v>0</v>
      </c>
      <c r="DY6" s="35">
        <f t="shared" si="13"/>
        <v>0.08</v>
      </c>
      <c r="DZ6" s="35">
        <f t="shared" si="13"/>
        <v>0.08</v>
      </c>
      <c r="EA6" s="34">
        <f t="shared" si="13"/>
        <v>0</v>
      </c>
      <c r="EB6" s="34">
        <f t="shared" si="13"/>
        <v>0</v>
      </c>
      <c r="EC6" s="34">
        <f t="shared" si="13"/>
        <v>0</v>
      </c>
      <c r="ED6" s="34" t="str">
        <f>IF(ED7="","",IF(ED7="-","【-】","【"&amp;SUBSTITUTE(TEXT(ED7,"#,##0.00"),"-","△")&amp;"】"))</f>
        <v>【0.00】</v>
      </c>
      <c r="EE6" s="34">
        <f>IF(EE7="",NA(),EE7)</f>
        <v>0</v>
      </c>
      <c r="EF6" s="34">
        <f t="shared" ref="EF6:EN6" si="14">IF(EF7="",NA(),EF7)</f>
        <v>0</v>
      </c>
      <c r="EG6" s="35">
        <f t="shared" si="14"/>
        <v>0.15</v>
      </c>
      <c r="EH6" s="34">
        <f t="shared" si="14"/>
        <v>0</v>
      </c>
      <c r="EI6" s="34">
        <f t="shared" si="14"/>
        <v>0</v>
      </c>
      <c r="EJ6" s="35">
        <f t="shared" si="14"/>
        <v>0.03</v>
      </c>
      <c r="EK6" s="35">
        <f t="shared" si="14"/>
        <v>0.02</v>
      </c>
      <c r="EL6" s="35">
        <f t="shared" si="14"/>
        <v>0.01</v>
      </c>
      <c r="EM6" s="35">
        <f t="shared" si="14"/>
        <v>2.0499999999999998</v>
      </c>
      <c r="EN6" s="35">
        <f t="shared" si="14"/>
        <v>0.01</v>
      </c>
      <c r="EO6" s="34" t="str">
        <f>IF(EO7="","",IF(EO7="-","【-】","【"&amp;SUBSTITUTE(TEXT(EO7,"#,##0.00"),"-","△")&amp;"】"))</f>
        <v>【0.11】</v>
      </c>
    </row>
    <row r="7" spans="1:148" s="36" customFormat="1" x14ac:dyDescent="0.15">
      <c r="A7" s="28"/>
      <c r="B7" s="37">
        <v>2017</v>
      </c>
      <c r="C7" s="37">
        <v>232114</v>
      </c>
      <c r="D7" s="37">
        <v>46</v>
      </c>
      <c r="E7" s="37">
        <v>17</v>
      </c>
      <c r="F7" s="37">
        <v>5</v>
      </c>
      <c r="G7" s="37">
        <v>0</v>
      </c>
      <c r="H7" s="37" t="s">
        <v>108</v>
      </c>
      <c r="I7" s="37" t="s">
        <v>109</v>
      </c>
      <c r="J7" s="37" t="s">
        <v>110</v>
      </c>
      <c r="K7" s="37" t="s">
        <v>111</v>
      </c>
      <c r="L7" s="37" t="s">
        <v>112</v>
      </c>
      <c r="M7" s="37" t="s">
        <v>113</v>
      </c>
      <c r="N7" s="38" t="s">
        <v>114</v>
      </c>
      <c r="O7" s="38">
        <v>88.43</v>
      </c>
      <c r="P7" s="38">
        <v>1.66</v>
      </c>
      <c r="Q7" s="38">
        <v>90.71</v>
      </c>
      <c r="R7" s="38">
        <v>1944</v>
      </c>
      <c r="S7" s="38">
        <v>425172</v>
      </c>
      <c r="T7" s="38">
        <v>918.32</v>
      </c>
      <c r="U7" s="38">
        <v>462.99</v>
      </c>
      <c r="V7" s="38">
        <v>7033</v>
      </c>
      <c r="W7" s="38">
        <v>3.72</v>
      </c>
      <c r="X7" s="38">
        <v>1890.59</v>
      </c>
      <c r="Y7" s="38">
        <v>99.91</v>
      </c>
      <c r="Z7" s="38">
        <v>100.31</v>
      </c>
      <c r="AA7" s="38">
        <v>100.03</v>
      </c>
      <c r="AB7" s="38">
        <v>99.98</v>
      </c>
      <c r="AC7" s="38">
        <v>100.04</v>
      </c>
      <c r="AD7" s="38">
        <v>93.62</v>
      </c>
      <c r="AE7" s="38">
        <v>97.53</v>
      </c>
      <c r="AF7" s="38">
        <v>99.64</v>
      </c>
      <c r="AG7" s="38">
        <v>99.66</v>
      </c>
      <c r="AH7" s="38">
        <v>100.95</v>
      </c>
      <c r="AI7" s="38">
        <v>100.96</v>
      </c>
      <c r="AJ7" s="38">
        <v>0</v>
      </c>
      <c r="AK7" s="38">
        <v>0</v>
      </c>
      <c r="AL7" s="38">
        <v>0</v>
      </c>
      <c r="AM7" s="38">
        <v>0</v>
      </c>
      <c r="AN7" s="38">
        <v>0</v>
      </c>
      <c r="AO7" s="38">
        <v>280.08</v>
      </c>
      <c r="AP7" s="38">
        <v>223.09</v>
      </c>
      <c r="AQ7" s="38">
        <v>214.61</v>
      </c>
      <c r="AR7" s="38">
        <v>225.39</v>
      </c>
      <c r="AS7" s="38">
        <v>224.04</v>
      </c>
      <c r="AT7" s="38">
        <v>198.51</v>
      </c>
      <c r="AU7" s="38">
        <v>427.04</v>
      </c>
      <c r="AV7" s="38">
        <v>156.03</v>
      </c>
      <c r="AW7" s="38">
        <v>161.63</v>
      </c>
      <c r="AX7" s="38">
        <v>209.83</v>
      </c>
      <c r="AY7" s="38">
        <v>199.62</v>
      </c>
      <c r="AZ7" s="38">
        <v>124.2</v>
      </c>
      <c r="BA7" s="38">
        <v>33.03</v>
      </c>
      <c r="BB7" s="38">
        <v>29.45</v>
      </c>
      <c r="BC7" s="38">
        <v>31.84</v>
      </c>
      <c r="BD7" s="38">
        <v>29.91</v>
      </c>
      <c r="BE7" s="38">
        <v>32.86</v>
      </c>
      <c r="BF7" s="38">
        <v>767.76</v>
      </c>
      <c r="BG7" s="38">
        <v>727.98</v>
      </c>
      <c r="BH7" s="38">
        <v>670.94</v>
      </c>
      <c r="BI7" s="38">
        <v>794.04</v>
      </c>
      <c r="BJ7" s="38">
        <v>719.45</v>
      </c>
      <c r="BK7" s="38">
        <v>1126.77</v>
      </c>
      <c r="BL7" s="38">
        <v>1044.8</v>
      </c>
      <c r="BM7" s="38">
        <v>1081.8</v>
      </c>
      <c r="BN7" s="38">
        <v>974.93</v>
      </c>
      <c r="BO7" s="38">
        <v>855.8</v>
      </c>
      <c r="BP7" s="38">
        <v>814.89</v>
      </c>
      <c r="BQ7" s="38">
        <v>51.04</v>
      </c>
      <c r="BR7" s="38">
        <v>53.45</v>
      </c>
      <c r="BS7" s="38">
        <v>48.09</v>
      </c>
      <c r="BT7" s="38">
        <v>39.409999999999997</v>
      </c>
      <c r="BU7" s="38">
        <v>47.83</v>
      </c>
      <c r="BV7" s="38">
        <v>50.9</v>
      </c>
      <c r="BW7" s="38">
        <v>50.82</v>
      </c>
      <c r="BX7" s="38">
        <v>52.19</v>
      </c>
      <c r="BY7" s="38">
        <v>55.32</v>
      </c>
      <c r="BZ7" s="38">
        <v>59.8</v>
      </c>
      <c r="CA7" s="38">
        <v>60.64</v>
      </c>
      <c r="CB7" s="38">
        <v>244.07</v>
      </c>
      <c r="CC7" s="38">
        <v>230.8</v>
      </c>
      <c r="CD7" s="38">
        <v>255.33</v>
      </c>
      <c r="CE7" s="38">
        <v>312.83999999999997</v>
      </c>
      <c r="CF7" s="38">
        <v>257.81</v>
      </c>
      <c r="CG7" s="38">
        <v>293.27</v>
      </c>
      <c r="CH7" s="38">
        <v>300.52</v>
      </c>
      <c r="CI7" s="38">
        <v>296.14</v>
      </c>
      <c r="CJ7" s="38">
        <v>283.17</v>
      </c>
      <c r="CK7" s="38">
        <v>263.76</v>
      </c>
      <c r="CL7" s="38">
        <v>255.52</v>
      </c>
      <c r="CM7" s="38">
        <v>57.66</v>
      </c>
      <c r="CN7" s="38">
        <v>58.05</v>
      </c>
      <c r="CO7" s="38">
        <v>56.85</v>
      </c>
      <c r="CP7" s="38">
        <v>49.03</v>
      </c>
      <c r="CQ7" s="38">
        <v>53.69</v>
      </c>
      <c r="CR7" s="38">
        <v>53.78</v>
      </c>
      <c r="CS7" s="38">
        <v>53.24</v>
      </c>
      <c r="CT7" s="38">
        <v>52.31</v>
      </c>
      <c r="CU7" s="38">
        <v>60.65</v>
      </c>
      <c r="CV7" s="38">
        <v>51.75</v>
      </c>
      <c r="CW7" s="38">
        <v>52.49</v>
      </c>
      <c r="CX7" s="38">
        <v>94.32</v>
      </c>
      <c r="CY7" s="38">
        <v>92.39</v>
      </c>
      <c r="CZ7" s="38">
        <v>93.07</v>
      </c>
      <c r="DA7" s="38">
        <v>93.98</v>
      </c>
      <c r="DB7" s="38">
        <v>94.27</v>
      </c>
      <c r="DC7" s="38">
        <v>84.06</v>
      </c>
      <c r="DD7" s="38">
        <v>84.07</v>
      </c>
      <c r="DE7" s="38">
        <v>84.32</v>
      </c>
      <c r="DF7" s="38">
        <v>84.58</v>
      </c>
      <c r="DG7" s="38">
        <v>84.84</v>
      </c>
      <c r="DH7" s="38">
        <v>85.49</v>
      </c>
      <c r="DI7" s="38">
        <v>4.42</v>
      </c>
      <c r="DJ7" s="38">
        <v>14.58</v>
      </c>
      <c r="DK7" s="38">
        <v>16.36</v>
      </c>
      <c r="DL7" s="38">
        <v>19.899999999999999</v>
      </c>
      <c r="DM7" s="38">
        <v>22.78</v>
      </c>
      <c r="DN7" s="38">
        <v>10.11</v>
      </c>
      <c r="DO7" s="38">
        <v>20.68</v>
      </c>
      <c r="DP7" s="38">
        <v>22.41</v>
      </c>
      <c r="DQ7" s="38">
        <v>22.9</v>
      </c>
      <c r="DR7" s="38">
        <v>24.87</v>
      </c>
      <c r="DS7" s="38">
        <v>24.07</v>
      </c>
      <c r="DT7" s="38">
        <v>0</v>
      </c>
      <c r="DU7" s="38">
        <v>0</v>
      </c>
      <c r="DV7" s="38">
        <v>0</v>
      </c>
      <c r="DW7" s="38">
        <v>0</v>
      </c>
      <c r="DX7" s="38">
        <v>0</v>
      </c>
      <c r="DY7" s="38">
        <v>0.08</v>
      </c>
      <c r="DZ7" s="38">
        <v>0.08</v>
      </c>
      <c r="EA7" s="38">
        <v>0</v>
      </c>
      <c r="EB7" s="38">
        <v>0</v>
      </c>
      <c r="EC7" s="38">
        <v>0</v>
      </c>
      <c r="ED7" s="38">
        <v>0</v>
      </c>
      <c r="EE7" s="38">
        <v>0</v>
      </c>
      <c r="EF7" s="38">
        <v>0</v>
      </c>
      <c r="EG7" s="38">
        <v>0.15</v>
      </c>
      <c r="EH7" s="38">
        <v>0</v>
      </c>
      <c r="EI7" s="38">
        <v>0</v>
      </c>
      <c r="EJ7" s="38">
        <v>0.03</v>
      </c>
      <c r="EK7" s="38">
        <v>0.02</v>
      </c>
      <c r="EL7" s="38">
        <v>0.01</v>
      </c>
      <c r="EM7" s="38">
        <v>2.0499999999999998</v>
      </c>
      <c r="EN7" s="38">
        <v>0.01</v>
      </c>
      <c r="EO7" s="38">
        <v>0.11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Windows ユーザー</cp:lastModifiedBy>
  <cp:lastPrinted>2019-02-08T02:58:34Z</cp:lastPrinted>
  <dcterms:created xsi:type="dcterms:W3CDTF">2018-12-03T08:55:29Z</dcterms:created>
  <dcterms:modified xsi:type="dcterms:W3CDTF">2019-02-12T01:55:55Z</dcterms:modified>
</cp:coreProperties>
</file>