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1 経営係\41 経営比較分析\H30 経営比較分析\H31.2.12期限【愛知県市町村課】公営企業に係る「経営比較分析表」の分析等の確認について（照会）\"/>
    </mc:Choice>
  </mc:AlternateContent>
  <workbookProtection workbookAlgorithmName="SHA-512" workbookHashValue="IatXztwtHTLUwEH45WWFSIfyuJh3Xm2S1OrGEBro/K9crY/jmBCrwdZnWSUXAh+zv44gfa/+kYeTU8Uy7xD9Ag==" workbookSaltValue="dqgegr+CIUy4BdmMPxdAqw==" workbookSpinCount="100000" lockStructure="1"/>
  <bookViews>
    <workbookView xWindow="0" yWindow="0" windowWidth="15360" windowHeight="764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Q6" i="5"/>
  <c r="W10" i="4" s="1"/>
  <c r="P6" i="5"/>
  <c r="O6" i="5"/>
  <c r="N6" i="5"/>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AL10" i="4"/>
  <c r="AD10" i="4"/>
  <c r="P10" i="4"/>
  <c r="I10" i="4"/>
  <c r="B10" i="4"/>
  <c r="AT8" i="4"/>
  <c r="AL8" i="4"/>
  <c r="W8" i="4"/>
  <c r="P8" i="4"/>
  <c r="I8" i="4"/>
  <c r="B6" i="4"/>
  <c r="C10" i="5" l="1"/>
  <c r="D10" i="5"/>
  <c r="E10" i="5"/>
  <c r="B10" i="5"/>
</calcChain>
</file>

<file path=xl/sharedStrings.xml><?xml version="1.0" encoding="utf-8"?>
<sst xmlns="http://schemas.openxmlformats.org/spreadsheetml/2006/main" count="250" uniqueCount="126">
  <si>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</si>
  <si>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</si>
  <si>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</si>
  <si>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</si>
  <si>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</si>
  <si>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</si>
  <si>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</si>
  <si>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</si>
  <si>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</si>
  <si>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</si>
  <si>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</si>
  <si>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</si>
  <si>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</si>
  <si>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</si>
  <si>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</si>
  <si>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</si>
  <si>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</si>
  <si>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</si>
  <si>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</si>
  <si>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</si>
  <si>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</si>
  <si>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</si>
  <si>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</si>
  <si>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</si>
  <si>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</si>
  <si>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</si>
  <si>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</si>
  <si>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</si>
  <si>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</si>
  <si>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</si>
  <si>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</si>
  <si>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</si>
  <si>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</si>
  <si>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</si>
  <si>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</si>
  <si>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</si>
  <si>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</si>
  <si>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</si>
  <si>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</si>
  <si>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</si>
  <si>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</si>
  <si>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</si>
  <si>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</si>
  <si>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</si>
  <si>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</si>
  <si>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</si>
  <si>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</si>
  <si>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</si>
  <si>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</si>
  <si>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</si>
  <si>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</si>
  <si>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</si>
  <si>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</si>
  <si>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</si>
  <si>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</si>
  <si>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</si>
  <si>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</si>
  <si>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</si>
  <si>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</si>
  <si>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</si>
  <si>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</si>
  <si>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</si>
  <si>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</si>
  <si>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</si>
  <si>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</si>
  <si>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</si>
  <si>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</si>
  <si>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</si>
  <si>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</si>
  <si>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</si>
  <si>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</si>
  <si>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</si>
  <si>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</si>
  <si>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</si>
  <si>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</si>
  <si>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</si>
  <si>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</si>
  <si>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</si>
  <si>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</si>
  <si>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</si>
  <si>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</si>
  <si>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</si>
  <si>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</si>
  <si>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</si>
  <si>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</si>
  <si>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</si>
  <si>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</si>
  <si>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</si>
  <si>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</si>
  <si>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</si>
  <si>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</si>
  <si>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</si>
  <si>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</si>
  <si>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</si>
  <si>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</si>
  <si>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</si>
  <si>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</si>
  <si>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</si>
  <si>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</si>
  <si>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</si>
  <si>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</si>
  <si>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</si>
  <si>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</si>
  <si>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</si>
  <si>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</si>
  <si>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</si>
  <si>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</si>
  <si>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</si>
  <si>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</si>
  <si>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</si>
  <si>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安城市</t>
  </si>
  <si>
    <t>法非適用</t>
  </si>
  <si>
    <t>下水道事業</t>
  </si>
  <si>
    <t>公共下水道</t>
  </si>
  <si>
    <t>Ac2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</si>
  <si>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</si>
  <si>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</si>
  <si>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</si>
  <si>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</si>
  <si>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</si>
  <si>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</si>
  <si>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</si>
  <si>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</si>
  <si>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今後は、接続促進等による収益の増加やコスト削減による費用の減少を図る必要があります。　　
　また、本市は平成３１年度に企業会計への移行を予定しています。企業会計への移行後、資産の状況及び経営状態を明確化し、経営改善を図るため、平成３２年度に経営戦略を策定することを目指します。</t>
    <phoneticPr fontId="4"/>
  </si>
  <si>
    <t>【健全性について】
　平成２９年度における①収益的収支比率は、74.74％であり、⑤経費回収率は、71.07％となっています。これらが100％を下回っているのは、下水道使用料だけでは汚水処理費を賄えていない状況であることを示しています。収益の不足分は、一般会計からの繰入金により賄われています。
 ⑤経費回収率は、類似団体平均値よりも低いものの、毎年上昇しており、徐々に汚水処理経費を回収できるようになっています。これは、下水道への接続件数の増加に伴い、下水道使用料が増加していることによるものと考えられます。
　④企業債残高対事業規模比率は、年々減少しています。これは、下水道使用料収入が増加していること、起債償還額に対して借入額が減少しているため、企業債残高が減少していることによるものです。
【効率性について】
　⑥汚水処理原価は、２９年度は150.00円と低くなっていますが、これは、汚水処理費の減少により、汚水処理原価が減少したためです。
　⑧水洗化率は、順調に上昇しており、類似団体平均値よりも高くなっています。これは、接続促進の取組みなどによるものと考えられます。</t>
    <rPh sb="286" eb="289">
      <t>ゲスイドウ</t>
    </rPh>
    <rPh sb="317" eb="319">
      <t>ゲンショウ</t>
    </rPh>
    <rPh sb="329" eb="330">
      <t>ザン</t>
    </rPh>
    <rPh sb="372" eb="373">
      <t>ネン</t>
    </rPh>
    <rPh sb="373" eb="374">
      <t>ド</t>
    </rPh>
    <rPh sb="381" eb="382">
      <t>エン</t>
    </rPh>
    <rPh sb="383" eb="384">
      <t>ヒク</t>
    </rPh>
    <rPh sb="397" eb="399">
      <t>オスイ</t>
    </rPh>
    <rPh sb="399" eb="401">
      <t>ショリ</t>
    </rPh>
    <rPh sb="401" eb="402">
      <t>ヒ</t>
    </rPh>
    <rPh sb="403" eb="405">
      <t>ゲンショウ</t>
    </rPh>
    <phoneticPr fontId="4"/>
  </si>
  <si>
    <t>　本市の公共下水道事業は、平成５年度から供用を開始しており、平成２９年度末で２５年を経過しています。
　耐用年数(５０年)を経過した管渠はないため、②管渠老朽化率は該当ありません。
　更新を必要とする管渠はありませんが、管渠の改善工事のうち、耐震補強工事のみ行っているため、③管渠改善率は、0.05％と類似団体平均値よりも低くなっています。本市では、平成２７年度から管渠の耐震補強工事を行っており、今後も継続して実施し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</si>
</sst>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formatCode="#,##0.00;&quot;△&quot;#,##0.00;&quot;-&quot;">
                  <c:v>0.03</c:v>
                </c:pt>
                <c:pt idx="3" formatCode="#,##0.00;&quot;△&quot;#,##0.00;&quot;-&quot;">
                  <c:v>0.02</c:v>
                </c:pt>
                <c:pt idx="4" formatCode="#,##0.00;&quot;△&quot;#,##0.00;&quot;-&quot;">
                  <c:v>0.05</c:v>
                </c:pt>
              </c:numCache>
            </c:numRef>
          </c:val>
          <c:extLst>
            <c:ext xmlns:c16="http://schemas.microsoft.com/office/drawing/2014/chart" uri="{C3380CC4-5D6E-409C-BE32-E72D297353CC}">
              <c16:uniqueId val="{00000000-8200-447F-AA24-E99BE896AE8A}"/>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7.0000000000000007E-2</c:v>
                </c:pt>
                <c:pt idx="2">
                  <c:v>0.23</c:v>
                </c:pt>
                <c:pt idx="3">
                  <c:v>0.06</c:v>
                </c:pt>
                <c:pt idx="4">
                  <c:v>0.12</c:v>
                </c:pt>
              </c:numCache>
            </c:numRef>
          </c:val>
          <c:smooth val="0"/>
          <c:extLst>
            <c:ext xmlns:c16="http://schemas.microsoft.com/office/drawing/2014/chart" uri="{C3380CC4-5D6E-409C-BE32-E72D297353CC}">
              <c16:uniqueId val="{00000001-8200-447F-AA24-E99BE896AE8A}"/>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C3-4231-8D1D-51F309E38A6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FC3-4231-8D1D-51F309E38A6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88.54</c:v>
                </c:pt>
                <c:pt idx="1">
                  <c:v>89.17</c:v>
                </c:pt>
                <c:pt idx="2">
                  <c:v>91.99</c:v>
                </c:pt>
                <c:pt idx="3">
                  <c:v>92.24</c:v>
                </c:pt>
                <c:pt idx="4">
                  <c:v>92.66</c:v>
                </c:pt>
              </c:numCache>
            </c:numRef>
          </c:val>
          <c:extLst>
            <c:ext xmlns:c16="http://schemas.microsoft.com/office/drawing/2014/chart" uri="{C3380CC4-5D6E-409C-BE32-E72D297353CC}">
              <c16:uniqueId val="{00000000-D4C5-46B8-B743-A2D21FD7E8ED}"/>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86.44</c:v>
                </c:pt>
                <c:pt idx="1">
                  <c:v>87.79</c:v>
                </c:pt>
                <c:pt idx="2">
                  <c:v>88.43</c:v>
                </c:pt>
                <c:pt idx="3">
                  <c:v>88.75</c:v>
                </c:pt>
                <c:pt idx="4">
                  <c:v>88.14</c:v>
                </c:pt>
              </c:numCache>
            </c:numRef>
          </c:val>
          <c:smooth val="0"/>
          <c:extLst>
            <c:ext xmlns:c16="http://schemas.microsoft.com/office/drawing/2014/chart" uri="{C3380CC4-5D6E-409C-BE32-E72D297353CC}">
              <c16:uniqueId val="{00000001-D4C5-46B8-B743-A2D21FD7E8ED}"/>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75.3</c:v>
                </c:pt>
                <c:pt idx="1">
                  <c:v>71.22</c:v>
                </c:pt>
                <c:pt idx="2">
                  <c:v>71.790000000000006</c:v>
                </c:pt>
                <c:pt idx="3">
                  <c:v>71.11</c:v>
                </c:pt>
                <c:pt idx="4">
                  <c:v>74.739999999999995</c:v>
                </c:pt>
              </c:numCache>
            </c:numRef>
          </c:val>
          <c:extLst>
            <c:ext xmlns:c16="http://schemas.microsoft.com/office/drawing/2014/chart" uri="{C3380CC4-5D6E-409C-BE32-E72D297353CC}">
              <c16:uniqueId val="{00000000-9BF6-42D4-9C42-BB30367A223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BF6-42D4-9C42-BB30367A223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28-4111-BEAC-D915FA17CA1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28-4111-BEAC-D915FA17CA1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E8D-4574-BC5E-AEB040FD6D2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E8D-4574-BC5E-AEB040FD6D2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FB-41DF-98C2-8CCF3AF9A4B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FB-41DF-98C2-8CCF3AF9A4B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32-458C-83BF-0EE5618DDCFA}"/>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32-458C-83BF-0EE5618DDCFA}"/>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983.96</c:v>
                </c:pt>
                <c:pt idx="1">
                  <c:v>929.19</c:v>
                </c:pt>
                <c:pt idx="2">
                  <c:v>860.39</c:v>
                </c:pt>
                <c:pt idx="3">
                  <c:v>805.46</c:v>
                </c:pt>
                <c:pt idx="4">
                  <c:v>717.13</c:v>
                </c:pt>
              </c:numCache>
            </c:numRef>
          </c:val>
          <c:extLst>
            <c:ext xmlns:c16="http://schemas.microsoft.com/office/drawing/2014/chart" uri="{C3380CC4-5D6E-409C-BE32-E72D297353CC}">
              <c16:uniqueId val="{00000000-6A92-494C-895D-BC6ED16372B3}"/>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1040.8900000000001</c:v>
                </c:pt>
                <c:pt idx="1">
                  <c:v>929.81</c:v>
                </c:pt>
                <c:pt idx="2">
                  <c:v>856.82</c:v>
                </c:pt>
                <c:pt idx="3">
                  <c:v>835.39</c:v>
                </c:pt>
                <c:pt idx="4">
                  <c:v>925.1</c:v>
                </c:pt>
              </c:numCache>
            </c:numRef>
          </c:val>
          <c:smooth val="0"/>
          <c:extLst>
            <c:ext xmlns:c16="http://schemas.microsoft.com/office/drawing/2014/chart" uri="{C3380CC4-5D6E-409C-BE32-E72D297353CC}">
              <c16:uniqueId val="{00000001-6A92-494C-895D-BC6ED16372B3}"/>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65.64</c:v>
                </c:pt>
                <c:pt idx="1">
                  <c:v>67.010000000000005</c:v>
                </c:pt>
                <c:pt idx="2">
                  <c:v>67.59</c:v>
                </c:pt>
                <c:pt idx="3">
                  <c:v>68.02</c:v>
                </c:pt>
                <c:pt idx="4">
                  <c:v>71.069999999999993</c:v>
                </c:pt>
              </c:numCache>
            </c:numRef>
          </c:val>
          <c:extLst>
            <c:ext xmlns:c16="http://schemas.microsoft.com/office/drawing/2014/chart" uri="{C3380CC4-5D6E-409C-BE32-E72D297353CC}">
              <c16:uniqueId val="{00000000-8BCA-43EC-8327-8B243980411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78.38</c:v>
                </c:pt>
                <c:pt idx="1">
                  <c:v>78.44</c:v>
                </c:pt>
                <c:pt idx="2">
                  <c:v>74.17</c:v>
                </c:pt>
                <c:pt idx="3">
                  <c:v>76.3</c:v>
                </c:pt>
                <c:pt idx="4">
                  <c:v>80.36</c:v>
                </c:pt>
              </c:numCache>
            </c:numRef>
          </c:val>
          <c:smooth val="0"/>
          <c:extLst>
            <c:ext xmlns:c16="http://schemas.microsoft.com/office/drawing/2014/chart" uri="{C3380CC4-5D6E-409C-BE32-E72D297353CC}">
              <c16:uniqueId val="{00000001-8BCA-43EC-8327-8B243980411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157.71</c:v>
                </c:pt>
                <c:pt idx="1">
                  <c:v>158.31</c:v>
                </c:pt>
                <c:pt idx="2">
                  <c:v>157.47</c:v>
                </c:pt>
                <c:pt idx="3">
                  <c:v>157.27000000000001</c:v>
                </c:pt>
                <c:pt idx="4">
                  <c:v>150</c:v>
                </c:pt>
              </c:numCache>
            </c:numRef>
          </c:val>
          <c:extLst>
            <c:ext xmlns:c16="http://schemas.microsoft.com/office/drawing/2014/chart" uri="{C3380CC4-5D6E-409C-BE32-E72D297353CC}">
              <c16:uniqueId val="{00000000-2F13-47CB-BD81-04CA91BDD52D}"/>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144.15</c:v>
                </c:pt>
                <c:pt idx="1">
                  <c:v>151.31</c:v>
                </c:pt>
                <c:pt idx="2">
                  <c:v>159.33000000000001</c:v>
                </c:pt>
                <c:pt idx="3">
                  <c:v>152.38</c:v>
                </c:pt>
                <c:pt idx="4">
                  <c:v>145.83000000000001</c:v>
                </c:pt>
              </c:numCache>
            </c:numRef>
          </c:val>
          <c:smooth val="0"/>
          <c:extLst>
            <c:ext xmlns:c16="http://schemas.microsoft.com/office/drawing/2014/chart" uri="{C3380CC4-5D6E-409C-BE32-E72D297353CC}">
              <c16:uniqueId val="{00000001-2F13-47CB-BD81-04CA91BDD52D}"/>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328125" defaultRowHeight="13" x14ac:dyDescent="0.2"/>
  <cols>
    <col min="1" max="1" width="2.6328125" customWidth="1"/>
    <col min="2" max="62" width="3.7265625" customWidth="1"/>
    <col min="64" max="77" width="3.08984375" customWidth="1"/>
    <col min="78" max="78" width="3.9062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x14ac:dyDescent="0.2">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x14ac:dyDescent="0.2">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2" t="str">
        <f>データ!H6</f>
        <v>愛知県　安城市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x14ac:dyDescent="0.2">
      <c r="A8" s="2"/>
      <c r="B8" s="47" t="str">
        <f>データ!I6</f>
        <v>法非適用</v>
      </c>
      <c r="C8" s="47"/>
      <c r="D8" s="47"/>
      <c r="E8" s="47"/>
      <c r="F8" s="47"/>
      <c r="G8" s="47"/>
      <c r="H8" s="47"/>
      <c r="I8" s="47" t="str">
        <f>データ!J6</f>
        <v>下水道事業</v>
      </c>
      <c r="J8" s="47"/>
      <c r="K8" s="47"/>
      <c r="L8" s="47"/>
      <c r="M8" s="47"/>
      <c r="N8" s="47"/>
      <c r="O8" s="47"/>
      <c r="P8" s="47" t="str">
        <f>データ!K6</f>
        <v>公共下水道</v>
      </c>
      <c r="Q8" s="47"/>
      <c r="R8" s="47"/>
      <c r="S8" s="47"/>
      <c r="T8" s="47"/>
      <c r="U8" s="47"/>
      <c r="V8" s="47"/>
      <c r="W8" s="47" t="str">
        <f>データ!L6</f>
        <v>Ac2</v>
      </c>
      <c r="X8" s="47"/>
      <c r="Y8" s="47"/>
      <c r="Z8" s="47"/>
      <c r="AA8" s="47"/>
      <c r="AB8" s="47"/>
      <c r="AC8" s="47"/>
      <c r="AD8" s="48" t="str">
        <f>データ!$M$6</f>
        <v>非設置</v>
      </c>
      <c r="AE8" s="48"/>
      <c r="AF8" s="48"/>
      <c r="AG8" s="48"/>
      <c r="AH8" s="48"/>
      <c r="AI8" s="48"/>
      <c r="AJ8" s="48"/>
      <c r="AK8" s="3"/>
      <c r="AL8" s="49">
        <f>データ!S6</f>
        <v>188071</v>
      </c>
      <c r="AM8" s="49"/>
      <c r="AN8" s="49"/>
      <c r="AO8" s="49"/>
      <c r="AP8" s="49"/>
      <c r="AQ8" s="49"/>
      <c r="AR8" s="49"/>
      <c r="AS8" s="49"/>
      <c r="AT8" s="44">
        <f>データ!T6</f>
        <v>86.05</v>
      </c>
      <c r="AU8" s="44"/>
      <c r="AV8" s="44"/>
      <c r="AW8" s="44"/>
      <c r="AX8" s="44"/>
      <c r="AY8" s="44"/>
      <c r="AZ8" s="44"/>
      <c r="BA8" s="44"/>
      <c r="BB8" s="44">
        <f>データ!U6</f>
        <v>2185.6</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x14ac:dyDescent="0.2">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x14ac:dyDescent="0.2">
      <c r="A10" s="2"/>
      <c r="B10" s="44" t="str">
        <f>データ!N6</f>
        <v>-</v>
      </c>
      <c r="C10" s="44"/>
      <c r="D10" s="44"/>
      <c r="E10" s="44"/>
      <c r="F10" s="44"/>
      <c r="G10" s="44"/>
      <c r="H10" s="44"/>
      <c r="I10" s="44" t="str">
        <f>データ!O6</f>
        <v>該当数値なし</v>
      </c>
      <c r="J10" s="44"/>
      <c r="K10" s="44"/>
      <c r="L10" s="44"/>
      <c r="M10" s="44"/>
      <c r="N10" s="44"/>
      <c r="O10" s="44"/>
      <c r="P10" s="44">
        <f>データ!P6</f>
        <v>72.599999999999994</v>
      </c>
      <c r="Q10" s="44"/>
      <c r="R10" s="44"/>
      <c r="S10" s="44"/>
      <c r="T10" s="44"/>
      <c r="U10" s="44"/>
      <c r="V10" s="44"/>
      <c r="W10" s="44">
        <f>データ!Q6</f>
        <v>98.04</v>
      </c>
      <c r="X10" s="44"/>
      <c r="Y10" s="44"/>
      <c r="Z10" s="44"/>
      <c r="AA10" s="44"/>
      <c r="AB10" s="44"/>
      <c r="AC10" s="44"/>
      <c r="AD10" s="49">
        <f>データ!R6</f>
        <v>1620</v>
      </c>
      <c r="AE10" s="49"/>
      <c r="AF10" s="49"/>
      <c r="AG10" s="49"/>
      <c r="AH10" s="49"/>
      <c r="AI10" s="49"/>
      <c r="AJ10" s="49"/>
      <c r="AK10" s="2"/>
      <c r="AL10" s="49">
        <f>データ!V6</f>
        <v>136994</v>
      </c>
      <c r="AM10" s="49"/>
      <c r="AN10" s="49"/>
      <c r="AO10" s="49"/>
      <c r="AP10" s="49"/>
      <c r="AQ10" s="49"/>
      <c r="AR10" s="49"/>
      <c r="AS10" s="49"/>
      <c r="AT10" s="44">
        <f>データ!W6</f>
        <v>20.170000000000002</v>
      </c>
      <c r="AU10" s="44"/>
      <c r="AV10" s="44"/>
      <c r="AW10" s="44"/>
      <c r="AX10" s="44"/>
      <c r="AY10" s="44"/>
      <c r="AZ10" s="44"/>
      <c r="BA10" s="44"/>
      <c r="BB10" s="44">
        <f>データ!X6</f>
        <v>6791.97</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2">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2">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2">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8" t="s">
        <v>124</v>
      </c>
      <c r="BM16" s="69"/>
      <c r="BN16" s="69"/>
      <c r="BO16" s="69"/>
      <c r="BP16" s="69"/>
      <c r="BQ16" s="69"/>
      <c r="BR16" s="69"/>
      <c r="BS16" s="69"/>
      <c r="BT16" s="69"/>
      <c r="BU16" s="69"/>
      <c r="BV16" s="69"/>
      <c r="BW16" s="69"/>
      <c r="BX16" s="69"/>
      <c r="BY16" s="69"/>
      <c r="BZ16" s="70"/>
    </row>
    <row r="17" spans="1:78" ht="13.5" customHeight="1" x14ac:dyDescent="0.2">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8"/>
      <c r="BM17" s="69"/>
      <c r="BN17" s="69"/>
      <c r="BO17" s="69"/>
      <c r="BP17" s="69"/>
      <c r="BQ17" s="69"/>
      <c r="BR17" s="69"/>
      <c r="BS17" s="69"/>
      <c r="BT17" s="69"/>
      <c r="BU17" s="69"/>
      <c r="BV17" s="69"/>
      <c r="BW17" s="69"/>
      <c r="BX17" s="69"/>
      <c r="BY17" s="69"/>
      <c r="BZ17" s="70"/>
    </row>
    <row r="18" spans="1:78" ht="13.5" customHeight="1" x14ac:dyDescent="0.2">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8"/>
      <c r="BM18" s="69"/>
      <c r="BN18" s="69"/>
      <c r="BO18" s="69"/>
      <c r="BP18" s="69"/>
      <c r="BQ18" s="69"/>
      <c r="BR18" s="69"/>
      <c r="BS18" s="69"/>
      <c r="BT18" s="69"/>
      <c r="BU18" s="69"/>
      <c r="BV18" s="69"/>
      <c r="BW18" s="69"/>
      <c r="BX18" s="69"/>
      <c r="BY18" s="69"/>
      <c r="BZ18" s="70"/>
    </row>
    <row r="19" spans="1:78" ht="13.5" customHeight="1" x14ac:dyDescent="0.2">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8"/>
      <c r="BM19" s="69"/>
      <c r="BN19" s="69"/>
      <c r="BO19" s="69"/>
      <c r="BP19" s="69"/>
      <c r="BQ19" s="69"/>
      <c r="BR19" s="69"/>
      <c r="BS19" s="69"/>
      <c r="BT19" s="69"/>
      <c r="BU19" s="69"/>
      <c r="BV19" s="69"/>
      <c r="BW19" s="69"/>
      <c r="BX19" s="69"/>
      <c r="BY19" s="69"/>
      <c r="BZ19" s="70"/>
    </row>
    <row r="20" spans="1:78" ht="13.5" customHeight="1" x14ac:dyDescent="0.2">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8"/>
      <c r="BM20" s="69"/>
      <c r="BN20" s="69"/>
      <c r="BO20" s="69"/>
      <c r="BP20" s="69"/>
      <c r="BQ20" s="69"/>
      <c r="BR20" s="69"/>
      <c r="BS20" s="69"/>
      <c r="BT20" s="69"/>
      <c r="BU20" s="69"/>
      <c r="BV20" s="69"/>
      <c r="BW20" s="69"/>
      <c r="BX20" s="69"/>
      <c r="BY20" s="69"/>
      <c r="BZ20" s="70"/>
    </row>
    <row r="21" spans="1:78" ht="13.5" customHeight="1" x14ac:dyDescent="0.2">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8"/>
      <c r="BM21" s="69"/>
      <c r="BN21" s="69"/>
      <c r="BO21" s="69"/>
      <c r="BP21" s="69"/>
      <c r="BQ21" s="69"/>
      <c r="BR21" s="69"/>
      <c r="BS21" s="69"/>
      <c r="BT21" s="69"/>
      <c r="BU21" s="69"/>
      <c r="BV21" s="69"/>
      <c r="BW21" s="69"/>
      <c r="BX21" s="69"/>
      <c r="BY21" s="69"/>
      <c r="BZ21" s="70"/>
    </row>
    <row r="22" spans="1:78" ht="13.5" customHeight="1" x14ac:dyDescent="0.2">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8"/>
      <c r="BM22" s="69"/>
      <c r="BN22" s="69"/>
      <c r="BO22" s="69"/>
      <c r="BP22" s="69"/>
      <c r="BQ22" s="69"/>
      <c r="BR22" s="69"/>
      <c r="BS22" s="69"/>
      <c r="BT22" s="69"/>
      <c r="BU22" s="69"/>
      <c r="BV22" s="69"/>
      <c r="BW22" s="69"/>
      <c r="BX22" s="69"/>
      <c r="BY22" s="69"/>
      <c r="BZ22" s="70"/>
    </row>
    <row r="23" spans="1:78" ht="13.5" customHeight="1" x14ac:dyDescent="0.2">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8"/>
      <c r="BM23" s="69"/>
      <c r="BN23" s="69"/>
      <c r="BO23" s="69"/>
      <c r="BP23" s="69"/>
      <c r="BQ23" s="69"/>
      <c r="BR23" s="69"/>
      <c r="BS23" s="69"/>
      <c r="BT23" s="69"/>
      <c r="BU23" s="69"/>
      <c r="BV23" s="69"/>
      <c r="BW23" s="69"/>
      <c r="BX23" s="69"/>
      <c r="BY23" s="69"/>
      <c r="BZ23" s="70"/>
    </row>
    <row r="24" spans="1:78" ht="13.5" customHeight="1" x14ac:dyDescent="0.2">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8"/>
      <c r="BM24" s="69"/>
      <c r="BN24" s="69"/>
      <c r="BO24" s="69"/>
      <c r="BP24" s="69"/>
      <c r="BQ24" s="69"/>
      <c r="BR24" s="69"/>
      <c r="BS24" s="69"/>
      <c r="BT24" s="69"/>
      <c r="BU24" s="69"/>
      <c r="BV24" s="69"/>
      <c r="BW24" s="69"/>
      <c r="BX24" s="69"/>
      <c r="BY24" s="69"/>
      <c r="BZ24" s="70"/>
    </row>
    <row r="25" spans="1:78" ht="13.5" customHeight="1" x14ac:dyDescent="0.2">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8"/>
      <c r="BM25" s="69"/>
      <c r="BN25" s="69"/>
      <c r="BO25" s="69"/>
      <c r="BP25" s="69"/>
      <c r="BQ25" s="69"/>
      <c r="BR25" s="69"/>
      <c r="BS25" s="69"/>
      <c r="BT25" s="69"/>
      <c r="BU25" s="69"/>
      <c r="BV25" s="69"/>
      <c r="BW25" s="69"/>
      <c r="BX25" s="69"/>
      <c r="BY25" s="69"/>
      <c r="BZ25" s="70"/>
    </row>
    <row r="26" spans="1:78" ht="13.5" customHeight="1" x14ac:dyDescent="0.2">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8"/>
      <c r="BM26" s="69"/>
      <c r="BN26" s="69"/>
      <c r="BO26" s="69"/>
      <c r="BP26" s="69"/>
      <c r="BQ26" s="69"/>
      <c r="BR26" s="69"/>
      <c r="BS26" s="69"/>
      <c r="BT26" s="69"/>
      <c r="BU26" s="69"/>
      <c r="BV26" s="69"/>
      <c r="BW26" s="69"/>
      <c r="BX26" s="69"/>
      <c r="BY26" s="69"/>
      <c r="BZ26" s="70"/>
    </row>
    <row r="27" spans="1:78" ht="13.5" customHeight="1" x14ac:dyDescent="0.2">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8"/>
      <c r="BM27" s="69"/>
      <c r="BN27" s="69"/>
      <c r="BO27" s="69"/>
      <c r="BP27" s="69"/>
      <c r="BQ27" s="69"/>
      <c r="BR27" s="69"/>
      <c r="BS27" s="69"/>
      <c r="BT27" s="69"/>
      <c r="BU27" s="69"/>
      <c r="BV27" s="69"/>
      <c r="BW27" s="69"/>
      <c r="BX27" s="69"/>
      <c r="BY27" s="69"/>
      <c r="BZ27" s="70"/>
    </row>
    <row r="28" spans="1:78" ht="13.5" customHeight="1" x14ac:dyDescent="0.2">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8"/>
      <c r="BM28" s="69"/>
      <c r="BN28" s="69"/>
      <c r="BO28" s="69"/>
      <c r="BP28" s="69"/>
      <c r="BQ28" s="69"/>
      <c r="BR28" s="69"/>
      <c r="BS28" s="69"/>
      <c r="BT28" s="69"/>
      <c r="BU28" s="69"/>
      <c r="BV28" s="69"/>
      <c r="BW28" s="69"/>
      <c r="BX28" s="69"/>
      <c r="BY28" s="69"/>
      <c r="BZ28" s="70"/>
    </row>
    <row r="29" spans="1:78" ht="13.5" customHeight="1" x14ac:dyDescent="0.2">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8"/>
      <c r="BM29" s="69"/>
      <c r="BN29" s="69"/>
      <c r="BO29" s="69"/>
      <c r="BP29" s="69"/>
      <c r="BQ29" s="69"/>
      <c r="BR29" s="69"/>
      <c r="BS29" s="69"/>
      <c r="BT29" s="69"/>
      <c r="BU29" s="69"/>
      <c r="BV29" s="69"/>
      <c r="BW29" s="69"/>
      <c r="BX29" s="69"/>
      <c r="BY29" s="69"/>
      <c r="BZ29" s="70"/>
    </row>
    <row r="30" spans="1:78" ht="13.5" customHeight="1" x14ac:dyDescent="0.2">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8"/>
      <c r="BM30" s="69"/>
      <c r="BN30" s="69"/>
      <c r="BO30" s="69"/>
      <c r="BP30" s="69"/>
      <c r="BQ30" s="69"/>
      <c r="BR30" s="69"/>
      <c r="BS30" s="69"/>
      <c r="BT30" s="69"/>
      <c r="BU30" s="69"/>
      <c r="BV30" s="69"/>
      <c r="BW30" s="69"/>
      <c r="BX30" s="69"/>
      <c r="BY30" s="69"/>
      <c r="BZ30" s="70"/>
    </row>
    <row r="31" spans="1:78" ht="13.5" customHeight="1" x14ac:dyDescent="0.2">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8"/>
      <c r="BM31" s="69"/>
      <c r="BN31" s="69"/>
      <c r="BO31" s="69"/>
      <c r="BP31" s="69"/>
      <c r="BQ31" s="69"/>
      <c r="BR31" s="69"/>
      <c r="BS31" s="69"/>
      <c r="BT31" s="69"/>
      <c r="BU31" s="69"/>
      <c r="BV31" s="69"/>
      <c r="BW31" s="69"/>
      <c r="BX31" s="69"/>
      <c r="BY31" s="69"/>
      <c r="BZ31" s="70"/>
    </row>
    <row r="32" spans="1:78" ht="13.5" customHeight="1" x14ac:dyDescent="0.2">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8"/>
      <c r="BM32" s="69"/>
      <c r="BN32" s="69"/>
      <c r="BO32" s="69"/>
      <c r="BP32" s="69"/>
      <c r="BQ32" s="69"/>
      <c r="BR32" s="69"/>
      <c r="BS32" s="69"/>
      <c r="BT32" s="69"/>
      <c r="BU32" s="69"/>
      <c r="BV32" s="69"/>
      <c r="BW32" s="69"/>
      <c r="BX32" s="69"/>
      <c r="BY32" s="69"/>
      <c r="BZ32" s="70"/>
    </row>
    <row r="33" spans="1:78" ht="13.5" customHeight="1" x14ac:dyDescent="0.2">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8"/>
      <c r="BM33" s="69"/>
      <c r="BN33" s="69"/>
      <c r="BO33" s="69"/>
      <c r="BP33" s="69"/>
      <c r="BQ33" s="69"/>
      <c r="BR33" s="69"/>
      <c r="BS33" s="69"/>
      <c r="BT33" s="69"/>
      <c r="BU33" s="69"/>
      <c r="BV33" s="69"/>
      <c r="BW33" s="69"/>
      <c r="BX33" s="69"/>
      <c r="BY33" s="69"/>
      <c r="BZ33" s="70"/>
    </row>
    <row r="34" spans="1:78" ht="13.5" customHeight="1" x14ac:dyDescent="0.2">
      <c r="A34" s="2"/>
      <c r="B34" s="16"/>
      <c r="C34" s="74" t="s">
        <v>27</v>
      </c>
      <c r="D34" s="74"/>
      <c r="E34" s="74"/>
      <c r="F34" s="74"/>
      <c r="G34" s="74"/>
      <c r="H34" s="74"/>
      <c r="I34" s="74"/>
      <c r="J34" s="74"/>
      <c r="K34" s="74"/>
      <c r="L34" s="74"/>
      <c r="M34" s="74"/>
      <c r="N34" s="74"/>
      <c r="O34" s="74"/>
      <c r="P34" s="74"/>
      <c r="Q34" s="19"/>
      <c r="R34" s="74" t="s">
        <v>28</v>
      </c>
      <c r="S34" s="74"/>
      <c r="T34" s="74"/>
      <c r="U34" s="74"/>
      <c r="V34" s="74"/>
      <c r="W34" s="74"/>
      <c r="X34" s="74"/>
      <c r="Y34" s="74"/>
      <c r="Z34" s="74"/>
      <c r="AA34" s="74"/>
      <c r="AB34" s="74"/>
      <c r="AC34" s="74"/>
      <c r="AD34" s="74"/>
      <c r="AE34" s="74"/>
      <c r="AF34" s="19"/>
      <c r="AG34" s="74" t="s">
        <v>29</v>
      </c>
      <c r="AH34" s="74"/>
      <c r="AI34" s="74"/>
      <c r="AJ34" s="74"/>
      <c r="AK34" s="74"/>
      <c r="AL34" s="74"/>
      <c r="AM34" s="74"/>
      <c r="AN34" s="74"/>
      <c r="AO34" s="74"/>
      <c r="AP34" s="74"/>
      <c r="AQ34" s="74"/>
      <c r="AR34" s="74"/>
      <c r="AS34" s="74"/>
      <c r="AT34" s="74"/>
      <c r="AU34" s="19"/>
      <c r="AV34" s="74" t="s">
        <v>30</v>
      </c>
      <c r="AW34" s="74"/>
      <c r="AX34" s="74"/>
      <c r="AY34" s="74"/>
      <c r="AZ34" s="74"/>
      <c r="BA34" s="74"/>
      <c r="BB34" s="74"/>
      <c r="BC34" s="74"/>
      <c r="BD34" s="74"/>
      <c r="BE34" s="74"/>
      <c r="BF34" s="74"/>
      <c r="BG34" s="74"/>
      <c r="BH34" s="74"/>
      <c r="BI34" s="74"/>
      <c r="BJ34" s="18"/>
      <c r="BK34" s="2"/>
      <c r="BL34" s="68"/>
      <c r="BM34" s="69"/>
      <c r="BN34" s="69"/>
      <c r="BO34" s="69"/>
      <c r="BP34" s="69"/>
      <c r="BQ34" s="69"/>
      <c r="BR34" s="69"/>
      <c r="BS34" s="69"/>
      <c r="BT34" s="69"/>
      <c r="BU34" s="69"/>
      <c r="BV34" s="69"/>
      <c r="BW34" s="69"/>
      <c r="BX34" s="69"/>
      <c r="BY34" s="69"/>
      <c r="BZ34" s="70"/>
    </row>
    <row r="35" spans="1:78" ht="13.5" customHeight="1" x14ac:dyDescent="0.2">
      <c r="A35" s="2"/>
      <c r="B35" s="16"/>
      <c r="C35" s="74"/>
      <c r="D35" s="74"/>
      <c r="E35" s="74"/>
      <c r="F35" s="74"/>
      <c r="G35" s="74"/>
      <c r="H35" s="74"/>
      <c r="I35" s="74"/>
      <c r="J35" s="74"/>
      <c r="K35" s="74"/>
      <c r="L35" s="74"/>
      <c r="M35" s="74"/>
      <c r="N35" s="74"/>
      <c r="O35" s="74"/>
      <c r="P35" s="74"/>
      <c r="Q35" s="19"/>
      <c r="R35" s="74"/>
      <c r="S35" s="74"/>
      <c r="T35" s="74"/>
      <c r="U35" s="74"/>
      <c r="V35" s="74"/>
      <c r="W35" s="74"/>
      <c r="X35" s="74"/>
      <c r="Y35" s="74"/>
      <c r="Z35" s="74"/>
      <c r="AA35" s="74"/>
      <c r="AB35" s="74"/>
      <c r="AC35" s="74"/>
      <c r="AD35" s="74"/>
      <c r="AE35" s="74"/>
      <c r="AF35" s="19"/>
      <c r="AG35" s="74"/>
      <c r="AH35" s="74"/>
      <c r="AI35" s="74"/>
      <c r="AJ35" s="74"/>
      <c r="AK35" s="74"/>
      <c r="AL35" s="74"/>
      <c r="AM35" s="74"/>
      <c r="AN35" s="74"/>
      <c r="AO35" s="74"/>
      <c r="AP35" s="74"/>
      <c r="AQ35" s="74"/>
      <c r="AR35" s="74"/>
      <c r="AS35" s="74"/>
      <c r="AT35" s="74"/>
      <c r="AU35" s="19"/>
      <c r="AV35" s="74"/>
      <c r="AW35" s="74"/>
      <c r="AX35" s="74"/>
      <c r="AY35" s="74"/>
      <c r="AZ35" s="74"/>
      <c r="BA35" s="74"/>
      <c r="BB35" s="74"/>
      <c r="BC35" s="74"/>
      <c r="BD35" s="74"/>
      <c r="BE35" s="74"/>
      <c r="BF35" s="74"/>
      <c r="BG35" s="74"/>
      <c r="BH35" s="74"/>
      <c r="BI35" s="74"/>
      <c r="BJ35" s="18"/>
      <c r="BK35" s="2"/>
      <c r="BL35" s="68"/>
      <c r="BM35" s="69"/>
      <c r="BN35" s="69"/>
      <c r="BO35" s="69"/>
      <c r="BP35" s="69"/>
      <c r="BQ35" s="69"/>
      <c r="BR35" s="69"/>
      <c r="BS35" s="69"/>
      <c r="BT35" s="69"/>
      <c r="BU35" s="69"/>
      <c r="BV35" s="69"/>
      <c r="BW35" s="69"/>
      <c r="BX35" s="69"/>
      <c r="BY35" s="69"/>
      <c r="BZ35" s="70"/>
    </row>
    <row r="36" spans="1:78" ht="13.5" customHeight="1" x14ac:dyDescent="0.2">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8"/>
      <c r="BM36" s="69"/>
      <c r="BN36" s="69"/>
      <c r="BO36" s="69"/>
      <c r="BP36" s="69"/>
      <c r="BQ36" s="69"/>
      <c r="BR36" s="69"/>
      <c r="BS36" s="69"/>
      <c r="BT36" s="69"/>
      <c r="BU36" s="69"/>
      <c r="BV36" s="69"/>
      <c r="BW36" s="69"/>
      <c r="BX36" s="69"/>
      <c r="BY36" s="69"/>
      <c r="BZ36" s="70"/>
    </row>
    <row r="37" spans="1:78" ht="13.5" customHeight="1" x14ac:dyDescent="0.2">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8"/>
      <c r="BM37" s="69"/>
      <c r="BN37" s="69"/>
      <c r="BO37" s="69"/>
      <c r="BP37" s="69"/>
      <c r="BQ37" s="69"/>
      <c r="BR37" s="69"/>
      <c r="BS37" s="69"/>
      <c r="BT37" s="69"/>
      <c r="BU37" s="69"/>
      <c r="BV37" s="69"/>
      <c r="BW37" s="69"/>
      <c r="BX37" s="69"/>
      <c r="BY37" s="69"/>
      <c r="BZ37" s="70"/>
    </row>
    <row r="38" spans="1:78" ht="13.5" customHeight="1" x14ac:dyDescent="0.2">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8"/>
      <c r="BM38" s="69"/>
      <c r="BN38" s="69"/>
      <c r="BO38" s="69"/>
      <c r="BP38" s="69"/>
      <c r="BQ38" s="69"/>
      <c r="BR38" s="69"/>
      <c r="BS38" s="69"/>
      <c r="BT38" s="69"/>
      <c r="BU38" s="69"/>
      <c r="BV38" s="69"/>
      <c r="BW38" s="69"/>
      <c r="BX38" s="69"/>
      <c r="BY38" s="69"/>
      <c r="BZ38" s="70"/>
    </row>
    <row r="39" spans="1:78" ht="13.5" customHeight="1" x14ac:dyDescent="0.2">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8"/>
      <c r="BM39" s="69"/>
      <c r="BN39" s="69"/>
      <c r="BO39" s="69"/>
      <c r="BP39" s="69"/>
      <c r="BQ39" s="69"/>
      <c r="BR39" s="69"/>
      <c r="BS39" s="69"/>
      <c r="BT39" s="69"/>
      <c r="BU39" s="69"/>
      <c r="BV39" s="69"/>
      <c r="BW39" s="69"/>
      <c r="BX39" s="69"/>
      <c r="BY39" s="69"/>
      <c r="BZ39" s="70"/>
    </row>
    <row r="40" spans="1:78" ht="13.5" customHeight="1" x14ac:dyDescent="0.2">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8"/>
      <c r="BM40" s="69"/>
      <c r="BN40" s="69"/>
      <c r="BO40" s="69"/>
      <c r="BP40" s="69"/>
      <c r="BQ40" s="69"/>
      <c r="BR40" s="69"/>
      <c r="BS40" s="69"/>
      <c r="BT40" s="69"/>
      <c r="BU40" s="69"/>
      <c r="BV40" s="69"/>
      <c r="BW40" s="69"/>
      <c r="BX40" s="69"/>
      <c r="BY40" s="69"/>
      <c r="BZ40" s="70"/>
    </row>
    <row r="41" spans="1:78" ht="13.5" customHeight="1" x14ac:dyDescent="0.2">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8"/>
      <c r="BM41" s="69"/>
      <c r="BN41" s="69"/>
      <c r="BO41" s="69"/>
      <c r="BP41" s="69"/>
      <c r="BQ41" s="69"/>
      <c r="BR41" s="69"/>
      <c r="BS41" s="69"/>
      <c r="BT41" s="69"/>
      <c r="BU41" s="69"/>
      <c r="BV41" s="69"/>
      <c r="BW41" s="69"/>
      <c r="BX41" s="69"/>
      <c r="BY41" s="69"/>
      <c r="BZ41" s="70"/>
    </row>
    <row r="42" spans="1:78" ht="13.5" customHeight="1" x14ac:dyDescent="0.2">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8"/>
      <c r="BM42" s="69"/>
      <c r="BN42" s="69"/>
      <c r="BO42" s="69"/>
      <c r="BP42" s="69"/>
      <c r="BQ42" s="69"/>
      <c r="BR42" s="69"/>
      <c r="BS42" s="69"/>
      <c r="BT42" s="69"/>
      <c r="BU42" s="69"/>
      <c r="BV42" s="69"/>
      <c r="BW42" s="69"/>
      <c r="BX42" s="69"/>
      <c r="BY42" s="69"/>
      <c r="BZ42" s="70"/>
    </row>
    <row r="43" spans="1:78" ht="13.5" customHeight="1" x14ac:dyDescent="0.2">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8"/>
      <c r="BM43" s="69"/>
      <c r="BN43" s="69"/>
      <c r="BO43" s="69"/>
      <c r="BP43" s="69"/>
      <c r="BQ43" s="69"/>
      <c r="BR43" s="69"/>
      <c r="BS43" s="69"/>
      <c r="BT43" s="69"/>
      <c r="BU43" s="69"/>
      <c r="BV43" s="69"/>
      <c r="BW43" s="69"/>
      <c r="BX43" s="69"/>
      <c r="BY43" s="69"/>
      <c r="BZ43" s="70"/>
    </row>
    <row r="44" spans="1:78" ht="13.5" customHeight="1" x14ac:dyDescent="0.2">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1"/>
      <c r="BM44" s="72"/>
      <c r="BN44" s="72"/>
      <c r="BO44" s="72"/>
      <c r="BP44" s="72"/>
      <c r="BQ44" s="72"/>
      <c r="BR44" s="72"/>
      <c r="BS44" s="72"/>
      <c r="BT44" s="72"/>
      <c r="BU44" s="72"/>
      <c r="BV44" s="72"/>
      <c r="BW44" s="72"/>
      <c r="BX44" s="72"/>
      <c r="BY44" s="72"/>
      <c r="BZ44" s="73"/>
    </row>
    <row r="45" spans="1:78" ht="13.5" customHeight="1" x14ac:dyDescent="0.2">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x14ac:dyDescent="0.2">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2">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8" t="s">
        <v>125</v>
      </c>
      <c r="BM47" s="69"/>
      <c r="BN47" s="69"/>
      <c r="BO47" s="69"/>
      <c r="BP47" s="69"/>
      <c r="BQ47" s="69"/>
      <c r="BR47" s="69"/>
      <c r="BS47" s="69"/>
      <c r="BT47" s="69"/>
      <c r="BU47" s="69"/>
      <c r="BV47" s="69"/>
      <c r="BW47" s="69"/>
      <c r="BX47" s="69"/>
      <c r="BY47" s="69"/>
      <c r="BZ47" s="70"/>
    </row>
    <row r="48" spans="1:78" ht="13.5" customHeight="1" x14ac:dyDescent="0.2">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8"/>
      <c r="BM48" s="69"/>
      <c r="BN48" s="69"/>
      <c r="BO48" s="69"/>
      <c r="BP48" s="69"/>
      <c r="BQ48" s="69"/>
      <c r="BR48" s="69"/>
      <c r="BS48" s="69"/>
      <c r="BT48" s="69"/>
      <c r="BU48" s="69"/>
      <c r="BV48" s="69"/>
      <c r="BW48" s="69"/>
      <c r="BX48" s="69"/>
      <c r="BY48" s="69"/>
      <c r="BZ48" s="70"/>
    </row>
    <row r="49" spans="1:78" ht="13.5" customHeight="1" x14ac:dyDescent="0.2">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8"/>
      <c r="BM49" s="69"/>
      <c r="BN49" s="69"/>
      <c r="BO49" s="69"/>
      <c r="BP49" s="69"/>
      <c r="BQ49" s="69"/>
      <c r="BR49" s="69"/>
      <c r="BS49" s="69"/>
      <c r="BT49" s="69"/>
      <c r="BU49" s="69"/>
      <c r="BV49" s="69"/>
      <c r="BW49" s="69"/>
      <c r="BX49" s="69"/>
      <c r="BY49" s="69"/>
      <c r="BZ49" s="70"/>
    </row>
    <row r="50" spans="1:78" ht="13.5" customHeight="1" x14ac:dyDescent="0.2">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8"/>
      <c r="BM50" s="69"/>
      <c r="BN50" s="69"/>
      <c r="BO50" s="69"/>
      <c r="BP50" s="69"/>
      <c r="BQ50" s="69"/>
      <c r="BR50" s="69"/>
      <c r="BS50" s="69"/>
      <c r="BT50" s="69"/>
      <c r="BU50" s="69"/>
      <c r="BV50" s="69"/>
      <c r="BW50" s="69"/>
      <c r="BX50" s="69"/>
      <c r="BY50" s="69"/>
      <c r="BZ50" s="70"/>
    </row>
    <row r="51" spans="1:78" ht="13.5" customHeight="1" x14ac:dyDescent="0.2">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8"/>
      <c r="BM51" s="69"/>
      <c r="BN51" s="69"/>
      <c r="BO51" s="69"/>
      <c r="BP51" s="69"/>
      <c r="BQ51" s="69"/>
      <c r="BR51" s="69"/>
      <c r="BS51" s="69"/>
      <c r="BT51" s="69"/>
      <c r="BU51" s="69"/>
      <c r="BV51" s="69"/>
      <c r="BW51" s="69"/>
      <c r="BX51" s="69"/>
      <c r="BY51" s="69"/>
      <c r="BZ51" s="70"/>
    </row>
    <row r="52" spans="1:78" ht="13.5" customHeight="1" x14ac:dyDescent="0.2">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8"/>
      <c r="BM52" s="69"/>
      <c r="BN52" s="69"/>
      <c r="BO52" s="69"/>
      <c r="BP52" s="69"/>
      <c r="BQ52" s="69"/>
      <c r="BR52" s="69"/>
      <c r="BS52" s="69"/>
      <c r="BT52" s="69"/>
      <c r="BU52" s="69"/>
      <c r="BV52" s="69"/>
      <c r="BW52" s="69"/>
      <c r="BX52" s="69"/>
      <c r="BY52" s="69"/>
      <c r="BZ52" s="70"/>
    </row>
    <row r="53" spans="1:78" ht="13.5" customHeight="1" x14ac:dyDescent="0.2">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8"/>
      <c r="BM53" s="69"/>
      <c r="BN53" s="69"/>
      <c r="BO53" s="69"/>
      <c r="BP53" s="69"/>
      <c r="BQ53" s="69"/>
      <c r="BR53" s="69"/>
      <c r="BS53" s="69"/>
      <c r="BT53" s="69"/>
      <c r="BU53" s="69"/>
      <c r="BV53" s="69"/>
      <c r="BW53" s="69"/>
      <c r="BX53" s="69"/>
      <c r="BY53" s="69"/>
      <c r="BZ53" s="70"/>
    </row>
    <row r="54" spans="1:78" ht="13.5" customHeight="1" x14ac:dyDescent="0.2">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8"/>
      <c r="BM54" s="69"/>
      <c r="BN54" s="69"/>
      <c r="BO54" s="69"/>
      <c r="BP54" s="69"/>
      <c r="BQ54" s="69"/>
      <c r="BR54" s="69"/>
      <c r="BS54" s="69"/>
      <c r="BT54" s="69"/>
      <c r="BU54" s="69"/>
      <c r="BV54" s="69"/>
      <c r="BW54" s="69"/>
      <c r="BX54" s="69"/>
      <c r="BY54" s="69"/>
      <c r="BZ54" s="70"/>
    </row>
    <row r="55" spans="1:78" ht="13.5" customHeight="1" x14ac:dyDescent="0.2">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8"/>
      <c r="BM55" s="69"/>
      <c r="BN55" s="69"/>
      <c r="BO55" s="69"/>
      <c r="BP55" s="69"/>
      <c r="BQ55" s="69"/>
      <c r="BR55" s="69"/>
      <c r="BS55" s="69"/>
      <c r="BT55" s="69"/>
      <c r="BU55" s="69"/>
      <c r="BV55" s="69"/>
      <c r="BW55" s="69"/>
      <c r="BX55" s="69"/>
      <c r="BY55" s="69"/>
      <c r="BZ55" s="70"/>
    </row>
    <row r="56" spans="1:78" ht="13.5" customHeight="1" x14ac:dyDescent="0.2">
      <c r="A56" s="2"/>
      <c r="B56" s="16"/>
      <c r="C56" s="74" t="s">
        <v>32</v>
      </c>
      <c r="D56" s="74"/>
      <c r="E56" s="74"/>
      <c r="F56" s="74"/>
      <c r="G56" s="74"/>
      <c r="H56" s="74"/>
      <c r="I56" s="74"/>
      <c r="J56" s="74"/>
      <c r="K56" s="74"/>
      <c r="L56" s="74"/>
      <c r="M56" s="74"/>
      <c r="N56" s="74"/>
      <c r="O56" s="74"/>
      <c r="P56" s="74"/>
      <c r="Q56" s="19"/>
      <c r="R56" s="74" t="s">
        <v>33</v>
      </c>
      <c r="S56" s="74"/>
      <c r="T56" s="74"/>
      <c r="U56" s="74"/>
      <c r="V56" s="74"/>
      <c r="W56" s="74"/>
      <c r="X56" s="74"/>
      <c r="Y56" s="74"/>
      <c r="Z56" s="74"/>
      <c r="AA56" s="74"/>
      <c r="AB56" s="74"/>
      <c r="AC56" s="74"/>
      <c r="AD56" s="74"/>
      <c r="AE56" s="74"/>
      <c r="AF56" s="19"/>
      <c r="AG56" s="74" t="s">
        <v>34</v>
      </c>
      <c r="AH56" s="74"/>
      <c r="AI56" s="74"/>
      <c r="AJ56" s="74"/>
      <c r="AK56" s="74"/>
      <c r="AL56" s="74"/>
      <c r="AM56" s="74"/>
      <c r="AN56" s="74"/>
      <c r="AO56" s="74"/>
      <c r="AP56" s="74"/>
      <c r="AQ56" s="74"/>
      <c r="AR56" s="74"/>
      <c r="AS56" s="74"/>
      <c r="AT56" s="74"/>
      <c r="AU56" s="19"/>
      <c r="AV56" s="74" t="s">
        <v>35</v>
      </c>
      <c r="AW56" s="74"/>
      <c r="AX56" s="74"/>
      <c r="AY56" s="74"/>
      <c r="AZ56" s="74"/>
      <c r="BA56" s="74"/>
      <c r="BB56" s="74"/>
      <c r="BC56" s="74"/>
      <c r="BD56" s="74"/>
      <c r="BE56" s="74"/>
      <c r="BF56" s="74"/>
      <c r="BG56" s="74"/>
      <c r="BH56" s="74"/>
      <c r="BI56" s="74"/>
      <c r="BJ56" s="18"/>
      <c r="BK56" s="2"/>
      <c r="BL56" s="68"/>
      <c r="BM56" s="69"/>
      <c r="BN56" s="69"/>
      <c r="BO56" s="69"/>
      <c r="BP56" s="69"/>
      <c r="BQ56" s="69"/>
      <c r="BR56" s="69"/>
      <c r="BS56" s="69"/>
      <c r="BT56" s="69"/>
      <c r="BU56" s="69"/>
      <c r="BV56" s="69"/>
      <c r="BW56" s="69"/>
      <c r="BX56" s="69"/>
      <c r="BY56" s="69"/>
      <c r="BZ56" s="70"/>
    </row>
    <row r="57" spans="1:78" ht="13.5" customHeight="1" x14ac:dyDescent="0.2">
      <c r="A57" s="2"/>
      <c r="B57" s="16"/>
      <c r="C57" s="74"/>
      <c r="D57" s="74"/>
      <c r="E57" s="74"/>
      <c r="F57" s="74"/>
      <c r="G57" s="74"/>
      <c r="H57" s="74"/>
      <c r="I57" s="74"/>
      <c r="J57" s="74"/>
      <c r="K57" s="74"/>
      <c r="L57" s="74"/>
      <c r="M57" s="74"/>
      <c r="N57" s="74"/>
      <c r="O57" s="74"/>
      <c r="P57" s="74"/>
      <c r="Q57" s="19"/>
      <c r="R57" s="74"/>
      <c r="S57" s="74"/>
      <c r="T57" s="74"/>
      <c r="U57" s="74"/>
      <c r="V57" s="74"/>
      <c r="W57" s="74"/>
      <c r="X57" s="74"/>
      <c r="Y57" s="74"/>
      <c r="Z57" s="74"/>
      <c r="AA57" s="74"/>
      <c r="AB57" s="74"/>
      <c r="AC57" s="74"/>
      <c r="AD57" s="74"/>
      <c r="AE57" s="74"/>
      <c r="AF57" s="19"/>
      <c r="AG57" s="74"/>
      <c r="AH57" s="74"/>
      <c r="AI57" s="74"/>
      <c r="AJ57" s="74"/>
      <c r="AK57" s="74"/>
      <c r="AL57" s="74"/>
      <c r="AM57" s="74"/>
      <c r="AN57" s="74"/>
      <c r="AO57" s="74"/>
      <c r="AP57" s="74"/>
      <c r="AQ57" s="74"/>
      <c r="AR57" s="74"/>
      <c r="AS57" s="74"/>
      <c r="AT57" s="74"/>
      <c r="AU57" s="19"/>
      <c r="AV57" s="74"/>
      <c r="AW57" s="74"/>
      <c r="AX57" s="74"/>
      <c r="AY57" s="74"/>
      <c r="AZ57" s="74"/>
      <c r="BA57" s="74"/>
      <c r="BB57" s="74"/>
      <c r="BC57" s="74"/>
      <c r="BD57" s="74"/>
      <c r="BE57" s="74"/>
      <c r="BF57" s="74"/>
      <c r="BG57" s="74"/>
      <c r="BH57" s="74"/>
      <c r="BI57" s="74"/>
      <c r="BJ57" s="18"/>
      <c r="BK57" s="2"/>
      <c r="BL57" s="68"/>
      <c r="BM57" s="69"/>
      <c r="BN57" s="69"/>
      <c r="BO57" s="69"/>
      <c r="BP57" s="69"/>
      <c r="BQ57" s="69"/>
      <c r="BR57" s="69"/>
      <c r="BS57" s="69"/>
      <c r="BT57" s="69"/>
      <c r="BU57" s="69"/>
      <c r="BV57" s="69"/>
      <c r="BW57" s="69"/>
      <c r="BX57" s="69"/>
      <c r="BY57" s="69"/>
      <c r="BZ57" s="70"/>
    </row>
    <row r="58" spans="1:78" ht="13.5" customHeight="1" x14ac:dyDescent="0.2">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8"/>
      <c r="BM58" s="69"/>
      <c r="BN58" s="69"/>
      <c r="BO58" s="69"/>
      <c r="BP58" s="69"/>
      <c r="BQ58" s="69"/>
      <c r="BR58" s="69"/>
      <c r="BS58" s="69"/>
      <c r="BT58" s="69"/>
      <c r="BU58" s="69"/>
      <c r="BV58" s="69"/>
      <c r="BW58" s="69"/>
      <c r="BX58" s="69"/>
      <c r="BY58" s="69"/>
      <c r="BZ58" s="70"/>
    </row>
    <row r="59" spans="1:78" ht="13.5" customHeight="1" x14ac:dyDescent="0.2">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8"/>
      <c r="BM59" s="69"/>
      <c r="BN59" s="69"/>
      <c r="BO59" s="69"/>
      <c r="BP59" s="69"/>
      <c r="BQ59" s="69"/>
      <c r="BR59" s="69"/>
      <c r="BS59" s="69"/>
      <c r="BT59" s="69"/>
      <c r="BU59" s="69"/>
      <c r="BV59" s="69"/>
      <c r="BW59" s="69"/>
      <c r="BX59" s="69"/>
      <c r="BY59" s="69"/>
      <c r="BZ59" s="70"/>
    </row>
    <row r="60" spans="1:78" ht="13.5" customHeight="1" x14ac:dyDescent="0.2">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8"/>
      <c r="BM60" s="69"/>
      <c r="BN60" s="69"/>
      <c r="BO60" s="69"/>
      <c r="BP60" s="69"/>
      <c r="BQ60" s="69"/>
      <c r="BR60" s="69"/>
      <c r="BS60" s="69"/>
      <c r="BT60" s="69"/>
      <c r="BU60" s="69"/>
      <c r="BV60" s="69"/>
      <c r="BW60" s="69"/>
      <c r="BX60" s="69"/>
      <c r="BY60" s="69"/>
      <c r="BZ60" s="70"/>
    </row>
    <row r="61" spans="1:78" ht="13.5" customHeight="1" x14ac:dyDescent="0.2">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8"/>
      <c r="BM61" s="69"/>
      <c r="BN61" s="69"/>
      <c r="BO61" s="69"/>
      <c r="BP61" s="69"/>
      <c r="BQ61" s="69"/>
      <c r="BR61" s="69"/>
      <c r="BS61" s="69"/>
      <c r="BT61" s="69"/>
      <c r="BU61" s="69"/>
      <c r="BV61" s="69"/>
      <c r="BW61" s="69"/>
      <c r="BX61" s="69"/>
      <c r="BY61" s="69"/>
      <c r="BZ61" s="70"/>
    </row>
    <row r="62" spans="1:78" ht="13.5" customHeight="1" x14ac:dyDescent="0.2">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8"/>
      <c r="BM62" s="69"/>
      <c r="BN62" s="69"/>
      <c r="BO62" s="69"/>
      <c r="BP62" s="69"/>
      <c r="BQ62" s="69"/>
      <c r="BR62" s="69"/>
      <c r="BS62" s="69"/>
      <c r="BT62" s="69"/>
      <c r="BU62" s="69"/>
      <c r="BV62" s="69"/>
      <c r="BW62" s="69"/>
      <c r="BX62" s="69"/>
      <c r="BY62" s="69"/>
      <c r="BZ62" s="70"/>
    </row>
    <row r="63" spans="1:78" ht="13.5" customHeight="1" x14ac:dyDescent="0.2">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1"/>
      <c r="BM63" s="72"/>
      <c r="BN63" s="72"/>
      <c r="BO63" s="72"/>
      <c r="BP63" s="72"/>
      <c r="BQ63" s="72"/>
      <c r="BR63" s="72"/>
      <c r="BS63" s="72"/>
      <c r="BT63" s="72"/>
      <c r="BU63" s="72"/>
      <c r="BV63" s="72"/>
      <c r="BW63" s="72"/>
      <c r="BX63" s="72"/>
      <c r="BY63" s="72"/>
      <c r="BZ63" s="73"/>
    </row>
    <row r="64" spans="1:78" ht="13.5" customHeight="1" x14ac:dyDescent="0.2">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x14ac:dyDescent="0.2">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2">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8" t="s">
        <v>123</v>
      </c>
      <c r="BM66" s="69"/>
      <c r="BN66" s="69"/>
      <c r="BO66" s="69"/>
      <c r="BP66" s="69"/>
      <c r="BQ66" s="69"/>
      <c r="BR66" s="69"/>
      <c r="BS66" s="69"/>
      <c r="BT66" s="69"/>
      <c r="BU66" s="69"/>
      <c r="BV66" s="69"/>
      <c r="BW66" s="69"/>
      <c r="BX66" s="69"/>
      <c r="BY66" s="69"/>
      <c r="BZ66" s="70"/>
    </row>
    <row r="67" spans="1:78" ht="13.5" customHeight="1" x14ac:dyDescent="0.2">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8"/>
      <c r="BM67" s="69"/>
      <c r="BN67" s="69"/>
      <c r="BO67" s="69"/>
      <c r="BP67" s="69"/>
      <c r="BQ67" s="69"/>
      <c r="BR67" s="69"/>
      <c r="BS67" s="69"/>
      <c r="BT67" s="69"/>
      <c r="BU67" s="69"/>
      <c r="BV67" s="69"/>
      <c r="BW67" s="69"/>
      <c r="BX67" s="69"/>
      <c r="BY67" s="69"/>
      <c r="BZ67" s="70"/>
    </row>
    <row r="68" spans="1:78" ht="13.5" customHeight="1" x14ac:dyDescent="0.2">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8"/>
      <c r="BM68" s="69"/>
      <c r="BN68" s="69"/>
      <c r="BO68" s="69"/>
      <c r="BP68" s="69"/>
      <c r="BQ68" s="69"/>
      <c r="BR68" s="69"/>
      <c r="BS68" s="69"/>
      <c r="BT68" s="69"/>
      <c r="BU68" s="69"/>
      <c r="BV68" s="69"/>
      <c r="BW68" s="69"/>
      <c r="BX68" s="69"/>
      <c r="BY68" s="69"/>
      <c r="BZ68" s="70"/>
    </row>
    <row r="69" spans="1:78" ht="13.5" customHeight="1" x14ac:dyDescent="0.2">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8"/>
      <c r="BM69" s="69"/>
      <c r="BN69" s="69"/>
      <c r="BO69" s="69"/>
      <c r="BP69" s="69"/>
      <c r="BQ69" s="69"/>
      <c r="BR69" s="69"/>
      <c r="BS69" s="69"/>
      <c r="BT69" s="69"/>
      <c r="BU69" s="69"/>
      <c r="BV69" s="69"/>
      <c r="BW69" s="69"/>
      <c r="BX69" s="69"/>
      <c r="BY69" s="69"/>
      <c r="BZ69" s="70"/>
    </row>
    <row r="70" spans="1:78" ht="13.5" customHeight="1" x14ac:dyDescent="0.2">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8"/>
      <c r="BM70" s="69"/>
      <c r="BN70" s="69"/>
      <c r="BO70" s="69"/>
      <c r="BP70" s="69"/>
      <c r="BQ70" s="69"/>
      <c r="BR70" s="69"/>
      <c r="BS70" s="69"/>
      <c r="BT70" s="69"/>
      <c r="BU70" s="69"/>
      <c r="BV70" s="69"/>
      <c r="BW70" s="69"/>
      <c r="BX70" s="69"/>
      <c r="BY70" s="69"/>
      <c r="BZ70" s="70"/>
    </row>
    <row r="71" spans="1:78" ht="13.5" customHeight="1" x14ac:dyDescent="0.2">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8"/>
      <c r="BM71" s="69"/>
      <c r="BN71" s="69"/>
      <c r="BO71" s="69"/>
      <c r="BP71" s="69"/>
      <c r="BQ71" s="69"/>
      <c r="BR71" s="69"/>
      <c r="BS71" s="69"/>
      <c r="BT71" s="69"/>
      <c r="BU71" s="69"/>
      <c r="BV71" s="69"/>
      <c r="BW71" s="69"/>
      <c r="BX71" s="69"/>
      <c r="BY71" s="69"/>
      <c r="BZ71" s="70"/>
    </row>
    <row r="72" spans="1:78" ht="13.5" customHeight="1" x14ac:dyDescent="0.2">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8"/>
      <c r="BM72" s="69"/>
      <c r="BN72" s="69"/>
      <c r="BO72" s="69"/>
      <c r="BP72" s="69"/>
      <c r="BQ72" s="69"/>
      <c r="BR72" s="69"/>
      <c r="BS72" s="69"/>
      <c r="BT72" s="69"/>
      <c r="BU72" s="69"/>
      <c r="BV72" s="69"/>
      <c r="BW72" s="69"/>
      <c r="BX72" s="69"/>
      <c r="BY72" s="69"/>
      <c r="BZ72" s="70"/>
    </row>
    <row r="73" spans="1:78" ht="13.5" customHeight="1" x14ac:dyDescent="0.2">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8"/>
      <c r="BM73" s="69"/>
      <c r="BN73" s="69"/>
      <c r="BO73" s="69"/>
      <c r="BP73" s="69"/>
      <c r="BQ73" s="69"/>
      <c r="BR73" s="69"/>
      <c r="BS73" s="69"/>
      <c r="BT73" s="69"/>
      <c r="BU73" s="69"/>
      <c r="BV73" s="69"/>
      <c r="BW73" s="69"/>
      <c r="BX73" s="69"/>
      <c r="BY73" s="69"/>
      <c r="BZ73" s="70"/>
    </row>
    <row r="74" spans="1:78" ht="13.5" customHeight="1" x14ac:dyDescent="0.2">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8"/>
      <c r="BM74" s="69"/>
      <c r="BN74" s="69"/>
      <c r="BO74" s="69"/>
      <c r="BP74" s="69"/>
      <c r="BQ74" s="69"/>
      <c r="BR74" s="69"/>
      <c r="BS74" s="69"/>
      <c r="BT74" s="69"/>
      <c r="BU74" s="69"/>
      <c r="BV74" s="69"/>
      <c r="BW74" s="69"/>
      <c r="BX74" s="69"/>
      <c r="BY74" s="69"/>
      <c r="BZ74" s="70"/>
    </row>
    <row r="75" spans="1:78" ht="13.5" customHeight="1" x14ac:dyDescent="0.2">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8"/>
      <c r="BM75" s="69"/>
      <c r="BN75" s="69"/>
      <c r="BO75" s="69"/>
      <c r="BP75" s="69"/>
      <c r="BQ75" s="69"/>
      <c r="BR75" s="69"/>
      <c r="BS75" s="69"/>
      <c r="BT75" s="69"/>
      <c r="BU75" s="69"/>
      <c r="BV75" s="69"/>
      <c r="BW75" s="69"/>
      <c r="BX75" s="69"/>
      <c r="BY75" s="69"/>
      <c r="BZ75" s="70"/>
    </row>
    <row r="76" spans="1:78" ht="13.5" customHeight="1" x14ac:dyDescent="0.2">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8"/>
      <c r="BM76" s="69"/>
      <c r="BN76" s="69"/>
      <c r="BO76" s="69"/>
      <c r="BP76" s="69"/>
      <c r="BQ76" s="69"/>
      <c r="BR76" s="69"/>
      <c r="BS76" s="69"/>
      <c r="BT76" s="69"/>
      <c r="BU76" s="69"/>
      <c r="BV76" s="69"/>
      <c r="BW76" s="69"/>
      <c r="BX76" s="69"/>
      <c r="BY76" s="69"/>
      <c r="BZ76" s="70"/>
    </row>
    <row r="77" spans="1:78" ht="13.5" customHeight="1" x14ac:dyDescent="0.2">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8"/>
      <c r="BM77" s="69"/>
      <c r="BN77" s="69"/>
      <c r="BO77" s="69"/>
      <c r="BP77" s="69"/>
      <c r="BQ77" s="69"/>
      <c r="BR77" s="69"/>
      <c r="BS77" s="69"/>
      <c r="BT77" s="69"/>
      <c r="BU77" s="69"/>
      <c r="BV77" s="69"/>
      <c r="BW77" s="69"/>
      <c r="BX77" s="69"/>
      <c r="BY77" s="69"/>
      <c r="BZ77" s="70"/>
    </row>
    <row r="78" spans="1:78" ht="13.5" customHeight="1" x14ac:dyDescent="0.2">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8"/>
      <c r="BM78" s="69"/>
      <c r="BN78" s="69"/>
      <c r="BO78" s="69"/>
      <c r="BP78" s="69"/>
      <c r="BQ78" s="69"/>
      <c r="BR78" s="69"/>
      <c r="BS78" s="69"/>
      <c r="BT78" s="69"/>
      <c r="BU78" s="69"/>
      <c r="BV78" s="69"/>
      <c r="BW78" s="69"/>
      <c r="BX78" s="69"/>
      <c r="BY78" s="69"/>
      <c r="BZ78" s="70"/>
    </row>
    <row r="79" spans="1:78" ht="13.5" customHeight="1" x14ac:dyDescent="0.2">
      <c r="A79" s="2"/>
      <c r="B79" s="16"/>
      <c r="C79" s="74" t="s">
        <v>38</v>
      </c>
      <c r="D79" s="74"/>
      <c r="E79" s="74"/>
      <c r="F79" s="74"/>
      <c r="G79" s="74"/>
      <c r="H79" s="74"/>
      <c r="I79" s="74"/>
      <c r="J79" s="74"/>
      <c r="K79" s="74"/>
      <c r="L79" s="74"/>
      <c r="M79" s="74"/>
      <c r="N79" s="74"/>
      <c r="O79" s="74"/>
      <c r="P79" s="74"/>
      <c r="Q79" s="74"/>
      <c r="R79" s="74"/>
      <c r="S79" s="74"/>
      <c r="T79" s="74"/>
      <c r="U79" s="19"/>
      <c r="V79" s="19"/>
      <c r="W79" s="74" t="s">
        <v>39</v>
      </c>
      <c r="X79" s="74"/>
      <c r="Y79" s="74"/>
      <c r="Z79" s="74"/>
      <c r="AA79" s="74"/>
      <c r="AB79" s="74"/>
      <c r="AC79" s="74"/>
      <c r="AD79" s="74"/>
      <c r="AE79" s="74"/>
      <c r="AF79" s="74"/>
      <c r="AG79" s="74"/>
      <c r="AH79" s="74"/>
      <c r="AI79" s="74"/>
      <c r="AJ79" s="74"/>
      <c r="AK79" s="74"/>
      <c r="AL79" s="74"/>
      <c r="AM79" s="74"/>
      <c r="AN79" s="74"/>
      <c r="AO79" s="19"/>
      <c r="AP79" s="19"/>
      <c r="AQ79" s="74" t="s">
        <v>40</v>
      </c>
      <c r="AR79" s="74"/>
      <c r="AS79" s="74"/>
      <c r="AT79" s="74"/>
      <c r="AU79" s="74"/>
      <c r="AV79" s="74"/>
      <c r="AW79" s="74"/>
      <c r="AX79" s="74"/>
      <c r="AY79" s="74"/>
      <c r="AZ79" s="74"/>
      <c r="BA79" s="74"/>
      <c r="BB79" s="74"/>
      <c r="BC79" s="74"/>
      <c r="BD79" s="74"/>
      <c r="BE79" s="74"/>
      <c r="BF79" s="74"/>
      <c r="BG79" s="74"/>
      <c r="BH79" s="74"/>
      <c r="BI79" s="17"/>
      <c r="BJ79" s="18"/>
      <c r="BK79" s="2"/>
      <c r="BL79" s="68"/>
      <c r="BM79" s="69"/>
      <c r="BN79" s="69"/>
      <c r="BO79" s="69"/>
      <c r="BP79" s="69"/>
      <c r="BQ79" s="69"/>
      <c r="BR79" s="69"/>
      <c r="BS79" s="69"/>
      <c r="BT79" s="69"/>
      <c r="BU79" s="69"/>
      <c r="BV79" s="69"/>
      <c r="BW79" s="69"/>
      <c r="BX79" s="69"/>
      <c r="BY79" s="69"/>
      <c r="BZ79" s="70"/>
    </row>
    <row r="80" spans="1:78" ht="13.5" customHeight="1" x14ac:dyDescent="0.2">
      <c r="A80" s="2"/>
      <c r="B80" s="16"/>
      <c r="C80" s="74"/>
      <c r="D80" s="74"/>
      <c r="E80" s="74"/>
      <c r="F80" s="74"/>
      <c r="G80" s="74"/>
      <c r="H80" s="74"/>
      <c r="I80" s="74"/>
      <c r="J80" s="74"/>
      <c r="K80" s="74"/>
      <c r="L80" s="74"/>
      <c r="M80" s="74"/>
      <c r="N80" s="74"/>
      <c r="O80" s="74"/>
      <c r="P80" s="74"/>
      <c r="Q80" s="74"/>
      <c r="R80" s="74"/>
      <c r="S80" s="74"/>
      <c r="T80" s="74"/>
      <c r="U80" s="19"/>
      <c r="V80" s="19"/>
      <c r="W80" s="74"/>
      <c r="X80" s="74"/>
      <c r="Y80" s="74"/>
      <c r="Z80" s="74"/>
      <c r="AA80" s="74"/>
      <c r="AB80" s="74"/>
      <c r="AC80" s="74"/>
      <c r="AD80" s="74"/>
      <c r="AE80" s="74"/>
      <c r="AF80" s="74"/>
      <c r="AG80" s="74"/>
      <c r="AH80" s="74"/>
      <c r="AI80" s="74"/>
      <c r="AJ80" s="74"/>
      <c r="AK80" s="74"/>
      <c r="AL80" s="74"/>
      <c r="AM80" s="74"/>
      <c r="AN80" s="74"/>
      <c r="AO80" s="19"/>
      <c r="AP80" s="19"/>
      <c r="AQ80" s="74"/>
      <c r="AR80" s="74"/>
      <c r="AS80" s="74"/>
      <c r="AT80" s="74"/>
      <c r="AU80" s="74"/>
      <c r="AV80" s="74"/>
      <c r="AW80" s="74"/>
      <c r="AX80" s="74"/>
      <c r="AY80" s="74"/>
      <c r="AZ80" s="74"/>
      <c r="BA80" s="74"/>
      <c r="BB80" s="74"/>
      <c r="BC80" s="74"/>
      <c r="BD80" s="74"/>
      <c r="BE80" s="74"/>
      <c r="BF80" s="74"/>
      <c r="BG80" s="74"/>
      <c r="BH80" s="74"/>
      <c r="BI80" s="17"/>
      <c r="BJ80" s="18"/>
      <c r="BK80" s="2"/>
      <c r="BL80" s="68"/>
      <c r="BM80" s="69"/>
      <c r="BN80" s="69"/>
      <c r="BO80" s="69"/>
      <c r="BP80" s="69"/>
      <c r="BQ80" s="69"/>
      <c r="BR80" s="69"/>
      <c r="BS80" s="69"/>
      <c r="BT80" s="69"/>
      <c r="BU80" s="69"/>
      <c r="BV80" s="69"/>
      <c r="BW80" s="69"/>
      <c r="BX80" s="69"/>
      <c r="BY80" s="69"/>
      <c r="BZ80" s="70"/>
    </row>
    <row r="81" spans="1:78" ht="13.5" customHeight="1" x14ac:dyDescent="0.2">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8"/>
      <c r="BM81" s="69"/>
      <c r="BN81" s="69"/>
      <c r="BO81" s="69"/>
      <c r="BP81" s="69"/>
      <c r="BQ81" s="69"/>
      <c r="BR81" s="69"/>
      <c r="BS81" s="69"/>
      <c r="BT81" s="69"/>
      <c r="BU81" s="69"/>
      <c r="BV81" s="69"/>
      <c r="BW81" s="69"/>
      <c r="BX81" s="69"/>
      <c r="BY81" s="69"/>
      <c r="BZ81" s="70"/>
    </row>
    <row r="82" spans="1:78" ht="13.5" customHeight="1" x14ac:dyDescent="0.2">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1"/>
      <c r="BM82" s="72"/>
      <c r="BN82" s="72"/>
      <c r="BO82" s="72"/>
      <c r="BP82" s="72"/>
      <c r="BQ82" s="72"/>
      <c r="BR82" s="72"/>
      <c r="BS82" s="72"/>
      <c r="BT82" s="72"/>
      <c r="BU82" s="72"/>
      <c r="BV82" s="72"/>
      <c r="BW82" s="72"/>
      <c r="BX82" s="72"/>
      <c r="BY82" s="72"/>
      <c r="BZ82" s="73"/>
    </row>
    <row r="83" spans="1:78" x14ac:dyDescent="0.2">
      <c r="C83" s="2" t="s">
        <v>41</v>
      </c>
    </row>
    <row r="84" spans="1:78" x14ac:dyDescent="0.2">
      <c r="C84" s="2" t="s">
        <v>42</v>
      </c>
    </row>
    <row r="85" spans="1:78" hidden="1" x14ac:dyDescent="0.2">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2">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56</v>
      </c>
      <c r="O86" s="25" t="str">
        <f>データ!EO6</f>
        <v>【0.23】</v>
      </c>
    </row>
  </sheetData>
  <sheetProtection algorithmName="SHA-512" hashValue="ZliAMeVi8b3Gbmub7gdE84KJSxHCYKTGmw7s5u+dXQQCfbt3ihV8ncqK3uMoAIiZ2ufcyneaLPVTW0t9OvK3yA==" saltValue="0+Q9r8tPz7/JI6L/CuyNDg==" spinCount="100000"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 x14ac:dyDescent="0.2"/>
  <cols>
    <col min="2" max="144" width="11.90625" customWidth="1"/>
  </cols>
  <sheetData>
    <row r="1" spans="1:145" x14ac:dyDescent="0.2">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2">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2">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2">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2">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2">
      <c r="A6" s="27" t="s">
        <v>109</v>
      </c>
      <c r="B6" s="32">
        <f>B7</f>
        <v>2017</v>
      </c>
      <c r="C6" s="32">
        <f t="shared" ref="C6:X6" si="3">C7</f>
        <v>232122</v>
      </c>
      <c r="D6" s="32">
        <f t="shared" si="3"/>
        <v>47</v>
      </c>
      <c r="E6" s="32">
        <f t="shared" si="3"/>
        <v>17</v>
      </c>
      <c r="F6" s="32">
        <f t="shared" si="3"/>
        <v>1</v>
      </c>
      <c r="G6" s="32">
        <f t="shared" si="3"/>
        <v>0</v>
      </c>
      <c r="H6" s="32" t="str">
        <f t="shared" si="3"/>
        <v>愛知県　安城市</v>
      </c>
      <c r="I6" s="32" t="str">
        <f t="shared" si="3"/>
        <v>法非適用</v>
      </c>
      <c r="J6" s="32" t="str">
        <f t="shared" si="3"/>
        <v>下水道事業</v>
      </c>
      <c r="K6" s="32" t="str">
        <f t="shared" si="3"/>
        <v>公共下水道</v>
      </c>
      <c r="L6" s="32" t="str">
        <f t="shared" si="3"/>
        <v>Ac2</v>
      </c>
      <c r="M6" s="32" t="str">
        <f t="shared" si="3"/>
        <v>非設置</v>
      </c>
      <c r="N6" s="33" t="str">
        <f t="shared" si="3"/>
        <v>-</v>
      </c>
      <c r="O6" s="33" t="str">
        <f t="shared" si="3"/>
        <v>該当数値なし</v>
      </c>
      <c r="P6" s="33">
        <f t="shared" si="3"/>
        <v>72.599999999999994</v>
      </c>
      <c r="Q6" s="33">
        <f t="shared" si="3"/>
        <v>98.04</v>
      </c>
      <c r="R6" s="33">
        <f t="shared" si="3"/>
        <v>1620</v>
      </c>
      <c r="S6" s="33">
        <f t="shared" si="3"/>
        <v>188071</v>
      </c>
      <c r="T6" s="33">
        <f t="shared" si="3"/>
        <v>86.05</v>
      </c>
      <c r="U6" s="33">
        <f t="shared" si="3"/>
        <v>2185.6</v>
      </c>
      <c r="V6" s="33">
        <f t="shared" si="3"/>
        <v>136994</v>
      </c>
      <c r="W6" s="33">
        <f t="shared" si="3"/>
        <v>20.170000000000002</v>
      </c>
      <c r="X6" s="33">
        <f t="shared" si="3"/>
        <v>6791.97</v>
      </c>
      <c r="Y6" s="34">
        <f>IF(Y7="",NA(),Y7)</f>
        <v>75.3</v>
      </c>
      <c r="Z6" s="34">
        <f t="shared" ref="Z6:AH6" si="4">IF(Z7="",NA(),Z7)</f>
        <v>71.22</v>
      </c>
      <c r="AA6" s="34">
        <f t="shared" si="4"/>
        <v>71.790000000000006</v>
      </c>
      <c r="AB6" s="34">
        <f t="shared" si="4"/>
        <v>71.11</v>
      </c>
      <c r="AC6" s="34">
        <f t="shared" si="4"/>
        <v>74.739999999999995</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983.96</v>
      </c>
      <c r="BG6" s="34">
        <f t="shared" ref="BG6:BO6" si="7">IF(BG7="",NA(),BG7)</f>
        <v>929.19</v>
      </c>
      <c r="BH6" s="34">
        <f t="shared" si="7"/>
        <v>860.39</v>
      </c>
      <c r="BI6" s="34">
        <f t="shared" si="7"/>
        <v>805.46</v>
      </c>
      <c r="BJ6" s="34">
        <f t="shared" si="7"/>
        <v>717.13</v>
      </c>
      <c r="BK6" s="34">
        <f t="shared" si="7"/>
        <v>1040.8900000000001</v>
      </c>
      <c r="BL6" s="34">
        <f t="shared" si="7"/>
        <v>929.81</v>
      </c>
      <c r="BM6" s="34">
        <f t="shared" si="7"/>
        <v>856.82</v>
      </c>
      <c r="BN6" s="34">
        <f t="shared" si="7"/>
        <v>835.39</v>
      </c>
      <c r="BO6" s="34">
        <f t="shared" si="7"/>
        <v>925.1</v>
      </c>
      <c r="BP6" s="33" t="str">
        <f>IF(BP7="","",IF(BP7="-","【-】","【"&amp;SUBSTITUTE(TEXT(BP7,"#,##0.00"),"-","△")&amp;"】"))</f>
        <v>【707.33】</v>
      </c>
      <c r="BQ6" s="34">
        <f>IF(BQ7="",NA(),BQ7)</f>
        <v>65.64</v>
      </c>
      <c r="BR6" s="34">
        <f t="shared" ref="BR6:BZ6" si="8">IF(BR7="",NA(),BR7)</f>
        <v>67.010000000000005</v>
      </c>
      <c r="BS6" s="34">
        <f t="shared" si="8"/>
        <v>67.59</v>
      </c>
      <c r="BT6" s="34">
        <f t="shared" si="8"/>
        <v>68.02</v>
      </c>
      <c r="BU6" s="34">
        <f t="shared" si="8"/>
        <v>71.069999999999993</v>
      </c>
      <c r="BV6" s="34">
        <f t="shared" si="8"/>
        <v>78.38</v>
      </c>
      <c r="BW6" s="34">
        <f t="shared" si="8"/>
        <v>78.44</v>
      </c>
      <c r="BX6" s="34">
        <f t="shared" si="8"/>
        <v>74.17</v>
      </c>
      <c r="BY6" s="34">
        <f t="shared" si="8"/>
        <v>76.3</v>
      </c>
      <c r="BZ6" s="34">
        <f t="shared" si="8"/>
        <v>80.36</v>
      </c>
      <c r="CA6" s="33" t="str">
        <f>IF(CA7="","",IF(CA7="-","【-】","【"&amp;SUBSTITUTE(TEXT(CA7,"#,##0.00"),"-","△")&amp;"】"))</f>
        <v>【101.26】</v>
      </c>
      <c r="CB6" s="34">
        <f>IF(CB7="",NA(),CB7)</f>
        <v>157.71</v>
      </c>
      <c r="CC6" s="34">
        <f t="shared" ref="CC6:CK6" si="9">IF(CC7="",NA(),CC7)</f>
        <v>158.31</v>
      </c>
      <c r="CD6" s="34">
        <f t="shared" si="9"/>
        <v>157.47</v>
      </c>
      <c r="CE6" s="34">
        <f t="shared" si="9"/>
        <v>157.27000000000001</v>
      </c>
      <c r="CF6" s="34">
        <f t="shared" si="9"/>
        <v>150</v>
      </c>
      <c r="CG6" s="34">
        <f t="shared" si="9"/>
        <v>144.15</v>
      </c>
      <c r="CH6" s="34">
        <f t="shared" si="9"/>
        <v>151.31</v>
      </c>
      <c r="CI6" s="34">
        <f t="shared" si="9"/>
        <v>159.33000000000001</v>
      </c>
      <c r="CJ6" s="34">
        <f t="shared" si="9"/>
        <v>152.38</v>
      </c>
      <c r="CK6" s="34">
        <f t="shared" si="9"/>
        <v>145.83000000000001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t="str">
        <f t="shared" si="10"/>
        <v>-</v>
      </c>
      <c r="CS6" s="34" t="str">
        <f t="shared" si="10"/>
        <v>-</v>
      </c>
      <c r="CT6" s="34" t="str">
        <f t="shared" si="10"/>
        <v>-</v>
      </c>
      <c r="CU6" s="34" t="str">
        <f t="shared" si="10"/>
        <v>-</v>
      </c>
      <c r="CV6" s="34" t="str">
        <f t="shared" si="10"/>
        <v>-</v>
      </c>
      <c r="CW6" s="33" t="str">
        <f>IF(CW7="","",IF(CW7="-","【-】","【"&amp;SUBSTITUTE(TEXT(CW7,"#,##0.00"),"-","△")&amp;"】"))</f>
        <v>【60.13】</v>
      </c>
      <c r="CX6" s="34">
        <f>IF(CX7="",NA(),CX7)</f>
        <v>88.54</v>
      </c>
      <c r="CY6" s="34">
        <f t="shared" ref="CY6:DG6" si="11">IF(CY7="",NA(),CY7)</f>
        <v>89.17</v>
      </c>
      <c r="CZ6" s="34">
        <f t="shared" si="11"/>
        <v>91.99</v>
      </c>
      <c r="DA6" s="34">
        <f t="shared" si="11"/>
        <v>92.24</v>
      </c>
      <c r="DB6" s="34">
        <f t="shared" si="11"/>
        <v>92.66</v>
      </c>
      <c r="DC6" s="34">
        <f t="shared" si="11"/>
        <v>86.44</v>
      </c>
      <c r="DD6" s="34">
        <f t="shared" si="11"/>
        <v>87.79</v>
      </c>
      <c r="DE6" s="34">
        <f t="shared" si="11"/>
        <v>88.43</v>
      </c>
      <c r="DF6" s="34">
        <f t="shared" si="11"/>
        <v>88.75</v>
      </c>
      <c r="DG6" s="34">
        <f t="shared" si="11"/>
        <v>88.14</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4">
        <f t="shared" si="14"/>
        <v>0.03</v>
      </c>
      <c r="EH6" s="34">
        <f t="shared" si="14"/>
        <v>0.02</v>
      </c>
      <c r="EI6" s="34">
        <f t="shared" si="14"/>
        <v>0.05</v>
      </c>
      <c r="EJ6" s="34">
        <f t="shared" si="14"/>
        <v>0.13</v>
      </c>
      <c r="EK6" s="34">
        <f t="shared" si="14"/>
        <v>7.0000000000000007E-2</v>
      </c>
      <c r="EL6" s="34">
        <f t="shared" si="14"/>
        <v>0.23</v>
      </c>
      <c r="EM6" s="34">
        <f t="shared" si="14"/>
        <v>0.06</v>
      </c>
      <c r="EN6" s="34">
        <f t="shared" si="14"/>
        <v>0.12</v>
      </c>
      <c r="EO6" s="33" t="str">
        <f>IF(EO7="","",IF(EO7="-","【-】","【"&amp;SUBSTITUTE(TEXT(EO7,"#,##0.00"),"-","△")&amp;"】"))</f>
        <v>【0.23】</v>
      </c>
    </row>
    <row r="7" spans="1:145" s="35" customFormat="1" x14ac:dyDescent="0.2">
      <c r="A7" s="27"/>
      <c r="B7" s="36">
        <v>2017</v>
      </c>
      <c r="C7" s="36">
        <v>232122</v>
      </c>
      <c r="D7" s="36">
        <v>47</v>
      </c>
      <c r="E7" s="36">
        <v>17</v>
      </c>
      <c r="F7" s="36">
        <v>1</v>
      </c>
      <c r="G7" s="36">
        <v>0</v>
      </c>
      <c r="H7" s="36" t="s">
        <v>110</v>
      </c>
      <c r="I7" s="36" t="s">
        <v>111</v>
      </c>
      <c r="J7" s="36" t="s">
        <v>112</v>
      </c>
      <c r="K7" s="36" t="s">
        <v>113</v>
      </c>
      <c r="L7" s="36" t="s">
        <v>114</v>
      </c>
      <c r="M7" s="36" t="s">
        <v>115</v>
      </c>
      <c r="N7" s="37" t="s">
        <v>116</v>
      </c>
      <c r="O7" s="37" t="s">
        <v>117</v>
      </c>
      <c r="P7" s="37">
        <v>72.599999999999994</v>
      </c>
      <c r="Q7" s="37">
        <v>98.04</v>
      </c>
      <c r="R7" s="37">
        <v>1620</v>
      </c>
      <c r="S7" s="37">
        <v>188071</v>
      </c>
      <c r="T7" s="37">
        <v>86.05</v>
      </c>
      <c r="U7" s="37">
        <v>2185.6</v>
      </c>
      <c r="V7" s="37">
        <v>136994</v>
      </c>
      <c r="W7" s="37">
        <v>20.170000000000002</v>
      </c>
      <c r="X7" s="37">
        <v>6791.97</v>
      </c>
      <c r="Y7" s="37">
        <v>75.3</v>
      </c>
      <c r="Z7" s="37">
        <v>71.22</v>
      </c>
      <c r="AA7" s="37">
        <v>71.790000000000006</v>
      </c>
      <c r="AB7" s="37">
        <v>71.11</v>
      </c>
      <c r="AC7" s="37">
        <v>74.739999999999995</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983.96</v>
      </c>
      <c r="BG7" s="37">
        <v>929.19</v>
      </c>
      <c r="BH7" s="37">
        <v>860.39</v>
      </c>
      <c r="BI7" s="37">
        <v>805.46</v>
      </c>
      <c r="BJ7" s="37">
        <v>717.13</v>
      </c>
      <c r="BK7" s="37">
        <v>1040.8900000000001</v>
      </c>
      <c r="BL7" s="37">
        <v>929.81</v>
      </c>
      <c r="BM7" s="37">
        <v>856.82</v>
      </c>
      <c r="BN7" s="37">
        <v>835.39</v>
      </c>
      <c r="BO7" s="37">
        <v>925.1</v>
      </c>
      <c r="BP7" s="37">
        <v>707.33</v>
      </c>
      <c r="BQ7" s="37">
        <v>65.64</v>
      </c>
      <c r="BR7" s="37">
        <v>67.010000000000005</v>
      </c>
      <c r="BS7" s="37">
        <v>67.59</v>
      </c>
      <c r="BT7" s="37">
        <v>68.02</v>
      </c>
      <c r="BU7" s="37">
        <v>71.069999999999993</v>
      </c>
      <c r="BV7" s="37">
        <v>78.38</v>
      </c>
      <c r="BW7" s="37">
        <v>78.44</v>
      </c>
      <c r="BX7" s="37">
        <v>74.17</v>
      </c>
      <c r="BY7" s="37">
        <v>76.3</v>
      </c>
      <c r="BZ7" s="37">
        <v>80.36</v>
      </c>
      <c r="CA7" s="37">
        <v>101.26</v>
      </c>
      <c r="CB7" s="37">
        <v>157.71</v>
      </c>
      <c r="CC7" s="37">
        <v>158.31</v>
      </c>
      <c r="CD7" s="37">
        <v>157.47</v>
      </c>
      <c r="CE7" s="37">
        <v>157.27000000000001</v>
      </c>
      <c r="CF7" s="37">
        <v>150</v>
      </c>
      <c r="CG7" s="37">
        <v>144.15</v>
      </c>
      <c r="CH7" s="37">
        <v>151.31</v>
      </c>
      <c r="CI7" s="37">
        <v>159.33000000000001</v>
      </c>
      <c r="CJ7" s="37">
        <v>152.38</v>
      </c>
      <c r="CK7" s="37">
        <v>145.83000000000001</v>
      </c>
      <c r="CL7" s="37">
        <v>136.38999999999999</v>
      </c>
      <c r="CM7" s="37" t="s">
        <v>116</v>
      </c>
      <c r="CN7" s="37" t="s">
        <v>116</v>
      </c>
      <c r="CO7" s="37" t="s">
        <v>116</v>
      </c>
      <c r="CP7" s="37" t="s">
        <v>116</v>
      </c>
      <c r="CQ7" s="37" t="s">
        <v>116</v>
      </c>
      <c r="CR7" s="37" t="s">
        <v>116</v>
      </c>
      <c r="CS7" s="37" t="s">
        <v>116</v>
      </c>
      <c r="CT7" s="37" t="s">
        <v>116</v>
      </c>
      <c r="CU7" s="37" t="s">
        <v>116</v>
      </c>
      <c r="CV7" s="37" t="s">
        <v>116</v>
      </c>
      <c r="CW7" s="37">
        <v>60.13</v>
      </c>
      <c r="CX7" s="37">
        <v>88.54</v>
      </c>
      <c r="CY7" s="37">
        <v>89.17</v>
      </c>
      <c r="CZ7" s="37">
        <v>91.99</v>
      </c>
      <c r="DA7" s="37">
        <v>92.24</v>
      </c>
      <c r="DB7" s="37">
        <v>92.66</v>
      </c>
      <c r="DC7" s="37">
        <v>86.44</v>
      </c>
      <c r="DD7" s="37">
        <v>87.79</v>
      </c>
      <c r="DE7" s="37">
        <v>88.43</v>
      </c>
      <c r="DF7" s="37">
        <v>88.75</v>
      </c>
      <c r="DG7" s="37">
        <v>88.14</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0.03</v>
      </c>
      <c r="EH7" s="37">
        <v>0.02</v>
      </c>
      <c r="EI7" s="37">
        <v>0.05</v>
      </c>
      <c r="EJ7" s="37">
        <v>0.13</v>
      </c>
      <c r="EK7" s="37">
        <v>7.0000000000000007E-2</v>
      </c>
      <c r="EL7" s="37">
        <v>0.23</v>
      </c>
      <c r="EM7" s="37">
        <v>0.06</v>
      </c>
      <c r="EN7" s="37">
        <v>0.12</v>
      </c>
      <c r="EO7" s="37">
        <v>0.23</v>
      </c>
    </row>
    <row r="8" spans="1:145" x14ac:dyDescent="0.2">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2">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2">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榎本　有華</cp:lastModifiedBy>
  <cp:lastPrinted>2019-01-18T09:53:36Z</cp:lastPrinted>
  <dcterms:created xsi:type="dcterms:W3CDTF">2018-12-03T09:04:52Z</dcterms:created>
  <dcterms:modified xsi:type="dcterms:W3CDTF">2019-02-06T01:12:43Z</dcterms:modified>
  <cp:category/>
</cp:coreProperties>
</file>