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 経営係\41 経営比較分析\H30 経営比較分析\H31.2.12期限【愛知県市町村課】公営企業に係る「経営比較分析表」の分析等の確認について（照会）\"/>
    </mc:Choice>
  </mc:AlternateContent>
  <workbookProtection workbookAlgorithmName="SHA-512" workbookHashValue="2tCdsR+VQETNMuaWa4j4nuYsIpO1gp+zAsLm1GbJf/phW/NF+ujZdH6MvTYub3/idMF4gC4B5/OEN4RNiHzSiA==" workbookSaltValue="/nalG256maEjDL1kLFU1v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<sst xmlns="http://schemas.openxmlformats.org/spreadsheetml/2006/main" count="240" uniqueCount="126">
  <si>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</si>
  <si>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</si>
  <si>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</si>
  <si>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</si>
  <si>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</si>
  <si>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</si>
  <si>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</si>
  <si>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</si>
  <si>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</si>
  <si>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</si>
  <si>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</si>
  <si>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</si>
  <si>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</si>
  <si>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</si>
  <si>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</si>
  <si>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</si>
  <si>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</si>
  <si>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</si>
  <si>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</si>
  <si>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</si>
  <si>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</si>
  <si>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</si>
  <si>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</si>
  <si>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</si>
  <si>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</si>
  <si>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</si>
  <si>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</si>
  <si>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</si>
  <si>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</si>
  <si>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</si>
  <si>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</si>
  <si>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</si>
  <si>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</si>
  <si>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</si>
  <si>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</si>
  <si>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</si>
  <si>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</si>
  <si>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</si>
  <si>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</si>
  <si>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</si>
  <si>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</si>
  <si>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</si>
  <si>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</si>
  <si>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</si>
  <si>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</si>
  <si>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</si>
  <si>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</si>
  <si>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</si>
  <si>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</si>
  <si>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</si>
  <si>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</si>
  <si>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</si>
  <si>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</si>
  <si>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</si>
  <si>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</si>
  <si>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</si>
  <si>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</si>
  <si>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</si>
  <si>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</si>
  <si>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</si>
  <si>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</si>
  <si>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</si>
  <si>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</si>
  <si>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</si>
  <si>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</si>
  <si>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</si>
  <si>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</si>
  <si>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</si>
  <si>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</si>
  <si>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</si>
  <si>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</si>
  <si>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</si>
  <si>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</si>
  <si>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</si>
  <si>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</si>
  <si>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</si>
  <si>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</si>
  <si>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</si>
  <si>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</si>
  <si>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</si>
  <si>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</si>
  <si>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</si>
  <si>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</si>
  <si>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</si>
  <si>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</si>
  <si>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</si>
  <si>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</si>
  <si>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</si>
  <si>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</si>
  <si>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</si>
  <si>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</si>
  <si>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</si>
  <si>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</si>
  <si>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</si>
  <si>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</si>
  <si>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</si>
  <si>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</si>
  <si>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</si>
  <si>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</si>
  <si>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</si>
  <si>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</si>
  <si>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</si>
  <si>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</si>
  <si>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</si>
  <si>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</si>
  <si>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</si>
  <si>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</si>
  <si>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</si>
  <si>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</si>
  <si>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</si>
  <si>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</si>
  <si>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</si>
  <si>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</si>
  <si>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</si>
  <si>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</si>
  <si>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</si>
  <si>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</si>
  <si>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</si>
  <si>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</si>
  <si>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</si>
  <si>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</si>
  <si>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</si>
  <si>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</si>
  <si>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本市の農業集落排水事業は、平成１１年度から供用を開始しており、平成２９年度末で１９年を経過しています。
　耐用年数(５０年)を経過した管渠はないため、②管渠老朽化率は該当ありません。
　併せて、現在まで、管渠の耐震化などの改良工事を行っていないため、③管渠改善率は該当ありません。</t>
    <phoneticPr fontId="4"/>
  </si>
  <si>
    <t xml:space="preserve">　類似団体と比べて、施設利用率が高く、汚水処理原価は低いため、比較的、効率的な汚水処理が行われていると言えます。
　今後は、さらに経営の効率化を図るため、将来的に農業集落排水を公共下水道に接続することを検討しています。
　また、本市は平成３１年度に企業会計への移行を予定しています。企業会計への移行後、資産の状況及び経営状態を明確化し、経営改善を図るため、平成３２年度に経営戦略を策定することを目指します。
</t>
    <rPh sb="31" eb="34">
      <t>ヒカクテキ</t>
    </rPh>
    <phoneticPr fontId="4"/>
  </si>
  <si>
    <r>
      <t>【健全性について】
　平成２９年度における①収益的収支比率は、99.03％となっています。これは農業集落排水事業の管渠整備は終了しており、国庫補助金及び起債などの収入はなく、農業集落排水事業使用料及び繰入金の収益のみであるためです。
　</t>
    </r>
    <r>
      <rPr>
        <sz val="11"/>
        <rFont val="ＭＳ ゴシック"/>
        <family val="3"/>
        <charset val="128"/>
      </rPr>
      <t>④企業債残高対事業規模比率は、類似団体平均値よりも低く近年は0％となっています。これは農業集落排水事業の管渠整備が終了し、新規の借入がないため、企業債残高が減少していることによるものです。
　⑤経費回収率は、50.23％となっています。これは、農業集落排水の使用料だけでは汚水処理費を賄えていない状況であることを示しています。また、料金収入は概ね安定していますが、修繕費の増加に伴い汚水処理費が年々増加しているため、経費回収率が低下しています。
【効率性について】</t>
    </r>
    <r>
      <rPr>
        <sz val="11"/>
        <color theme="1"/>
        <rFont val="ＭＳ ゴシック"/>
        <family val="3"/>
        <charset val="128"/>
      </rPr>
      <t xml:space="preserve">
　⑥汚水処理原価が増加しているのは、修繕費の増加に伴い、汚水処理費が年々増加している反面、有収水量にあまり変わりがないためです。また、⑦施設利用率は、類似団体平均値よりもかなり高くなっています。このことは、本市の農業集落排水事業が、類似団体と比べて、効率的に汚水処理を行っていることを示しています。
　⑧水洗化率は、100％近くを維持しており、類似団体平均値よりも高くなっています。これは接続促進の取組みなどによるものと考えられます。</t>
    </r>
    <rPh sb="145" eb="147">
      <t>キンネン</t>
    </rPh>
    <rPh sb="179" eb="181">
      <t>シンキ</t>
    </rPh>
    <rPh sb="182" eb="184">
      <t>カリイレ</t>
    </rPh>
    <rPh sb="190" eb="192">
      <t>キギョウ</t>
    </rPh>
    <rPh sb="192" eb="193">
      <t>サイ</t>
    </rPh>
    <rPh sb="193" eb="195">
      <t>ザンダカ</t>
    </rPh>
    <rPh sb="196" eb="198">
      <t>ゲンショウ</t>
    </rPh>
    <rPh sb="361" eb="363">
      <t>ゾウカ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</si>
</sst>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C-4A6A-9A10-D6E9AE250F2E}"/>
            </c:ext>
          </c:extLst>
        </c:ser>
        <c:dLbls>
          <c:showLegendKey val="0"/>
          <c:showVal val="0"/>
          <c:showCatName val="0"/>
          <c:showSerName val="0"/>
          <c:showPercent val="0"/>
          <c:showBubbleSize val="0"/>
        </c:dLbls>
        <c:gapWidth val="150"/>
        <c:axId val="51455488"/>
        <c:axId val="514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71DC-4A6A-9A10-D6E9AE250F2E}"/>
            </c:ext>
          </c:extLst>
        </c:ser>
        <c:dLbls>
          <c:showLegendKey val="0"/>
          <c:showVal val="0"/>
          <c:showCatName val="0"/>
          <c:showSerName val="0"/>
          <c:showPercent val="0"/>
          <c:showBubbleSize val="0"/>
        </c:dLbls>
        <c:marker val="1"/>
        <c:smooth val="0"/>
        <c:axId val="51455488"/>
        <c:axId val="51457408"/>
      </c:lineChart>
      <c:dateAx>
        <c:axId val="51455488"/>
        <c:scaling>
          <c:orientation val="minMax"/>
        </c:scaling>
        <c:delete val="1"/>
        <c:axPos val="b"/>
        <c:numFmt formatCode="ge" sourceLinked="1"/>
        <c:majorTickMark val="none"/>
        <c:minorTickMark val="none"/>
        <c:tickLblPos val="none"/>
        <c:crossAx val="51457408"/>
        <c:crosses val="autoZero"/>
        <c:auto val="1"/>
        <c:lblOffset val="100"/>
        <c:baseTimeUnit val="years"/>
      </c:dateAx>
      <c:valAx>
        <c:axId val="514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76.25</c:v>
                </c:pt>
                <c:pt idx="1">
                  <c:v>77.64</c:v>
                </c:pt>
                <c:pt idx="2">
                  <c:v>78.06</c:v>
                </c:pt>
                <c:pt idx="3">
                  <c:v>78.33</c:v>
                </c:pt>
                <c:pt idx="4">
                  <c:v>78.89</c:v>
                </c:pt>
              </c:numCache>
            </c:numRef>
          </c:val>
          <c:extLst>
            <c:ext xmlns:c16="http://schemas.microsoft.com/office/drawing/2014/chart" uri="{C3380CC4-5D6E-409C-BE32-E72D297353CC}">
              <c16:uniqueId val="{00000000-F75B-426E-AD19-63357F3600BB}"/>
            </c:ext>
          </c:extLst>
        </c:ser>
        <c:dLbls>
          <c:showLegendKey val="0"/>
          <c:showVal val="0"/>
          <c:showCatName val="0"/>
          <c:showSerName val="0"/>
          <c:showPercent val="0"/>
          <c:showBubbleSize val="0"/>
        </c:dLbls>
        <c:gapWidth val="150"/>
        <c:axId val="171423232"/>
        <c:axId val="1714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F75B-426E-AD19-63357F3600BB}"/>
            </c:ext>
          </c:extLst>
        </c:ser>
        <c:dLbls>
          <c:showLegendKey val="0"/>
          <c:showVal val="0"/>
          <c:showCatName val="0"/>
          <c:showSerName val="0"/>
          <c:showPercent val="0"/>
          <c:showBubbleSize val="0"/>
        </c:dLbls>
        <c:marker val="1"/>
        <c:smooth val="0"/>
        <c:axId val="171423232"/>
        <c:axId val="171425152"/>
      </c:lineChart>
      <c:dateAx>
        <c:axId val="171423232"/>
        <c:scaling>
          <c:orientation val="minMax"/>
        </c:scaling>
        <c:delete val="1"/>
        <c:axPos val="b"/>
        <c:numFmt formatCode="ge" sourceLinked="1"/>
        <c:majorTickMark val="none"/>
        <c:minorTickMark val="none"/>
        <c:tickLblPos val="none"/>
        <c:crossAx val="171425152"/>
        <c:crosses val="autoZero"/>
        <c:auto val="1"/>
        <c:lblOffset val="100"/>
        <c:baseTimeUnit val="years"/>
      </c:dateAx>
      <c:valAx>
        <c:axId val="171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98.94</c:v>
                </c:pt>
                <c:pt idx="1">
                  <c:v>98.93</c:v>
                </c:pt>
                <c:pt idx="2">
                  <c:v>98.97</c:v>
                </c:pt>
                <c:pt idx="3">
                  <c:v>98.96</c:v>
                </c:pt>
                <c:pt idx="4">
                  <c:v>98.81</c:v>
                </c:pt>
              </c:numCache>
            </c:numRef>
          </c:val>
          <c:extLst>
            <c:ext xmlns:c16="http://schemas.microsoft.com/office/drawing/2014/chart" uri="{C3380CC4-5D6E-409C-BE32-E72D297353CC}">
              <c16:uniqueId val="{00000000-4FC1-4725-ABBF-19FF4975F5C8}"/>
            </c:ext>
          </c:extLst>
        </c:ser>
        <c:dLbls>
          <c:showLegendKey val="0"/>
          <c:showVal val="0"/>
          <c:showCatName val="0"/>
          <c:showSerName val="0"/>
          <c:showPercent val="0"/>
          <c:showBubbleSize val="0"/>
        </c:dLbls>
        <c:gapWidth val="150"/>
        <c:axId val="172504960"/>
        <c:axId val="1725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4FC1-4725-ABBF-19FF4975F5C8}"/>
            </c:ext>
          </c:extLst>
        </c:ser>
        <c:dLbls>
          <c:showLegendKey val="0"/>
          <c:showVal val="0"/>
          <c:showCatName val="0"/>
          <c:showSerName val="0"/>
          <c:showPercent val="0"/>
          <c:showBubbleSize val="0"/>
        </c:dLbls>
        <c:marker val="1"/>
        <c:smooth val="0"/>
        <c:axId val="172504960"/>
        <c:axId val="172511232"/>
      </c:lineChart>
      <c:dateAx>
        <c:axId val="172504960"/>
        <c:scaling>
          <c:orientation val="minMax"/>
        </c:scaling>
        <c:delete val="1"/>
        <c:axPos val="b"/>
        <c:numFmt formatCode="ge" sourceLinked="1"/>
        <c:majorTickMark val="none"/>
        <c:minorTickMark val="none"/>
        <c:tickLblPos val="none"/>
        <c:crossAx val="172511232"/>
        <c:crosses val="autoZero"/>
        <c:auto val="1"/>
        <c:lblOffset val="100"/>
        <c:baseTimeUnit val="years"/>
      </c:dateAx>
      <c:valAx>
        <c:axId val="172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92.26</c:v>
                </c:pt>
                <c:pt idx="1">
                  <c:v>98.91</c:v>
                </c:pt>
                <c:pt idx="2">
                  <c:v>100</c:v>
                </c:pt>
                <c:pt idx="3">
                  <c:v>100</c:v>
                </c:pt>
                <c:pt idx="4">
                  <c:v>99.03</c:v>
                </c:pt>
              </c:numCache>
            </c:numRef>
          </c:val>
          <c:extLst>
            <c:ext xmlns:c16="http://schemas.microsoft.com/office/drawing/2014/chart" uri="{C3380CC4-5D6E-409C-BE32-E72D297353CC}">
              <c16:uniqueId val="{00000000-C8AC-472B-A532-2DC10B94DFA0}"/>
            </c:ext>
          </c:extLst>
        </c:ser>
        <c:dLbls>
          <c:showLegendKey val="0"/>
          <c:showVal val="0"/>
          <c:showCatName val="0"/>
          <c:showSerName val="0"/>
          <c:showPercent val="0"/>
          <c:showBubbleSize val="0"/>
        </c:dLbls>
        <c:gapWidth val="150"/>
        <c:axId val="51500928"/>
        <c:axId val="5150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C-472B-A532-2DC10B94DFA0}"/>
            </c:ext>
          </c:extLst>
        </c:ser>
        <c:dLbls>
          <c:showLegendKey val="0"/>
          <c:showVal val="0"/>
          <c:showCatName val="0"/>
          <c:showSerName val="0"/>
          <c:showPercent val="0"/>
          <c:showBubbleSize val="0"/>
        </c:dLbls>
        <c:marker val="1"/>
        <c:smooth val="0"/>
        <c:axId val="51500928"/>
        <c:axId val="51507200"/>
      </c:lineChart>
      <c:dateAx>
        <c:axId val="51500928"/>
        <c:scaling>
          <c:orientation val="minMax"/>
        </c:scaling>
        <c:delete val="1"/>
        <c:axPos val="b"/>
        <c:numFmt formatCode="ge" sourceLinked="1"/>
        <c:majorTickMark val="none"/>
        <c:minorTickMark val="none"/>
        <c:tickLblPos val="none"/>
        <c:crossAx val="51507200"/>
        <c:crosses val="autoZero"/>
        <c:auto val="1"/>
        <c:lblOffset val="100"/>
        <c:baseTimeUnit val="years"/>
      </c:dateAx>
      <c:valAx>
        <c:axId val="51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6-4987-A049-726EED098161}"/>
            </c:ext>
          </c:extLst>
        </c:ser>
        <c:dLbls>
          <c:showLegendKey val="0"/>
          <c:showVal val="0"/>
          <c:showCatName val="0"/>
          <c:showSerName val="0"/>
          <c:showPercent val="0"/>
          <c:showBubbleSize val="0"/>
        </c:dLbls>
        <c:gapWidth val="150"/>
        <c:axId val="74594560"/>
        <c:axId val="746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6-4987-A049-726EED098161}"/>
            </c:ext>
          </c:extLst>
        </c:ser>
        <c:dLbls>
          <c:showLegendKey val="0"/>
          <c:showVal val="0"/>
          <c:showCatName val="0"/>
          <c:showSerName val="0"/>
          <c:showPercent val="0"/>
          <c:showBubbleSize val="0"/>
        </c:dLbls>
        <c:marker val="1"/>
        <c:smooth val="0"/>
        <c:axId val="74594560"/>
        <c:axId val="74609024"/>
      </c:lineChart>
      <c:dateAx>
        <c:axId val="74594560"/>
        <c:scaling>
          <c:orientation val="minMax"/>
        </c:scaling>
        <c:delete val="1"/>
        <c:axPos val="b"/>
        <c:numFmt formatCode="ge" sourceLinked="1"/>
        <c:majorTickMark val="none"/>
        <c:minorTickMark val="none"/>
        <c:tickLblPos val="none"/>
        <c:crossAx val="74609024"/>
        <c:crosses val="autoZero"/>
        <c:auto val="1"/>
        <c:lblOffset val="100"/>
        <c:baseTimeUnit val="years"/>
      </c:dateAx>
      <c:valAx>
        <c:axId val="746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A-4DC3-B807-70EC97366AE3}"/>
            </c:ext>
          </c:extLst>
        </c:ser>
        <c:dLbls>
          <c:showLegendKey val="0"/>
          <c:showVal val="0"/>
          <c:showCatName val="0"/>
          <c:showSerName val="0"/>
          <c:showPercent val="0"/>
          <c:showBubbleSize val="0"/>
        </c:dLbls>
        <c:gapWidth val="150"/>
        <c:axId val="74627712"/>
        <c:axId val="746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A-4DC3-B807-70EC97366AE3}"/>
            </c:ext>
          </c:extLst>
        </c:ser>
        <c:dLbls>
          <c:showLegendKey val="0"/>
          <c:showVal val="0"/>
          <c:showCatName val="0"/>
          <c:showSerName val="0"/>
          <c:showPercent val="0"/>
          <c:showBubbleSize val="0"/>
        </c:dLbls>
        <c:marker val="1"/>
        <c:smooth val="0"/>
        <c:axId val="74627712"/>
        <c:axId val="74638080"/>
      </c:lineChart>
      <c:dateAx>
        <c:axId val="74627712"/>
        <c:scaling>
          <c:orientation val="minMax"/>
        </c:scaling>
        <c:delete val="1"/>
        <c:axPos val="b"/>
        <c:numFmt formatCode="ge" sourceLinked="1"/>
        <c:majorTickMark val="none"/>
        <c:minorTickMark val="none"/>
        <c:tickLblPos val="none"/>
        <c:crossAx val="74638080"/>
        <c:crosses val="autoZero"/>
        <c:auto val="1"/>
        <c:lblOffset val="100"/>
        <c:baseTimeUnit val="years"/>
      </c:dateAx>
      <c:valAx>
        <c:axId val="746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6-4CAC-9BB9-619A636134E9}"/>
            </c:ext>
          </c:extLst>
        </c:ser>
        <c:dLbls>
          <c:showLegendKey val="0"/>
          <c:showVal val="0"/>
          <c:showCatName val="0"/>
          <c:showSerName val="0"/>
          <c:showPercent val="0"/>
          <c:showBubbleSize val="0"/>
        </c:dLbls>
        <c:gapWidth val="150"/>
        <c:axId val="165633408"/>
        <c:axId val="1656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6-4CAC-9BB9-619A636134E9}"/>
            </c:ext>
          </c:extLst>
        </c:ser>
        <c:dLbls>
          <c:showLegendKey val="0"/>
          <c:showVal val="0"/>
          <c:showCatName val="0"/>
          <c:showSerName val="0"/>
          <c:showPercent val="0"/>
          <c:showBubbleSize val="0"/>
        </c:dLbls>
        <c:marker val="1"/>
        <c:smooth val="0"/>
        <c:axId val="165633408"/>
        <c:axId val="165639680"/>
      </c:lineChart>
      <c:dateAx>
        <c:axId val="165633408"/>
        <c:scaling>
          <c:orientation val="minMax"/>
        </c:scaling>
        <c:delete val="1"/>
        <c:axPos val="b"/>
        <c:numFmt formatCode="ge" sourceLinked="1"/>
        <c:majorTickMark val="none"/>
        <c:minorTickMark val="none"/>
        <c:tickLblPos val="none"/>
        <c:crossAx val="165639680"/>
        <c:crosses val="autoZero"/>
        <c:auto val="1"/>
        <c:lblOffset val="100"/>
        <c:baseTimeUnit val="years"/>
      </c:dateAx>
      <c:valAx>
        <c:axId val="1656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6D-4686-9FCC-EB2C55CC9531}"/>
            </c:ext>
          </c:extLst>
        </c:ser>
        <c:dLbls>
          <c:showLegendKey val="0"/>
          <c:showVal val="0"/>
          <c:showCatName val="0"/>
          <c:showSerName val="0"/>
          <c:showPercent val="0"/>
          <c:showBubbleSize val="0"/>
        </c:dLbls>
        <c:gapWidth val="150"/>
        <c:axId val="171204608"/>
        <c:axId val="171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6D-4686-9FCC-EB2C55CC9531}"/>
            </c:ext>
          </c:extLst>
        </c:ser>
        <c:dLbls>
          <c:showLegendKey val="0"/>
          <c:showVal val="0"/>
          <c:showCatName val="0"/>
          <c:showSerName val="0"/>
          <c:showPercent val="0"/>
          <c:showBubbleSize val="0"/>
        </c:dLbls>
        <c:marker val="1"/>
        <c:smooth val="0"/>
        <c:axId val="171204608"/>
        <c:axId val="171206528"/>
      </c:lineChart>
      <c:dateAx>
        <c:axId val="171204608"/>
        <c:scaling>
          <c:orientation val="minMax"/>
        </c:scaling>
        <c:delete val="1"/>
        <c:axPos val="b"/>
        <c:numFmt formatCode="ge" sourceLinked="1"/>
        <c:majorTickMark val="none"/>
        <c:minorTickMark val="none"/>
        <c:tickLblPos val="none"/>
        <c:crossAx val="171206528"/>
        <c:crosses val="autoZero"/>
        <c:auto val="1"/>
        <c:lblOffset val="100"/>
        <c:baseTimeUnit val="years"/>
      </c:dateAx>
      <c:valAx>
        <c:axId val="171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178.79</c:v>
                </c:pt>
                <c:pt idx="1">
                  <c:v>24.13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5E-4499-AF81-E7E6CD075B71}"/>
            </c:ext>
          </c:extLst>
        </c:ser>
        <c:dLbls>
          <c:showLegendKey val="0"/>
          <c:showVal val="0"/>
          <c:showCatName val="0"/>
          <c:showSerName val="0"/>
          <c:showPercent val="0"/>
          <c:showBubbleSize val="0"/>
        </c:dLbls>
        <c:gapWidth val="150"/>
        <c:axId val="171233664"/>
        <c:axId val="1712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F65E-4499-AF81-E7E6CD075B71}"/>
            </c:ext>
          </c:extLst>
        </c:ser>
        <c:dLbls>
          <c:showLegendKey val="0"/>
          <c:showVal val="0"/>
          <c:showCatName val="0"/>
          <c:showSerName val="0"/>
          <c:showPercent val="0"/>
          <c:showBubbleSize val="0"/>
        </c:dLbls>
        <c:marker val="1"/>
        <c:smooth val="0"/>
        <c:axId val="171233664"/>
        <c:axId val="171235584"/>
      </c:lineChart>
      <c:dateAx>
        <c:axId val="171233664"/>
        <c:scaling>
          <c:orientation val="minMax"/>
        </c:scaling>
        <c:delete val="1"/>
        <c:axPos val="b"/>
        <c:numFmt formatCode="ge" sourceLinked="1"/>
        <c:majorTickMark val="none"/>
        <c:minorTickMark val="none"/>
        <c:tickLblPos val="none"/>
        <c:crossAx val="171235584"/>
        <c:crosses val="autoZero"/>
        <c:auto val="1"/>
        <c:lblOffset val="100"/>
        <c:baseTimeUnit val="years"/>
      </c:dateAx>
      <c:valAx>
        <c:axId val="1712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72.8</c:v>
                </c:pt>
                <c:pt idx="1">
                  <c:v>74.81</c:v>
                </c:pt>
                <c:pt idx="2">
                  <c:v>64.45</c:v>
                </c:pt>
                <c:pt idx="3">
                  <c:v>61.9</c:v>
                </c:pt>
                <c:pt idx="4">
                  <c:v>50.23</c:v>
                </c:pt>
              </c:numCache>
            </c:numRef>
          </c:val>
          <c:extLst>
            <c:ext xmlns:c16="http://schemas.microsoft.com/office/drawing/2014/chart" uri="{C3380CC4-5D6E-409C-BE32-E72D297353CC}">
              <c16:uniqueId val="{00000000-4E61-43F4-B9E6-DDB186AAECAB}"/>
            </c:ext>
          </c:extLst>
        </c:ser>
        <c:dLbls>
          <c:showLegendKey val="0"/>
          <c:showVal val="0"/>
          <c:showCatName val="0"/>
          <c:showSerName val="0"/>
          <c:showPercent val="0"/>
          <c:showBubbleSize val="0"/>
        </c:dLbls>
        <c:gapWidth val="150"/>
        <c:axId val="171279104"/>
        <c:axId val="1712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4E61-43F4-B9E6-DDB186AAECAB}"/>
            </c:ext>
          </c:extLst>
        </c:ser>
        <c:dLbls>
          <c:showLegendKey val="0"/>
          <c:showVal val="0"/>
          <c:showCatName val="0"/>
          <c:showSerName val="0"/>
          <c:showPercent val="0"/>
          <c:showBubbleSize val="0"/>
        </c:dLbls>
        <c:marker val="1"/>
        <c:smooth val="0"/>
        <c:axId val="171279104"/>
        <c:axId val="171281024"/>
      </c:lineChart>
      <c:dateAx>
        <c:axId val="171279104"/>
        <c:scaling>
          <c:orientation val="minMax"/>
        </c:scaling>
        <c:delete val="1"/>
        <c:axPos val="b"/>
        <c:numFmt formatCode="ge" sourceLinked="1"/>
        <c:majorTickMark val="none"/>
        <c:minorTickMark val="none"/>
        <c:tickLblPos val="none"/>
        <c:crossAx val="171281024"/>
        <c:crosses val="autoZero"/>
        <c:auto val="1"/>
        <c:lblOffset val="100"/>
        <c:baseTimeUnit val="years"/>
      </c:dateAx>
      <c:valAx>
        <c:axId val="171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150.91999999999999</c:v>
                </c:pt>
                <c:pt idx="1">
                  <c:v>150.9</c:v>
                </c:pt>
                <c:pt idx="2">
                  <c:v>174.32</c:v>
                </c:pt>
                <c:pt idx="3">
                  <c:v>182.39</c:v>
                </c:pt>
                <c:pt idx="4">
                  <c:v>224.63</c:v>
                </c:pt>
              </c:numCache>
            </c:numRef>
          </c:val>
          <c:extLst>
            <c:ext xmlns:c16="http://schemas.microsoft.com/office/drawing/2014/chart" uri="{C3380CC4-5D6E-409C-BE32-E72D297353CC}">
              <c16:uniqueId val="{00000000-3E98-4636-8BBA-93FB2D88C2FD}"/>
            </c:ext>
          </c:extLst>
        </c:ser>
        <c:dLbls>
          <c:showLegendKey val="0"/>
          <c:showVal val="0"/>
          <c:showCatName val="0"/>
          <c:showSerName val="0"/>
          <c:showPercent val="0"/>
          <c:showBubbleSize val="0"/>
        </c:dLbls>
        <c:gapWidth val="150"/>
        <c:axId val="171304064"/>
        <c:axId val="1713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3E98-4636-8BBA-93FB2D88C2FD}"/>
            </c:ext>
          </c:extLst>
        </c:ser>
        <c:dLbls>
          <c:showLegendKey val="0"/>
          <c:showVal val="0"/>
          <c:showCatName val="0"/>
          <c:showSerName val="0"/>
          <c:showPercent val="0"/>
          <c:showBubbleSize val="0"/>
        </c:dLbls>
        <c:marker val="1"/>
        <c:smooth val="0"/>
        <c:axId val="171304064"/>
        <c:axId val="171305984"/>
      </c:lineChart>
      <c:dateAx>
        <c:axId val="171304064"/>
        <c:scaling>
          <c:orientation val="minMax"/>
        </c:scaling>
        <c:delete val="1"/>
        <c:axPos val="b"/>
        <c:numFmt formatCode="ge" sourceLinked="1"/>
        <c:majorTickMark val="none"/>
        <c:minorTickMark val="none"/>
        <c:tickLblPos val="none"/>
        <c:crossAx val="171305984"/>
        <c:crosses val="autoZero"/>
        <c:auto val="1"/>
        <c:lblOffset val="100"/>
        <c:baseTimeUnit val="years"/>
      </c:dateAx>
      <c:valAx>
        <c:axId val="171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愛知県　安城市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188071</v>
      </c>
      <c r="AM8" s="72"/>
      <c r="AN8" s="72"/>
      <c r="AO8" s="72"/>
      <c r="AP8" s="72"/>
      <c r="AQ8" s="72"/>
      <c r="AR8" s="72"/>
      <c r="AS8" s="72"/>
      <c r="AT8" s="71">
        <f>データ!T6</f>
        <v>86.05</v>
      </c>
      <c r="AU8" s="71"/>
      <c r="AV8" s="71"/>
      <c r="AW8" s="71"/>
      <c r="AX8" s="71"/>
      <c r="AY8" s="71"/>
      <c r="AZ8" s="71"/>
      <c r="BA8" s="71"/>
      <c r="BB8" s="71">
        <f>データ!U6</f>
        <v>2185.6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1.02</v>
      </c>
      <c r="Q10" s="71"/>
      <c r="R10" s="71"/>
      <c r="S10" s="71"/>
      <c r="T10" s="71"/>
      <c r="U10" s="71"/>
      <c r="V10" s="71"/>
      <c r="W10" s="71">
        <f>データ!Q6</f>
        <v>97.32</v>
      </c>
      <c r="X10" s="71"/>
      <c r="Y10" s="71"/>
      <c r="Z10" s="71"/>
      <c r="AA10" s="71"/>
      <c r="AB10" s="71"/>
      <c r="AC10" s="71"/>
      <c r="AD10" s="72">
        <f>データ!R6</f>
        <v>1620</v>
      </c>
      <c r="AE10" s="72"/>
      <c r="AF10" s="72"/>
      <c r="AG10" s="72"/>
      <c r="AH10" s="72"/>
      <c r="AI10" s="72"/>
      <c r="AJ10" s="72"/>
      <c r="AK10" s="2"/>
      <c r="AL10" s="72">
        <f>データ!V6</f>
        <v>1930</v>
      </c>
      <c r="AM10" s="72"/>
      <c r="AN10" s="72"/>
      <c r="AO10" s="72"/>
      <c r="AP10" s="72"/>
      <c r="AQ10" s="72"/>
      <c r="AR10" s="72"/>
      <c r="AS10" s="72"/>
      <c r="AT10" s="71">
        <f>データ!W6</f>
        <v>0.52</v>
      </c>
      <c r="AU10" s="71"/>
      <c r="AV10" s="71"/>
      <c r="AW10" s="71"/>
      <c r="AX10" s="71"/>
      <c r="AY10" s="71"/>
      <c r="AZ10" s="71"/>
      <c r="BA10" s="71"/>
      <c r="BB10" s="71">
        <f>データ!X6</f>
        <v>3711.54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yO+l7b/C/F6s6bBemGuC0SX8E8FkwEQBVSXLAeJ3UgXpLhDLd/zjZqWR2Gqc0ld8NKDog0zXFGxbvZDiCzlcrA==" saltValue="SOv1strZxiSF70yJqSdH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232122</v>
      </c>
      <c r="D6" s="32">
        <f t="shared" si="3"/>
        <v>47</v>
      </c>
      <c r="E6" s="32">
        <f t="shared" si="3"/>
        <v>17</v>
      </c>
      <c r="F6" s="32">
        <f t="shared" si="3"/>
        <v>5</v>
      </c>
      <c r="G6" s="32">
        <f t="shared" si="3"/>
        <v>0</v>
      </c>
      <c r="H6" s="32" t="str">
        <f t="shared" si="3"/>
        <v>愛知県　安城市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1.02</v>
      </c>
      <c r="Q6" s="33">
        <f t="shared" si="3"/>
        <v>97.32</v>
      </c>
      <c r="R6" s="33">
        <f t="shared" si="3"/>
        <v>1620</v>
      </c>
      <c r="S6" s="33">
        <f t="shared" si="3"/>
        <v>188071</v>
      </c>
      <c r="T6" s="33">
        <f t="shared" si="3"/>
        <v>86.05</v>
      </c>
      <c r="U6" s="33">
        <f t="shared" si="3"/>
        <v>2185.6</v>
      </c>
      <c r="V6" s="33">
        <f t="shared" si="3"/>
        <v>1930</v>
      </c>
      <c r="W6" s="33">
        <f t="shared" si="3"/>
        <v>0.52</v>
      </c>
      <c r="X6" s="33">
        <f t="shared" si="3"/>
        <v>3711.54</v>
      </c>
      <c r="Y6" s="34">
        <f>IF(Y7="",NA(),Y7)</f>
        <v>92.26</v>
      </c>
      <c r="Z6" s="34">
        <f t="shared" ref="Z6:AH6" si="4">IF(Z7="",NA(),Z7)</f>
        <v>98.91</v>
      </c>
      <c r="AA6" s="34">
        <f t="shared" si="4"/>
        <v>100</v>
      </c>
      <c r="AB6" s="34">
        <f t="shared" si="4"/>
        <v>100</v>
      </c>
      <c r="AC6" s="34">
        <f t="shared" si="4"/>
        <v>99.03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178.79</v>
      </c>
      <c r="BG6" s="34">
        <f t="shared" ref="BG6:BO6" si="7">IF(BG7="",NA(),BG7)</f>
        <v>24.13</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72.8</v>
      </c>
      <c r="BR6" s="34">
        <f t="shared" ref="BR6:BZ6" si="8">IF(BR7="",NA(),BR7)</f>
        <v>74.81</v>
      </c>
      <c r="BS6" s="34">
        <f t="shared" si="8"/>
        <v>64.45</v>
      </c>
      <c r="BT6" s="34">
        <f t="shared" si="8"/>
        <v>61.9</v>
      </c>
      <c r="BU6" s="34">
        <f t="shared" si="8"/>
        <v>50.23</v>
      </c>
      <c r="BV6" s="34">
        <f t="shared" si="8"/>
        <v>41.04</v>
      </c>
      <c r="BW6" s="34">
        <f t="shared" si="8"/>
        <v>50.82</v>
      </c>
      <c r="BX6" s="34">
        <f t="shared" si="8"/>
        <v>52.19</v>
      </c>
      <c r="BY6" s="34">
        <f t="shared" si="8"/>
        <v>55.32</v>
      </c>
      <c r="BZ6" s="34">
        <f t="shared" si="8"/>
        <v>59.8</v>
      </c>
      <c r="CA6" s="33" t="str">
        <f>IF(CA7="","",IF(CA7="-","【-】","【"&amp;SUBSTITUTE(TEXT(CA7,"#,##0.00"),"-","△")&amp;"】"))</f>
        <v>【60.64】</v>
      </c>
      <c r="CB6" s="34">
        <f>IF(CB7="",NA(),CB7)</f>
        <v>150.91999999999999</v>
      </c>
      <c r="CC6" s="34">
        <f t="shared" ref="CC6:CK6" si="9">IF(CC7="",NA(),CC7)</f>
        <v>150.9</v>
      </c>
      <c r="CD6" s="34">
        <f t="shared" si="9"/>
        <v>174.32</v>
      </c>
      <c r="CE6" s="34">
        <f t="shared" si="9"/>
        <v>182.39</v>
      </c>
      <c r="CF6" s="34">
        <f t="shared" si="9"/>
        <v>224.63</v>
      </c>
      <c r="CG6" s="34">
        <f t="shared" si="9"/>
        <v>357.08</v>
      </c>
      <c r="CH6" s="34">
        <f t="shared" si="9"/>
        <v>300.52</v>
      </c>
      <c r="CI6" s="34">
        <f t="shared" si="9"/>
        <v>296.14</v>
      </c>
      <c r="CJ6" s="34">
        <f t="shared" si="9"/>
        <v>283.17</v>
      </c>
      <c r="CK6" s="34">
        <f t="shared" si="9"/>
        <v>263.76</v>
      </c>
      <c r="CL6" s="33" t="str">
        <f>IF(CL7="","",IF(CL7="-","【-】","【"&amp;SUBSTITUTE(TEXT(CL7,"#,##0.00"),"-","△")&amp;"】"))</f>
        <v>【255.52】</v>
      </c>
      <c r="CM6" s="34">
        <f>IF(CM7="",NA(),CM7)</f>
        <v>76.25</v>
      </c>
      <c r="CN6" s="34">
        <f t="shared" ref="CN6:CV6" si="10">IF(CN7="",NA(),CN7)</f>
        <v>77.64</v>
      </c>
      <c r="CO6" s="34">
        <f t="shared" si="10"/>
        <v>78.06</v>
      </c>
      <c r="CP6" s="34">
        <f t="shared" si="10"/>
        <v>78.33</v>
      </c>
      <c r="CQ6" s="34">
        <f t="shared" si="10"/>
        <v>78.89</v>
      </c>
      <c r="CR6" s="34">
        <f t="shared" si="10"/>
        <v>45.95</v>
      </c>
      <c r="CS6" s="34">
        <f t="shared" si="10"/>
        <v>53.24</v>
      </c>
      <c r="CT6" s="34">
        <f t="shared" si="10"/>
        <v>52.31</v>
      </c>
      <c r="CU6" s="34">
        <f t="shared" si="10"/>
        <v>60.65</v>
      </c>
      <c r="CV6" s="34">
        <f t="shared" si="10"/>
        <v>51.75</v>
      </c>
      <c r="CW6" s="33" t="str">
        <f>IF(CW7="","",IF(CW7="-","【-】","【"&amp;SUBSTITUTE(TEXT(CW7,"#,##0.00"),"-","△")&amp;"】"))</f>
        <v>【52.49】</v>
      </c>
      <c r="CX6" s="34">
        <f>IF(CX7="",NA(),CX7)</f>
        <v>98.94</v>
      </c>
      <c r="CY6" s="34">
        <f t="shared" ref="CY6:DG6" si="11">IF(CY7="",NA(),CY7)</f>
        <v>98.93</v>
      </c>
      <c r="CZ6" s="34">
        <f t="shared" si="11"/>
        <v>98.97</v>
      </c>
      <c r="DA6" s="34">
        <f t="shared" si="11"/>
        <v>98.96</v>
      </c>
      <c r="DB6" s="34">
        <f t="shared" si="11"/>
        <v>98.81</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232122</v>
      </c>
      <c r="D7" s="36">
        <v>47</v>
      </c>
      <c r="E7" s="36">
        <v>17</v>
      </c>
      <c r="F7" s="36">
        <v>5</v>
      </c>
      <c r="G7" s="36">
        <v>0</v>
      </c>
      <c r="H7" s="36" t="s">
        <v>110</v>
      </c>
      <c r="I7" s="36" t="s">
        <v>111</v>
      </c>
      <c r="J7" s="36" t="s">
        <v>112</v>
      </c>
      <c r="K7" s="36" t="s">
        <v>113</v>
      </c>
      <c r="L7" s="36" t="s">
        <v>114</v>
      </c>
      <c r="M7" s="36" t="s">
        <v>115</v>
      </c>
      <c r="N7" s="37" t="s">
        <v>116</v>
      </c>
      <c r="O7" s="37" t="s">
        <v>117</v>
      </c>
      <c r="P7" s="37">
        <v>1.02</v>
      </c>
      <c r="Q7" s="37">
        <v>97.32</v>
      </c>
      <c r="R7" s="37">
        <v>1620</v>
      </c>
      <c r="S7" s="37">
        <v>188071</v>
      </c>
      <c r="T7" s="37">
        <v>86.05</v>
      </c>
      <c r="U7" s="37">
        <v>2185.6</v>
      </c>
      <c r="V7" s="37">
        <v>1930</v>
      </c>
      <c r="W7" s="37">
        <v>0.52</v>
      </c>
      <c r="X7" s="37">
        <v>3711.54</v>
      </c>
      <c r="Y7" s="37">
        <v>92.26</v>
      </c>
      <c r="Z7" s="37">
        <v>98.91</v>
      </c>
      <c r="AA7" s="37">
        <v>100</v>
      </c>
      <c r="AB7" s="37">
        <v>100</v>
      </c>
      <c r="AC7" s="37">
        <v>99.03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178.79</v>
      </c>
      <c r="BG7" s="37">
        <v>24.13</v>
      </c>
      <c r="BH7" s="37">
        <v>0</v>
      </c>
      <c r="BI7" s="37">
        <v>0</v>
      </c>
      <c r="BJ7" s="37">
        <v>0</v>
      </c>
      <c r="BK7" s="37">
        <v>1117.1099999999999</v>
      </c>
      <c r="BL7" s="37">
        <v>1044.8</v>
      </c>
      <c r="BM7" s="37">
        <v>1081.8</v>
      </c>
      <c r="BN7" s="37">
        <v>974.93</v>
      </c>
      <c r="BO7" s="37">
        <v>855.8</v>
      </c>
      <c r="BP7" s="37">
        <v>814.89</v>
      </c>
      <c r="BQ7" s="37">
        <v>72.8</v>
      </c>
      <c r="BR7" s="37">
        <v>74.81</v>
      </c>
      <c r="BS7" s="37">
        <v>64.45</v>
      </c>
      <c r="BT7" s="37">
        <v>61.9</v>
      </c>
      <c r="BU7" s="37">
        <v>50.23</v>
      </c>
      <c r="BV7" s="37">
        <v>41.04</v>
      </c>
      <c r="BW7" s="37">
        <v>50.82</v>
      </c>
      <c r="BX7" s="37">
        <v>52.19</v>
      </c>
      <c r="BY7" s="37">
        <v>55.32</v>
      </c>
      <c r="BZ7" s="37">
        <v>59.8</v>
      </c>
      <c r="CA7" s="37">
        <v>60.64</v>
      </c>
      <c r="CB7" s="37">
        <v>150.91999999999999</v>
      </c>
      <c r="CC7" s="37">
        <v>150.9</v>
      </c>
      <c r="CD7" s="37">
        <v>174.32</v>
      </c>
      <c r="CE7" s="37">
        <v>182.39</v>
      </c>
      <c r="CF7" s="37">
        <v>224.63</v>
      </c>
      <c r="CG7" s="37">
        <v>357.08</v>
      </c>
      <c r="CH7" s="37">
        <v>300.52</v>
      </c>
      <c r="CI7" s="37">
        <v>296.14</v>
      </c>
      <c r="CJ7" s="37">
        <v>283.17</v>
      </c>
      <c r="CK7" s="37">
        <v>263.76</v>
      </c>
      <c r="CL7" s="37">
        <v>255.52</v>
      </c>
      <c r="CM7" s="37">
        <v>76.25</v>
      </c>
      <c r="CN7" s="37">
        <v>77.64</v>
      </c>
      <c r="CO7" s="37">
        <v>78.06</v>
      </c>
      <c r="CP7" s="37">
        <v>78.33</v>
      </c>
      <c r="CQ7" s="37">
        <v>78.89</v>
      </c>
      <c r="CR7" s="37">
        <v>45.95</v>
      </c>
      <c r="CS7" s="37">
        <v>53.24</v>
      </c>
      <c r="CT7" s="37">
        <v>52.31</v>
      </c>
      <c r="CU7" s="37">
        <v>60.65</v>
      </c>
      <c r="CV7" s="37">
        <v>51.75</v>
      </c>
      <c r="CW7" s="37">
        <v>52.49</v>
      </c>
      <c r="CX7" s="37">
        <v>98.94</v>
      </c>
      <c r="CY7" s="37">
        <v>98.93</v>
      </c>
      <c r="CZ7" s="37">
        <v>98.97</v>
      </c>
      <c r="DA7" s="37">
        <v>98.96</v>
      </c>
      <c r="DB7" s="37">
        <v>98.81</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榎本　有華</cp:lastModifiedBy>
  <cp:lastPrinted>2019-02-04T09:39:59Z</cp:lastPrinted>
  <dcterms:created xsi:type="dcterms:W3CDTF">2018-12-03T09:25:51Z</dcterms:created>
  <dcterms:modified xsi:type="dcterms:W3CDTF">2019-02-06T01:27:05Z</dcterms:modified>
  <cp:category/>
</cp:coreProperties>
</file>