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0公営企業\310206_【公営企業に係る「経営比較分析表」の分析等の確認について_20190206】\08駐車場(安城市修正済)\"/>
    </mc:Choice>
  </mc:AlternateContent>
  <workbookProtection workbookAlgorithmName="SHA-512" workbookHashValue="QLm1ulSo7vsElONmiWQpikUzC+LxghsPd6MKnOOXJrkwlIfAsgELFUYonZKTLMlzAgCdVnaWG67MD8u37oUB1g==" workbookSaltValue="NIjwF1BOpiDWrjQRB6ztdQ==" workbookSpinCount="100000" lockStructure="1"/>
  <bookViews>
    <workbookView xWindow="0" yWindow="0" windowWidth="20496" windowHeight="7536"/>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BZ76" i="4"/>
  <c r="IT76" i="4"/>
  <c r="CS51" i="4"/>
  <c r="HJ30" i="4"/>
  <c r="C11" i="5"/>
  <c r="D11" i="5"/>
  <c r="E11" i="5"/>
  <c r="B11" i="5"/>
  <c r="BK76" i="4" l="1"/>
  <c r="LH51" i="4"/>
  <c r="BZ51" i="4"/>
  <c r="GQ30" i="4"/>
  <c r="BZ30" i="4"/>
  <c r="LT76" i="4"/>
  <c r="GQ51" i="4"/>
  <c r="LH30" i="4"/>
  <c r="IE76" i="4"/>
  <c r="FX30" i="4"/>
  <c r="BG30" i="4"/>
  <c r="LE76" i="4"/>
  <c r="AV76" i="4"/>
  <c r="KO51" i="4"/>
  <c r="KO30" i="4"/>
  <c r="BG51" i="4"/>
  <c r="FX51" i="4"/>
  <c r="HP76" i="4"/>
  <c r="KP76" i="4"/>
  <c r="HA76" i="4"/>
  <c r="AN51" i="4"/>
  <c r="FE30" i="4"/>
  <c r="AG76" i="4"/>
  <c r="JV51" i="4"/>
  <c r="FE51" i="4"/>
  <c r="JV30" i="4"/>
  <c r="AN30" i="4"/>
  <c r="KA76" i="4"/>
  <c r="EL51" i="4"/>
  <c r="JC30" i="4"/>
  <c r="GL76" i="4"/>
  <c r="U51" i="4"/>
  <c r="EL30" i="4"/>
  <c r="U30" i="4"/>
  <c r="R76" i="4"/>
  <c r="JC51" i="4"/>
</calcChain>
</file>

<file path=xl/sharedStrings.xml><?xml version="1.0" encoding="utf-8"?>
<sst xmlns="http://schemas.openxmlformats.org/spreadsheetml/2006/main" count="287" uniqueCount="152">
  <si>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</si>
  <si>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</si>
  <si>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</si>
  <si>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</si>
  <si>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</si>
  <si>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</si>
  <si>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</si>
  <si>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</si>
  <si>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</si>
  <si>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</si>
  <si>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</si>
  <si>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</si>
  <si>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</si>
  <si>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</si>
  <si>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</si>
  <si>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</si>
  <si>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</si>
  <si>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</si>
  <si>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</si>
  <si>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</si>
  <si>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</si>
  <si>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</si>
  <si>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</si>
  <si>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</si>
  <si>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</si>
  <si>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</si>
  <si>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</si>
  <si>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</si>
  <si>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</si>
  <si>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</si>
  <si>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</si>
  <si>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</si>
  <si>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</si>
  <si>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</si>
  <si>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</si>
  <si>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</si>
  <si>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</si>
  <si>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</si>
  <si>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</si>
  <si>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</si>
  <si>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</si>
  <si>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</si>
  <si>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</si>
  <si>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</si>
  <si>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</si>
  <si>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</si>
  <si>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</si>
  <si>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</si>
  <si>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</si>
  <si>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</si>
  <si>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</si>
  <si>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</si>
  <si>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</si>
  <si>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</si>
  <si>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</si>
  <si>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</si>
  <si>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</si>
  <si>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</si>
  <si>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</si>
  <si>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</si>
  <si>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</si>
  <si>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</si>
  <si>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</si>
  <si>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</si>
  <si>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</si>
  <si>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</si>
  <si>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</si>
  <si>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</si>
  <si>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</si>
  <si>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</si>
  <si>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</si>
  <si>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</si>
  <si>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</si>
  <si>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</si>
  <si>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</si>
  <si>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</si>
  <si>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</si>
  <si>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</si>
  <si>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</si>
  <si>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</si>
  <si>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</si>
  <si>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</si>
  <si>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</si>
  <si>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</si>
  <si>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</si>
  <si>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</si>
  <si>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</si>
  <si>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</si>
  <si>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</si>
  <si>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</si>
  <si>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</si>
  <si>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</si>
  <si>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</si>
  <si>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</si>
  <si>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</si>
  <si>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</si>
  <si>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</si>
  <si>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</si>
  <si>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</si>
  <si>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</si>
  <si>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</si>
  <si>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</si>
  <si>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</si>
  <si>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</si>
  <si>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</si>
  <si>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</si>
  <si>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</si>
  <si>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</si>
  <si>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</si>
  <si>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</si>
  <si>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当該値(N-4)</t>
    <phoneticPr fontId="5"/>
  </si>
  <si>
    <t>当該値(N-3)</t>
    <phoneticPr fontId="5"/>
  </si>
  <si>
    <t>当該値(N-2)</t>
    <phoneticPr fontId="5"/>
  </si>
  <si>
    <t>当該値(N-4)</t>
    <phoneticPr fontId="5"/>
  </si>
  <si>
    <t>当該値(N-2)</t>
    <phoneticPr fontId="5"/>
  </si>
  <si>
    <t>当該値(N-4)</t>
    <phoneticPr fontId="5"/>
  </si>
  <si>
    <t>当該値(N-3)</t>
    <phoneticPr fontId="5"/>
  </si>
  <si>
    <t>当該値(N)</t>
    <phoneticPr fontId="5"/>
  </si>
  <si>
    <t>当該値(N-1)</t>
    <phoneticPr fontId="5"/>
  </si>
  <si>
    <t>当該値(N)</t>
    <phoneticPr fontId="5"/>
  </si>
  <si>
    <t>当該値(N-4)</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</si>
  <si>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</si>
  <si>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</si>
  <si>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</si>
  <si>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</si>
  <si>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</si>
  <si>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</si>
  <si>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</si>
  <si>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</si>
  <si>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</si>
  <si>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愛知県　安城市</t>
  </si>
  <si>
    <t>御幸本町駐車場</t>
  </si>
  <si>
    <t>法非適用</t>
  </si>
  <si>
    <t>駐車場整備事業</t>
  </si>
  <si>
    <t>-</t>
  </si>
  <si>
    <t>Ａ３Ｂ２</t>
  </si>
  <si>
    <t>非設置</t>
  </si>
  <si>
    <t>該当数値なし</t>
  </si>
  <si>
    <t>届出駐車場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</si>
  <si>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</si>
  <si>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</si>
  <si>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</si>
  <si>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</si>
  <si>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</si>
  <si>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</si>
  <si>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</si>
  <si>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</si>
  <si>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</si>
  <si>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時間貸・定期貸併用駐車場であり、定期利用が多く（７２台中６５台が定期利用者枠）、時間貸利用が少ないため、①収益的収支比率及び⑤EBITDAの値が平均値を下回っていると考えられる。また、H28は精算機器の更新を行い、総費用が多かったため、収益等は例年と比べ大きく下回った。①収益的収支比率、④売上高GDP比率及び⑤EBITDAについて、H26が高い理由は、近隣施設が改修工事を行ったことにより、工事車両が本駐車場を利用して収益が多くなったためである。</t>
    <rPh sb="0" eb="2">
      <t>ジカン</t>
    </rPh>
    <rPh sb="2" eb="3">
      <t>カ</t>
    </rPh>
    <rPh sb="4" eb="6">
      <t>テイキ</t>
    </rPh>
    <rPh sb="6" eb="7">
      <t>ガ</t>
    </rPh>
    <rPh sb="7" eb="9">
      <t>ヘイヨウ</t>
    </rPh>
    <rPh sb="9" eb="12">
      <t>チュウシャジョウ</t>
    </rPh>
    <rPh sb="16" eb="18">
      <t>テイキ</t>
    </rPh>
    <rPh sb="18" eb="20">
      <t>リヨウ</t>
    </rPh>
    <rPh sb="21" eb="22">
      <t>オオ</t>
    </rPh>
    <rPh sb="26" eb="28">
      <t>ダイチュウ</t>
    </rPh>
    <rPh sb="30" eb="31">
      <t>ダイ</t>
    </rPh>
    <rPh sb="32" eb="34">
      <t>テイキ</t>
    </rPh>
    <rPh sb="34" eb="37">
      <t>リヨウシャ</t>
    </rPh>
    <rPh sb="37" eb="38">
      <t>ワク</t>
    </rPh>
    <rPh sb="40" eb="42">
      <t>ジカン</t>
    </rPh>
    <rPh sb="42" eb="43">
      <t>カシ</t>
    </rPh>
    <rPh sb="43" eb="45">
      <t>リヨウ</t>
    </rPh>
    <rPh sb="46" eb="47">
      <t>スク</t>
    </rPh>
    <rPh sb="53" eb="56">
      <t>シュウエキテキ</t>
    </rPh>
    <rPh sb="56" eb="58">
      <t>シュウシ</t>
    </rPh>
    <rPh sb="58" eb="60">
      <t>ヒリツ</t>
    </rPh>
    <rPh sb="60" eb="61">
      <t>オヨ</t>
    </rPh>
    <rPh sb="70" eb="71">
      <t>アタイ</t>
    </rPh>
    <rPh sb="72" eb="75">
      <t>ヘイキンチ</t>
    </rPh>
    <rPh sb="76" eb="78">
      <t>シタマワ</t>
    </rPh>
    <rPh sb="83" eb="84">
      <t>カンガ</t>
    </rPh>
    <rPh sb="96" eb="98">
      <t>セイサン</t>
    </rPh>
    <rPh sb="98" eb="100">
      <t>キキ</t>
    </rPh>
    <rPh sb="101" eb="103">
      <t>コウシン</t>
    </rPh>
    <rPh sb="104" eb="105">
      <t>オコナ</t>
    </rPh>
    <rPh sb="107" eb="108">
      <t>ソウ</t>
    </rPh>
    <rPh sb="108" eb="110">
      <t>ヒヨウ</t>
    </rPh>
    <rPh sb="111" eb="112">
      <t>オオ</t>
    </rPh>
    <rPh sb="118" eb="120">
      <t>シュウエキ</t>
    </rPh>
    <rPh sb="120" eb="121">
      <t>トウ</t>
    </rPh>
    <rPh sb="122" eb="124">
      <t>レイネン</t>
    </rPh>
    <rPh sb="125" eb="126">
      <t>クラ</t>
    </rPh>
    <rPh sb="127" eb="128">
      <t>オオ</t>
    </rPh>
    <rPh sb="130" eb="132">
      <t>シタマワ</t>
    </rPh>
    <rPh sb="136" eb="139">
      <t>シュウエキテキ</t>
    </rPh>
    <rPh sb="139" eb="141">
      <t>シュウシ</t>
    </rPh>
    <rPh sb="141" eb="143">
      <t>ヒリツ</t>
    </rPh>
    <rPh sb="145" eb="147">
      <t>ウリアゲ</t>
    </rPh>
    <rPh sb="147" eb="148">
      <t>ダカ</t>
    </rPh>
    <rPh sb="151" eb="153">
      <t>ヒリツ</t>
    </rPh>
    <rPh sb="153" eb="154">
      <t>オヨ</t>
    </rPh>
    <rPh sb="171" eb="172">
      <t>タカ</t>
    </rPh>
    <rPh sb="173" eb="175">
      <t>リユウ</t>
    </rPh>
    <rPh sb="177" eb="179">
      <t>キンリン</t>
    </rPh>
    <rPh sb="179" eb="181">
      <t>シセツ</t>
    </rPh>
    <rPh sb="182" eb="184">
      <t>カイシュウ</t>
    </rPh>
    <rPh sb="184" eb="186">
      <t>コウジ</t>
    </rPh>
    <rPh sb="187" eb="188">
      <t>オコナ</t>
    </rPh>
    <rPh sb="196" eb="198">
      <t>コウジ</t>
    </rPh>
    <rPh sb="198" eb="200">
      <t>シャリョウ</t>
    </rPh>
    <rPh sb="201" eb="202">
      <t>ホン</t>
    </rPh>
    <rPh sb="202" eb="205">
      <t>チュウシャジョウ</t>
    </rPh>
    <rPh sb="206" eb="208">
      <t>リヨウ</t>
    </rPh>
    <rPh sb="210" eb="212">
      <t>シュウエキ</t>
    </rPh>
    <rPh sb="213" eb="214">
      <t>オオ</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</si>
  <si>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0" eb="2">
      <t>チホウ</t>
    </rPh>
    <rPh sb="2" eb="4">
      <t>コウエイ</t>
    </rPh>
    <rPh sb="4" eb="6">
      <t>キギョウ</t>
    </rPh>
    <rPh sb="6" eb="7">
      <t>ホウ</t>
    </rPh>
    <rPh sb="8" eb="10">
      <t>テキヨウ</t>
    </rPh>
    <rPh sb="15" eb="16">
      <t>オヨ</t>
    </rPh>
    <rPh sb="17" eb="20">
      <t>チホウサイ</t>
    </rPh>
    <rPh sb="21" eb="22">
      <t>カ</t>
    </rPh>
    <rPh sb="23" eb="24">
      <t>イ</t>
    </rPh>
    <rPh sb="32" eb="34">
      <t>ユウケイ</t>
    </rPh>
    <rPh sb="34" eb="36">
      <t>コテイ</t>
    </rPh>
    <rPh sb="36" eb="38">
      <t>シサン</t>
    </rPh>
    <rPh sb="38" eb="40">
      <t>ゲンカ</t>
    </rPh>
    <rPh sb="40" eb="42">
      <t>ショウキャク</t>
    </rPh>
    <rPh sb="42" eb="43">
      <t>リツ</t>
    </rPh>
    <rPh sb="45" eb="47">
      <t>ルイセキ</t>
    </rPh>
    <rPh sb="47" eb="49">
      <t>ケッソン</t>
    </rPh>
    <rPh sb="49" eb="50">
      <t>キン</t>
    </rPh>
    <rPh sb="50" eb="52">
      <t>ヒリツ</t>
    </rPh>
    <rPh sb="53" eb="54">
      <t>オヨ</t>
    </rPh>
    <rPh sb="56" eb="58">
      <t>キギョウ</t>
    </rPh>
    <rPh sb="58" eb="59">
      <t>サイ</t>
    </rPh>
    <rPh sb="59" eb="61">
      <t>ザンダカ</t>
    </rPh>
    <rPh sb="61" eb="62">
      <t>タイ</t>
    </rPh>
    <rPh sb="62" eb="64">
      <t>リョウキン</t>
    </rPh>
    <rPh sb="64" eb="66">
      <t>シュウニュウ</t>
    </rPh>
    <rPh sb="66" eb="68">
      <t>ヒリツ</t>
    </rPh>
    <rPh sb="73" eb="75">
      <t>ガイトウ</t>
    </rPh>
    <phoneticPr fontId="5"/>
  </si>
  <si>
    <t>時間貸・定期貸併用駐車場であり、定期利用が多い（７２台の駐車区画の内６５台が定期利用枠）ため、１台あたりの駐車時間が長く、１日の平均台数が少ない状況となっている。⑪稼働率について、平均値と比べ低くなっているが、１００％以上である。市主要駅が周辺にあり、利用者の傾向として通勤等によるパーク＆ライドが目的であるため、駐車場としてのニーズはあると考えられる。</t>
    <rPh sb="0" eb="2">
      <t>ジカン</t>
    </rPh>
    <rPh sb="2" eb="3">
      <t>カ</t>
    </rPh>
    <rPh sb="4" eb="6">
      <t>テイキ</t>
    </rPh>
    <rPh sb="6" eb="7">
      <t>カ</t>
    </rPh>
    <rPh sb="7" eb="9">
      <t>ヘイヨウ</t>
    </rPh>
    <rPh sb="9" eb="12">
      <t>チュウシャジョウ</t>
    </rPh>
    <rPh sb="16" eb="18">
      <t>テイキ</t>
    </rPh>
    <rPh sb="18" eb="20">
      <t>リヨウ</t>
    </rPh>
    <rPh sb="21" eb="22">
      <t>オオ</t>
    </rPh>
    <rPh sb="26" eb="27">
      <t>ダイ</t>
    </rPh>
    <rPh sb="28" eb="30">
      <t>チュウシャ</t>
    </rPh>
    <rPh sb="30" eb="32">
      <t>クカク</t>
    </rPh>
    <rPh sb="33" eb="34">
      <t>ウチ</t>
    </rPh>
    <rPh sb="36" eb="37">
      <t>ダイ</t>
    </rPh>
    <rPh sb="38" eb="40">
      <t>テイキ</t>
    </rPh>
    <rPh sb="42" eb="43">
      <t>ワク</t>
    </rPh>
    <rPh sb="48" eb="49">
      <t>ダイ</t>
    </rPh>
    <rPh sb="53" eb="55">
      <t>チュウシャ</t>
    </rPh>
    <rPh sb="55" eb="57">
      <t>ジカン</t>
    </rPh>
    <rPh sb="58" eb="59">
      <t>ナガ</t>
    </rPh>
    <rPh sb="62" eb="63">
      <t>ニチ</t>
    </rPh>
    <rPh sb="64" eb="66">
      <t>ヘイキン</t>
    </rPh>
    <rPh sb="66" eb="68">
      <t>ダイスウ</t>
    </rPh>
    <rPh sb="69" eb="70">
      <t>スク</t>
    </rPh>
    <rPh sb="72" eb="74">
      <t>ジョウキョウ</t>
    </rPh>
    <rPh sb="82" eb="84">
      <t>カドウ</t>
    </rPh>
    <rPh sb="84" eb="85">
      <t>リツ</t>
    </rPh>
    <rPh sb="90" eb="92">
      <t>ヘイキン</t>
    </rPh>
    <rPh sb="92" eb="93">
      <t>アタイ</t>
    </rPh>
    <rPh sb="94" eb="95">
      <t>クラ</t>
    </rPh>
    <rPh sb="96" eb="97">
      <t>ヒク</t>
    </rPh>
    <rPh sb="109" eb="111">
      <t>イジョウ</t>
    </rPh>
    <rPh sb="115" eb="116">
      <t>シ</t>
    </rPh>
    <rPh sb="116" eb="118">
      <t>シュヨウ</t>
    </rPh>
    <rPh sb="118" eb="119">
      <t>エキ</t>
    </rPh>
    <rPh sb="120" eb="122">
      <t>シュウヘン</t>
    </rPh>
    <rPh sb="126" eb="129">
      <t>リヨウシャ</t>
    </rPh>
    <rPh sb="130" eb="132">
      <t>ケイコウ</t>
    </rPh>
    <rPh sb="135" eb="137">
      <t>ツウキン</t>
    </rPh>
    <rPh sb="137" eb="138">
      <t>トウ</t>
    </rPh>
    <rPh sb="149" eb="151">
      <t>モクテキ</t>
    </rPh>
    <rPh sb="157" eb="160">
      <t>チュウシャジョウ</t>
    </rPh>
    <rPh sb="171" eb="172">
      <t>カンガ</t>
    </rPh>
    <phoneticPr fontId="5"/>
  </si>
  <si>
    <r>
      <t>収益等は平均値より低いが、他会計補助金等に頼ることなく概ね黒字経営を続けられている。今後の更なる経営安定化のために、本駐車場については、時間貸利用を増やす方策を検討する必要がある。経営戦略についてはH32</t>
    </r>
    <r>
      <rPr>
        <sz val="11"/>
        <rFont val="ＭＳ ゴシック"/>
        <family val="3"/>
        <charset val="128"/>
      </rPr>
      <t>年度</t>
    </r>
    <r>
      <rPr>
        <sz val="11"/>
        <color theme="1"/>
        <rFont val="ＭＳ ゴシック"/>
        <family val="3"/>
        <charset val="128"/>
      </rPr>
      <t>までに策定予定である。なお、同駐車場については市の区画整理事業区内にあるため、今後廃止等も検討されている。</t>
    </r>
    <rPh sb="0" eb="2">
      <t>シュウエキ</t>
    </rPh>
    <rPh sb="2" eb="3">
      <t>トウ</t>
    </rPh>
    <rPh sb="4" eb="7">
      <t>ヘイキンチ</t>
    </rPh>
    <rPh sb="9" eb="10">
      <t>ヒク</t>
    </rPh>
    <rPh sb="13" eb="14">
      <t>タ</t>
    </rPh>
    <rPh sb="14" eb="16">
      <t>カイケイ</t>
    </rPh>
    <rPh sb="16" eb="19">
      <t>ホジョキン</t>
    </rPh>
    <rPh sb="19" eb="20">
      <t>トウ</t>
    </rPh>
    <rPh sb="21" eb="22">
      <t>タヨ</t>
    </rPh>
    <rPh sb="27" eb="28">
      <t>オオム</t>
    </rPh>
    <rPh sb="29" eb="31">
      <t>クロジ</t>
    </rPh>
    <rPh sb="31" eb="33">
      <t>ケイエイ</t>
    </rPh>
    <rPh sb="34" eb="35">
      <t>ツヅ</t>
    </rPh>
    <rPh sb="42" eb="44">
      <t>コンゴ</t>
    </rPh>
    <rPh sb="45" eb="46">
      <t>サラ</t>
    </rPh>
    <rPh sb="48" eb="50">
      <t>ケイエイ</t>
    </rPh>
    <rPh sb="50" eb="53">
      <t>アンテイカ</t>
    </rPh>
    <rPh sb="58" eb="59">
      <t>ホン</t>
    </rPh>
    <rPh sb="59" eb="62">
      <t>チュウシャジョウ</t>
    </rPh>
    <rPh sb="68" eb="70">
      <t>ジカン</t>
    </rPh>
    <rPh sb="70" eb="71">
      <t>カシ</t>
    </rPh>
    <rPh sb="71" eb="73">
      <t>リヨウ</t>
    </rPh>
    <rPh sb="74" eb="75">
      <t>フ</t>
    </rPh>
    <rPh sb="77" eb="79">
      <t>ホウサク</t>
    </rPh>
    <rPh sb="80" eb="82">
      <t>ケントウ</t>
    </rPh>
    <rPh sb="84" eb="86">
      <t>ヒツヨウ</t>
    </rPh>
    <rPh sb="90" eb="92">
      <t>ケイエイ</t>
    </rPh>
    <rPh sb="92" eb="94">
      <t>センリャク</t>
    </rPh>
    <rPh sb="102" eb="104">
      <t>ネンド</t>
    </rPh>
    <rPh sb="107" eb="109">
      <t>サクテイ</t>
    </rPh>
    <rPh sb="109" eb="111">
      <t>ヨテイ</t>
    </rPh>
    <rPh sb="118" eb="119">
      <t>ドウ</t>
    </rPh>
    <rPh sb="119" eb="122">
      <t>チュウシャジョウ</t>
    </rPh>
    <rPh sb="127" eb="128">
      <t>シ</t>
    </rPh>
    <rPh sb="129" eb="131">
      <t>クカク</t>
    </rPh>
    <rPh sb="131" eb="133">
      <t>セイリ</t>
    </rPh>
    <rPh sb="133" eb="135">
      <t>ジギョウ</t>
    </rPh>
    <rPh sb="135" eb="137">
      <t>クナイ</t>
    </rPh>
    <rPh sb="143" eb="145">
      <t>コンゴ</t>
    </rPh>
    <rPh sb="145" eb="147">
      <t>ハイシ</t>
    </rPh>
    <rPh sb="147" eb="148">
      <t>トウ</t>
    </rPh>
    <rPh sb="149" eb="151">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</si>
</sst>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187.5</c:v>
                </c:pt>
                <c:pt idx="1">
                  <c:v>255.3</c:v>
                </c:pt>
                <c:pt idx="2">
                  <c:v>203.4</c:v>
                </c:pt>
                <c:pt idx="3">
                  <c:v>58.7</c:v>
                </c:pt>
                <c:pt idx="4">
                  <c:v>194.9</c:v>
                </c:pt>
              </c:numCache>
            </c:numRef>
          </c:val>
          <c:extLst>
            <c:ext xmlns:c16="http://schemas.microsoft.com/office/drawing/2014/chart" uri="{C3380CC4-5D6E-409C-BE32-E72D297353CC}">
              <c16:uniqueId val="{00000000-B16F-48DA-95FA-5E9E94F60A2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c:ext xmlns:c16="http://schemas.microsoft.com/office/drawing/2014/chart" uri="{C3380CC4-5D6E-409C-BE32-E72D297353CC}">
              <c16:uniqueId val="{00000001-B16F-48DA-95FA-5E9E94F60A29}"/>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3F7-4ABA-8879-129B23E9DBE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c:ext xmlns:c16="http://schemas.microsoft.com/office/drawing/2014/chart" uri="{C3380CC4-5D6E-409C-BE32-E72D297353CC}">
              <c16:uniqueId val="{00000001-83F7-4ABA-8879-129B23E9DBE0}"/>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A2DC-429F-A7AE-490E3635C59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2DC-429F-A7AE-490E3635C595}"/>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9828-46F7-A0A3-0CA4DB1E82D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828-46F7-A0A3-0CA4DB1E82DD}"/>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066-41EE-9045-9E0E8737D8C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c:ext xmlns:c16="http://schemas.microsoft.com/office/drawing/2014/chart" uri="{C3380CC4-5D6E-409C-BE32-E72D297353CC}">
              <c16:uniqueId val="{00000001-0066-41EE-9045-9E0E8737D8C9}"/>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688-41E1-9B70-F6C4393230F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c:ext xmlns:c16="http://schemas.microsoft.com/office/drawing/2014/chart" uri="{C3380CC4-5D6E-409C-BE32-E72D297353CC}">
              <c16:uniqueId val="{00000001-3688-41E1-9B70-F6C4393230FA}"/>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108.3</c:v>
                </c:pt>
                <c:pt idx="1">
                  <c:v>123.6</c:v>
                </c:pt>
                <c:pt idx="2">
                  <c:v>104.2</c:v>
                </c:pt>
                <c:pt idx="3">
                  <c:v>120.8</c:v>
                </c:pt>
                <c:pt idx="4">
                  <c:v>100</c:v>
                </c:pt>
              </c:numCache>
            </c:numRef>
          </c:val>
          <c:extLst>
            <c:ext xmlns:c16="http://schemas.microsoft.com/office/drawing/2014/chart" uri="{C3380CC4-5D6E-409C-BE32-E72D297353CC}">
              <c16:uniqueId val="{00000000-2313-494F-938C-244937ED31C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c:ext xmlns:c16="http://schemas.microsoft.com/office/drawing/2014/chart" uri="{C3380CC4-5D6E-409C-BE32-E72D297353CC}">
              <c16:uniqueId val="{00000001-2313-494F-938C-244937ED31C2}"/>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44</c:v>
                </c:pt>
                <c:pt idx="1">
                  <c:v>60.8</c:v>
                </c:pt>
                <c:pt idx="2">
                  <c:v>50.3</c:v>
                </c:pt>
                <c:pt idx="3">
                  <c:v>-70.2</c:v>
                </c:pt>
                <c:pt idx="4">
                  <c:v>48.7</c:v>
                </c:pt>
              </c:numCache>
            </c:numRef>
          </c:val>
          <c:extLst>
            <c:ext xmlns:c16="http://schemas.microsoft.com/office/drawing/2014/chart" uri="{C3380CC4-5D6E-409C-BE32-E72D297353CC}">
              <c16:uniqueId val="{00000000-0C4F-477C-8EC1-E7230F13FB0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c:ext xmlns:c16="http://schemas.microsoft.com/office/drawing/2014/chart" uri="{C3380CC4-5D6E-409C-BE32-E72D297353CC}">
              <c16:uniqueId val="{00000001-0C4F-477C-8EC1-E7230F13FB0C}"/>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3346</c:v>
                </c:pt>
                <c:pt idx="1">
                  <c:v>6201</c:v>
                </c:pt>
                <c:pt idx="2">
                  <c:v>3647</c:v>
                </c:pt>
                <c:pt idx="3">
                  <c:v>-7104</c:v>
                </c:pt>
                <c:pt idx="4">
                  <c:v>3689</c:v>
                </c:pt>
              </c:numCache>
            </c:numRef>
          </c:val>
          <c:extLst>
            <c:ext xmlns:c16="http://schemas.microsoft.com/office/drawing/2014/chart" uri="{C3380CC4-5D6E-409C-BE32-E72D297353CC}">
              <c16:uniqueId val="{00000000-BF5D-4AB2-AAFF-B1B737FB772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c:ext xmlns:c16="http://schemas.microsoft.com/office/drawing/2014/chart" uri="{C3380CC4-5D6E-409C-BE32-E72D297353CC}">
              <c16:uniqueId val="{00000001-BF5D-4AB2-AAFF-B1B737FB7720}"/>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愛知県安城市　御幸本町駐車場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1997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140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148</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187.5</v>
      </c>
      <c r="V31" s="118"/>
      <c r="W31" s="118"/>
      <c r="X31" s="118"/>
      <c r="Y31" s="118"/>
      <c r="Z31" s="118"/>
      <c r="AA31" s="118"/>
      <c r="AB31" s="118"/>
      <c r="AC31" s="118"/>
      <c r="AD31" s="118"/>
      <c r="AE31" s="118"/>
      <c r="AF31" s="118"/>
      <c r="AG31" s="118"/>
      <c r="AH31" s="118"/>
      <c r="AI31" s="118"/>
      <c r="AJ31" s="118"/>
      <c r="AK31" s="118"/>
      <c r="AL31" s="118"/>
      <c r="AM31" s="118"/>
      <c r="AN31" s="118">
        <f>データ!Z7</f>
        <v>255.3</v>
      </c>
      <c r="AO31" s="118"/>
      <c r="AP31" s="118"/>
      <c r="AQ31" s="118"/>
      <c r="AR31" s="118"/>
      <c r="AS31" s="118"/>
      <c r="AT31" s="118"/>
      <c r="AU31" s="118"/>
      <c r="AV31" s="118"/>
      <c r="AW31" s="118"/>
      <c r="AX31" s="118"/>
      <c r="AY31" s="118"/>
      <c r="AZ31" s="118"/>
      <c r="BA31" s="118"/>
      <c r="BB31" s="118"/>
      <c r="BC31" s="118"/>
      <c r="BD31" s="118"/>
      <c r="BE31" s="118"/>
      <c r="BF31" s="118"/>
      <c r="BG31" s="118">
        <f>データ!AA7</f>
        <v>203.4</v>
      </c>
      <c r="BH31" s="118"/>
      <c r="BI31" s="118"/>
      <c r="BJ31" s="118"/>
      <c r="BK31" s="118"/>
      <c r="BL31" s="118"/>
      <c r="BM31" s="118"/>
      <c r="BN31" s="118"/>
      <c r="BO31" s="118"/>
      <c r="BP31" s="118"/>
      <c r="BQ31" s="118"/>
      <c r="BR31" s="118"/>
      <c r="BS31" s="118"/>
      <c r="BT31" s="118"/>
      <c r="BU31" s="118"/>
      <c r="BV31" s="118"/>
      <c r="BW31" s="118"/>
      <c r="BX31" s="118"/>
      <c r="BY31" s="118"/>
      <c r="BZ31" s="118">
        <f>データ!AB7</f>
        <v>58.7</v>
      </c>
      <c r="CA31" s="118"/>
      <c r="CB31" s="118"/>
      <c r="CC31" s="118"/>
      <c r="CD31" s="118"/>
      <c r="CE31" s="118"/>
      <c r="CF31" s="118"/>
      <c r="CG31" s="118"/>
      <c r="CH31" s="118"/>
      <c r="CI31" s="118"/>
      <c r="CJ31" s="118"/>
      <c r="CK31" s="118"/>
      <c r="CL31" s="118"/>
      <c r="CM31" s="118"/>
      <c r="CN31" s="118"/>
      <c r="CO31" s="118"/>
      <c r="CP31" s="118"/>
      <c r="CQ31" s="118"/>
      <c r="CR31" s="118"/>
      <c r="CS31" s="118">
        <f>データ!AC7</f>
        <v>194.9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108.3</v>
      </c>
      <c r="JD31" s="120"/>
      <c r="JE31" s="120"/>
      <c r="JF31" s="120"/>
      <c r="JG31" s="120"/>
      <c r="JH31" s="120"/>
      <c r="JI31" s="120"/>
      <c r="JJ31" s="120"/>
      <c r="JK31" s="120"/>
      <c r="JL31" s="120"/>
      <c r="JM31" s="120"/>
      <c r="JN31" s="120"/>
      <c r="JO31" s="120"/>
      <c r="JP31" s="120"/>
      <c r="JQ31" s="120"/>
      <c r="JR31" s="120"/>
      <c r="JS31" s="120"/>
      <c r="JT31" s="120"/>
      <c r="JU31" s="121"/>
      <c r="JV31" s="119">
        <f>データ!DL7</f>
        <v>123.6</v>
      </c>
      <c r="JW31" s="120"/>
      <c r="JX31" s="120"/>
      <c r="JY31" s="120"/>
      <c r="JZ31" s="120"/>
      <c r="KA31" s="120"/>
      <c r="KB31" s="120"/>
      <c r="KC31" s="120"/>
      <c r="KD31" s="120"/>
      <c r="KE31" s="120"/>
      <c r="KF31" s="120"/>
      <c r="KG31" s="120"/>
      <c r="KH31" s="120"/>
      <c r="KI31" s="120"/>
      <c r="KJ31" s="120"/>
      <c r="KK31" s="120"/>
      <c r="KL31" s="120"/>
      <c r="KM31" s="120"/>
      <c r="KN31" s="121"/>
      <c r="KO31" s="119">
        <f>データ!DM7</f>
        <v>104.2</v>
      </c>
      <c r="KP31" s="120"/>
      <c r="KQ31" s="120"/>
      <c r="KR31" s="120"/>
      <c r="KS31" s="120"/>
      <c r="KT31" s="120"/>
      <c r="KU31" s="120"/>
      <c r="KV31" s="120"/>
      <c r="KW31" s="120"/>
      <c r="KX31" s="120"/>
      <c r="KY31" s="120"/>
      <c r="KZ31" s="120"/>
      <c r="LA31" s="120"/>
      <c r="LB31" s="120"/>
      <c r="LC31" s="120"/>
      <c r="LD31" s="120"/>
      <c r="LE31" s="120"/>
      <c r="LF31" s="120"/>
      <c r="LG31" s="121"/>
      <c r="LH31" s="119">
        <f>データ!DN7</f>
        <v>120.8</v>
      </c>
      <c r="LI31" s="120"/>
      <c r="LJ31" s="120"/>
      <c r="LK31" s="120"/>
      <c r="LL31" s="120"/>
      <c r="LM31" s="120"/>
      <c r="LN31" s="120"/>
      <c r="LO31" s="120"/>
      <c r="LP31" s="120"/>
      <c r="LQ31" s="120"/>
      <c r="LR31" s="120"/>
      <c r="LS31" s="120"/>
      <c r="LT31" s="120"/>
      <c r="LU31" s="120"/>
      <c r="LV31" s="120"/>
      <c r="LW31" s="120"/>
      <c r="LX31" s="120"/>
      <c r="LY31" s="120"/>
      <c r="LZ31" s="121"/>
      <c r="MA31" s="119">
        <f>データ!DO7</f>
        <v>100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335.9</v>
      </c>
      <c r="V32" s="118"/>
      <c r="W32" s="118"/>
      <c r="X32" s="118"/>
      <c r="Y32" s="118"/>
      <c r="Z32" s="118"/>
      <c r="AA32" s="118"/>
      <c r="AB32" s="118"/>
      <c r="AC32" s="118"/>
      <c r="AD32" s="118"/>
      <c r="AE32" s="118"/>
      <c r="AF32" s="118"/>
      <c r="AG32" s="118"/>
      <c r="AH32" s="118"/>
      <c r="AI32" s="118"/>
      <c r="AJ32" s="118"/>
      <c r="AK32" s="118"/>
      <c r="AL32" s="118"/>
      <c r="AM32" s="118"/>
      <c r="AN32" s="118">
        <f>データ!AE7</f>
        <v>277.8</v>
      </c>
      <c r="AO32" s="118"/>
      <c r="AP32" s="118"/>
      <c r="AQ32" s="118"/>
      <c r="AR32" s="118"/>
      <c r="AS32" s="118"/>
      <c r="AT32" s="118"/>
      <c r="AU32" s="118"/>
      <c r="AV32" s="118"/>
      <c r="AW32" s="118"/>
      <c r="AX32" s="118"/>
      <c r="AY32" s="118"/>
      <c r="AZ32" s="118"/>
      <c r="BA32" s="118"/>
      <c r="BB32" s="118"/>
      <c r="BC32" s="118"/>
      <c r="BD32" s="118"/>
      <c r="BE32" s="118"/>
      <c r="BF32" s="118"/>
      <c r="BG32" s="118">
        <f>データ!AF7</f>
        <v>443.6</v>
      </c>
      <c r="BH32" s="118"/>
      <c r="BI32" s="118"/>
      <c r="BJ32" s="118"/>
      <c r="BK32" s="118"/>
      <c r="BL32" s="118"/>
      <c r="BM32" s="118"/>
      <c r="BN32" s="118"/>
      <c r="BO32" s="118"/>
      <c r="BP32" s="118"/>
      <c r="BQ32" s="118"/>
      <c r="BR32" s="118"/>
      <c r="BS32" s="118"/>
      <c r="BT32" s="118"/>
      <c r="BU32" s="118"/>
      <c r="BV32" s="118"/>
      <c r="BW32" s="118"/>
      <c r="BX32" s="118"/>
      <c r="BY32" s="118"/>
      <c r="BZ32" s="118">
        <f>データ!AG7</f>
        <v>355.6</v>
      </c>
      <c r="CA32" s="118"/>
      <c r="CB32" s="118"/>
      <c r="CC32" s="118"/>
      <c r="CD32" s="118"/>
      <c r="CE32" s="118"/>
      <c r="CF32" s="118"/>
      <c r="CG32" s="118"/>
      <c r="CH32" s="118"/>
      <c r="CI32" s="118"/>
      <c r="CJ32" s="118"/>
      <c r="CK32" s="118"/>
      <c r="CL32" s="118"/>
      <c r="CM32" s="118"/>
      <c r="CN32" s="118"/>
      <c r="CO32" s="118"/>
      <c r="CP32" s="118"/>
      <c r="CQ32" s="118"/>
      <c r="CR32" s="118"/>
      <c r="CS32" s="118">
        <f>データ!AH7</f>
        <v>358.6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2.8</v>
      </c>
      <c r="EM32" s="118"/>
      <c r="EN32" s="118"/>
      <c r="EO32" s="118"/>
      <c r="EP32" s="118"/>
      <c r="EQ32" s="118"/>
      <c r="ER32" s="118"/>
      <c r="ES32" s="118"/>
      <c r="ET32" s="118"/>
      <c r="EU32" s="118"/>
      <c r="EV32" s="118"/>
      <c r="EW32" s="118"/>
      <c r="EX32" s="118"/>
      <c r="EY32" s="118"/>
      <c r="EZ32" s="118"/>
      <c r="FA32" s="118"/>
      <c r="FB32" s="118"/>
      <c r="FC32" s="118"/>
      <c r="FD32" s="118"/>
      <c r="FE32" s="118">
        <f>データ!AP7</f>
        <v>2.1</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2.7</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147.5</v>
      </c>
      <c r="JD32" s="120"/>
      <c r="JE32" s="120"/>
      <c r="JF32" s="120"/>
      <c r="JG32" s="120"/>
      <c r="JH32" s="120"/>
      <c r="JI32" s="120"/>
      <c r="JJ32" s="120"/>
      <c r="JK32" s="120"/>
      <c r="JL32" s="120"/>
      <c r="JM32" s="120"/>
      <c r="JN32" s="120"/>
      <c r="JO32" s="120"/>
      <c r="JP32" s="120"/>
      <c r="JQ32" s="120"/>
      <c r="JR32" s="120"/>
      <c r="JS32" s="120"/>
      <c r="JT32" s="120"/>
      <c r="JU32" s="121"/>
      <c r="JV32" s="119">
        <f>データ!DQ7</f>
        <v>149.5</v>
      </c>
      <c r="JW32" s="120"/>
      <c r="JX32" s="120"/>
      <c r="JY32" s="120"/>
      <c r="JZ32" s="120"/>
      <c r="KA32" s="120"/>
      <c r="KB32" s="120"/>
      <c r="KC32" s="120"/>
      <c r="KD32" s="120"/>
      <c r="KE32" s="120"/>
      <c r="KF32" s="120"/>
      <c r="KG32" s="120"/>
      <c r="KH32" s="120"/>
      <c r="KI32" s="120"/>
      <c r="KJ32" s="120"/>
      <c r="KK32" s="120"/>
      <c r="KL32" s="120"/>
      <c r="KM32" s="120"/>
      <c r="KN32" s="121"/>
      <c r="KO32" s="119">
        <f>データ!DR7</f>
        <v>154.1</v>
      </c>
      <c r="KP32" s="120"/>
      <c r="KQ32" s="120"/>
      <c r="KR32" s="120"/>
      <c r="KS32" s="120"/>
      <c r="KT32" s="120"/>
      <c r="KU32" s="120"/>
      <c r="KV32" s="120"/>
      <c r="KW32" s="120"/>
      <c r="KX32" s="120"/>
      <c r="KY32" s="120"/>
      <c r="KZ32" s="120"/>
      <c r="LA32" s="120"/>
      <c r="LB32" s="120"/>
      <c r="LC32" s="120"/>
      <c r="LD32" s="120"/>
      <c r="LE32" s="120"/>
      <c r="LF32" s="120"/>
      <c r="LG32" s="121"/>
      <c r="LH32" s="119">
        <f>データ!DS7</f>
        <v>151.6</v>
      </c>
      <c r="LI32" s="120"/>
      <c r="LJ32" s="120"/>
      <c r="LK32" s="120"/>
      <c r="LL32" s="120"/>
      <c r="LM32" s="120"/>
      <c r="LN32" s="120"/>
      <c r="LO32" s="120"/>
      <c r="LP32" s="120"/>
      <c r="LQ32" s="120"/>
      <c r="LR32" s="120"/>
      <c r="LS32" s="120"/>
      <c r="LT32" s="120"/>
      <c r="LU32" s="120"/>
      <c r="LV32" s="120"/>
      <c r="LW32" s="120"/>
      <c r="LX32" s="120"/>
      <c r="LY32" s="120"/>
      <c r="LZ32" s="121"/>
      <c r="MA32" s="119">
        <f>データ!DT7</f>
        <v>151.19999999999999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149</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150</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44</v>
      </c>
      <c r="EM52" s="118"/>
      <c r="EN52" s="118"/>
      <c r="EO52" s="118"/>
      <c r="EP52" s="118"/>
      <c r="EQ52" s="118"/>
      <c r="ER52" s="118"/>
      <c r="ES52" s="118"/>
      <c r="ET52" s="118"/>
      <c r="EU52" s="118"/>
      <c r="EV52" s="118"/>
      <c r="EW52" s="118"/>
      <c r="EX52" s="118"/>
      <c r="EY52" s="118"/>
      <c r="EZ52" s="118"/>
      <c r="FA52" s="118"/>
      <c r="FB52" s="118"/>
      <c r="FC52" s="118"/>
      <c r="FD52" s="118"/>
      <c r="FE52" s="118">
        <f>データ!BG7</f>
        <v>60.8</v>
      </c>
      <c r="FF52" s="118"/>
      <c r="FG52" s="118"/>
      <c r="FH52" s="118"/>
      <c r="FI52" s="118"/>
      <c r="FJ52" s="118"/>
      <c r="FK52" s="118"/>
      <c r="FL52" s="118"/>
      <c r="FM52" s="118"/>
      <c r="FN52" s="118"/>
      <c r="FO52" s="118"/>
      <c r="FP52" s="118"/>
      <c r="FQ52" s="118"/>
      <c r="FR52" s="118"/>
      <c r="FS52" s="118"/>
      <c r="FT52" s="118"/>
      <c r="FU52" s="118"/>
      <c r="FV52" s="118"/>
      <c r="FW52" s="118"/>
      <c r="FX52" s="118">
        <f>データ!BH7</f>
        <v>50.3</v>
      </c>
      <c r="FY52" s="118"/>
      <c r="FZ52" s="118"/>
      <c r="GA52" s="118"/>
      <c r="GB52" s="118"/>
      <c r="GC52" s="118"/>
      <c r="GD52" s="118"/>
      <c r="GE52" s="118"/>
      <c r="GF52" s="118"/>
      <c r="GG52" s="118"/>
      <c r="GH52" s="118"/>
      <c r="GI52" s="118"/>
      <c r="GJ52" s="118"/>
      <c r="GK52" s="118"/>
      <c r="GL52" s="118"/>
      <c r="GM52" s="118"/>
      <c r="GN52" s="118"/>
      <c r="GO52" s="118"/>
      <c r="GP52" s="118"/>
      <c r="GQ52" s="118">
        <f>データ!BI7</f>
        <v>-70.2</v>
      </c>
      <c r="GR52" s="118"/>
      <c r="GS52" s="118"/>
      <c r="GT52" s="118"/>
      <c r="GU52" s="118"/>
      <c r="GV52" s="118"/>
      <c r="GW52" s="118"/>
      <c r="GX52" s="118"/>
      <c r="GY52" s="118"/>
      <c r="GZ52" s="118"/>
      <c r="HA52" s="118"/>
      <c r="HB52" s="118"/>
      <c r="HC52" s="118"/>
      <c r="HD52" s="118"/>
      <c r="HE52" s="118"/>
      <c r="HF52" s="118"/>
      <c r="HG52" s="118"/>
      <c r="HH52" s="118"/>
      <c r="HI52" s="118"/>
      <c r="HJ52" s="118">
        <f>データ!BJ7</f>
        <v>48.7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3346</v>
      </c>
      <c r="JD52" s="126"/>
      <c r="JE52" s="126"/>
      <c r="JF52" s="126"/>
      <c r="JG52" s="126"/>
      <c r="JH52" s="126"/>
      <c r="JI52" s="126"/>
      <c r="JJ52" s="126"/>
      <c r="JK52" s="126"/>
      <c r="JL52" s="126"/>
      <c r="JM52" s="126"/>
      <c r="JN52" s="126"/>
      <c r="JO52" s="126"/>
      <c r="JP52" s="126"/>
      <c r="JQ52" s="126"/>
      <c r="JR52" s="126"/>
      <c r="JS52" s="126"/>
      <c r="JT52" s="126"/>
      <c r="JU52" s="126"/>
      <c r="JV52" s="126">
        <f>データ!BR7</f>
        <v>6201</v>
      </c>
      <c r="JW52" s="126"/>
      <c r="JX52" s="126"/>
      <c r="JY52" s="126"/>
      <c r="JZ52" s="126"/>
      <c r="KA52" s="126"/>
      <c r="KB52" s="126"/>
      <c r="KC52" s="126"/>
      <c r="KD52" s="126"/>
      <c r="KE52" s="126"/>
      <c r="KF52" s="126"/>
      <c r="KG52" s="126"/>
      <c r="KH52" s="126"/>
      <c r="KI52" s="126"/>
      <c r="KJ52" s="126"/>
      <c r="KK52" s="126"/>
      <c r="KL52" s="126"/>
      <c r="KM52" s="126"/>
      <c r="KN52" s="126"/>
      <c r="KO52" s="126">
        <f>データ!BS7</f>
        <v>3647</v>
      </c>
      <c r="KP52" s="126"/>
      <c r="KQ52" s="126"/>
      <c r="KR52" s="126"/>
      <c r="KS52" s="126"/>
      <c r="KT52" s="126"/>
      <c r="KU52" s="126"/>
      <c r="KV52" s="126"/>
      <c r="KW52" s="126"/>
      <c r="KX52" s="126"/>
      <c r="KY52" s="126"/>
      <c r="KZ52" s="126"/>
      <c r="LA52" s="126"/>
      <c r="LB52" s="126"/>
      <c r="LC52" s="126"/>
      <c r="LD52" s="126"/>
      <c r="LE52" s="126"/>
      <c r="LF52" s="126"/>
      <c r="LG52" s="126"/>
      <c r="LH52" s="126">
        <f>データ!BT7</f>
        <v>-7104</v>
      </c>
      <c r="LI52" s="126"/>
      <c r="LJ52" s="126"/>
      <c r="LK52" s="126"/>
      <c r="LL52" s="126"/>
      <c r="LM52" s="126"/>
      <c r="LN52" s="126"/>
      <c r="LO52" s="126"/>
      <c r="LP52" s="126"/>
      <c r="LQ52" s="126"/>
      <c r="LR52" s="126"/>
      <c r="LS52" s="126"/>
      <c r="LT52" s="126"/>
      <c r="LU52" s="126"/>
      <c r="LV52" s="126"/>
      <c r="LW52" s="126"/>
      <c r="LX52" s="126"/>
      <c r="LY52" s="126"/>
      <c r="LZ52" s="126"/>
      <c r="MA52" s="126">
        <f>データ!BU7</f>
        <v>3689</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6">
        <f>データ!AZ7</f>
        <v>49</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48</v>
      </c>
      <c r="BH53" s="126"/>
      <c r="BI53" s="126"/>
      <c r="BJ53" s="126"/>
      <c r="BK53" s="126"/>
      <c r="BL53" s="126"/>
      <c r="BM53" s="126"/>
      <c r="BN53" s="126"/>
      <c r="BO53" s="126"/>
      <c r="BP53" s="126"/>
      <c r="BQ53" s="126"/>
      <c r="BR53" s="126"/>
      <c r="BS53" s="126"/>
      <c r="BT53" s="126"/>
      <c r="BU53" s="126"/>
      <c r="BV53" s="126"/>
      <c r="BW53" s="126"/>
      <c r="BX53" s="126"/>
      <c r="BY53" s="126"/>
      <c r="BZ53" s="126">
        <f>データ!BC7</f>
        <v>54</v>
      </c>
      <c r="CA53" s="126"/>
      <c r="CB53" s="126"/>
      <c r="CC53" s="126"/>
      <c r="CD53" s="126"/>
      <c r="CE53" s="126"/>
      <c r="CF53" s="126"/>
      <c r="CG53" s="126"/>
      <c r="CH53" s="126"/>
      <c r="CI53" s="126"/>
      <c r="CJ53" s="126"/>
      <c r="CK53" s="126"/>
      <c r="CL53" s="126"/>
      <c r="CM53" s="126"/>
      <c r="CN53" s="126"/>
      <c r="CO53" s="126"/>
      <c r="CP53" s="126"/>
      <c r="CQ53" s="126"/>
      <c r="CR53" s="126"/>
      <c r="CS53" s="126">
        <f>データ!BD7</f>
        <v>33</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32.1</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33.4</v>
      </c>
      <c r="FY53" s="118"/>
      <c r="FZ53" s="118"/>
      <c r="GA53" s="118"/>
      <c r="GB53" s="118"/>
      <c r="GC53" s="118"/>
      <c r="GD53" s="118"/>
      <c r="GE53" s="118"/>
      <c r="GF53" s="118"/>
      <c r="GG53" s="118"/>
      <c r="GH53" s="118"/>
      <c r="GI53" s="118"/>
      <c r="GJ53" s="118"/>
      <c r="GK53" s="118"/>
      <c r="GL53" s="118"/>
      <c r="GM53" s="118"/>
      <c r="GN53" s="118"/>
      <c r="GO53" s="118"/>
      <c r="GP53" s="118"/>
      <c r="GQ53" s="118">
        <f>データ!BN7</f>
        <v>32.299999999999997</v>
      </c>
      <c r="GR53" s="118"/>
      <c r="GS53" s="118"/>
      <c r="GT53" s="118"/>
      <c r="GU53" s="118"/>
      <c r="GV53" s="118"/>
      <c r="GW53" s="118"/>
      <c r="GX53" s="118"/>
      <c r="GY53" s="118"/>
      <c r="GZ53" s="118"/>
      <c r="HA53" s="118"/>
      <c r="HB53" s="118"/>
      <c r="HC53" s="118"/>
      <c r="HD53" s="118"/>
      <c r="HE53" s="118"/>
      <c r="HF53" s="118"/>
      <c r="HG53" s="118"/>
      <c r="HH53" s="118"/>
      <c r="HI53" s="118"/>
      <c r="HJ53" s="118">
        <f>データ!BO7</f>
        <v>22.3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7652</v>
      </c>
      <c r="JD53" s="126"/>
      <c r="JE53" s="126"/>
      <c r="JF53" s="126"/>
      <c r="JG53" s="126"/>
      <c r="JH53" s="126"/>
      <c r="JI53" s="126"/>
      <c r="JJ53" s="126"/>
      <c r="JK53" s="126"/>
      <c r="JL53" s="126"/>
      <c r="JM53" s="126"/>
      <c r="JN53" s="126"/>
      <c r="JO53" s="126"/>
      <c r="JP53" s="126"/>
      <c r="JQ53" s="126"/>
      <c r="JR53" s="126"/>
      <c r="JS53" s="126"/>
      <c r="JT53" s="126"/>
      <c r="JU53" s="126"/>
      <c r="JV53" s="126">
        <f>データ!BW7</f>
        <v>7497</v>
      </c>
      <c r="JW53" s="126"/>
      <c r="JX53" s="126"/>
      <c r="JY53" s="126"/>
      <c r="JZ53" s="126"/>
      <c r="KA53" s="126"/>
      <c r="KB53" s="126"/>
      <c r="KC53" s="126"/>
      <c r="KD53" s="126"/>
      <c r="KE53" s="126"/>
      <c r="KF53" s="126"/>
      <c r="KG53" s="126"/>
      <c r="KH53" s="126"/>
      <c r="KI53" s="126"/>
      <c r="KJ53" s="126"/>
      <c r="KK53" s="126"/>
      <c r="KL53" s="126"/>
      <c r="KM53" s="126"/>
      <c r="KN53" s="126"/>
      <c r="KO53" s="126">
        <f>データ!BX7</f>
        <v>9663</v>
      </c>
      <c r="KP53" s="126"/>
      <c r="KQ53" s="126"/>
      <c r="KR53" s="126"/>
      <c r="KS53" s="126"/>
      <c r="KT53" s="126"/>
      <c r="KU53" s="126"/>
      <c r="KV53" s="126"/>
      <c r="KW53" s="126"/>
      <c r="KX53" s="126"/>
      <c r="KY53" s="126"/>
      <c r="KZ53" s="126"/>
      <c r="LA53" s="126"/>
      <c r="LB53" s="126"/>
      <c r="LC53" s="126"/>
      <c r="LD53" s="126"/>
      <c r="LE53" s="126"/>
      <c r="LF53" s="126"/>
      <c r="LG53" s="126"/>
      <c r="LH53" s="126">
        <f>データ!BY7</f>
        <v>9019</v>
      </c>
      <c r="LI53" s="126"/>
      <c r="LJ53" s="126"/>
      <c r="LK53" s="126"/>
      <c r="LL53" s="126"/>
      <c r="LM53" s="126"/>
      <c r="LN53" s="126"/>
      <c r="LO53" s="126"/>
      <c r="LP53" s="126"/>
      <c r="LQ53" s="126"/>
      <c r="LR53" s="126"/>
      <c r="LS53" s="126"/>
      <c r="LT53" s="126"/>
      <c r="LU53" s="126"/>
      <c r="LV53" s="126"/>
      <c r="LW53" s="126"/>
      <c r="LX53" s="126"/>
      <c r="LY53" s="126"/>
      <c r="LZ53" s="126"/>
      <c r="MA53" s="126">
        <f>データ!BZ7</f>
        <v>8406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151</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198996</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1456</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56.7</v>
      </c>
      <c r="KB78" s="120"/>
      <c r="KC78" s="120"/>
      <c r="KD78" s="120"/>
      <c r="KE78" s="120"/>
      <c r="KF78" s="120"/>
      <c r="KG78" s="120"/>
      <c r="KH78" s="120"/>
      <c r="KI78" s="120"/>
      <c r="KJ78" s="120"/>
      <c r="KK78" s="120"/>
      <c r="KL78" s="120"/>
      <c r="KM78" s="120"/>
      <c r="KN78" s="120"/>
      <c r="KO78" s="121"/>
      <c r="KP78" s="119">
        <f>データ!DF7</f>
        <v>45.6</v>
      </c>
      <c r="KQ78" s="120"/>
      <c r="KR78" s="120"/>
      <c r="KS78" s="120"/>
      <c r="KT78" s="120"/>
      <c r="KU78" s="120"/>
      <c r="KV78" s="120"/>
      <c r="KW78" s="120"/>
      <c r="KX78" s="120"/>
      <c r="KY78" s="120"/>
      <c r="KZ78" s="120"/>
      <c r="LA78" s="120"/>
      <c r="LB78" s="120"/>
      <c r="LC78" s="120"/>
      <c r="LD78" s="121"/>
      <c r="LE78" s="119">
        <f>データ!DG7</f>
        <v>85.4</v>
      </c>
      <c r="LF78" s="120"/>
      <c r="LG78" s="120"/>
      <c r="LH78" s="120"/>
      <c r="LI78" s="120"/>
      <c r="LJ78" s="120"/>
      <c r="LK78" s="120"/>
      <c r="LL78" s="120"/>
      <c r="LM78" s="120"/>
      <c r="LN78" s="120"/>
      <c r="LO78" s="120"/>
      <c r="LP78" s="120"/>
      <c r="LQ78" s="120"/>
      <c r="LR78" s="120"/>
      <c r="LS78" s="121"/>
      <c r="LT78" s="119">
        <f>データ!DH7</f>
        <v>69.900000000000006</v>
      </c>
      <c r="LU78" s="120"/>
      <c r="LV78" s="120"/>
      <c r="LW78" s="120"/>
      <c r="LX78" s="120"/>
      <c r="LY78" s="120"/>
      <c r="LZ78" s="120"/>
      <c r="MA78" s="120"/>
      <c r="MB78" s="120"/>
      <c r="MC78" s="120"/>
      <c r="MD78" s="120"/>
      <c r="ME78" s="120"/>
      <c r="MF78" s="120"/>
      <c r="MG78" s="120"/>
      <c r="MH78" s="121"/>
      <c r="MI78" s="119">
        <f>データ!DI7</f>
        <v>59.6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ukqO465IQlvRLCRCpKEaaSGeh7vo86EyDmMmHAkdJAF9tk0CniCP4IHHKNW/HkJWBcc7ZkXyjtOaSOib8rta2Q==" saltValue="NdISRSzoT/fOdF88ZMF93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2">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108</v>
      </c>
      <c r="AL5" s="59" t="s">
        <v>99</v>
      </c>
      <c r="AM5" s="59" t="s">
        <v>109</v>
      </c>
      <c r="AN5" s="59" t="s">
        <v>101</v>
      </c>
      <c r="AO5" s="59" t="s">
        <v>102</v>
      </c>
      <c r="AP5" s="59" t="s">
        <v>103</v>
      </c>
      <c r="AQ5" s="59" t="s">
        <v>104</v>
      </c>
      <c r="AR5" s="59" t="s">
        <v>105</v>
      </c>
      <c r="AS5" s="59" t="s">
        <v>106</v>
      </c>
      <c r="AT5" s="59" t="s">
        <v>107</v>
      </c>
      <c r="AU5" s="59" t="s">
        <v>110</v>
      </c>
      <c r="AV5" s="59" t="s">
        <v>111</v>
      </c>
      <c r="AW5" s="59" t="s">
        <v>112</v>
      </c>
      <c r="AX5" s="59" t="s">
        <v>100</v>
      </c>
      <c r="AY5" s="59" t="s">
        <v>101</v>
      </c>
      <c r="AZ5" s="59" t="s">
        <v>102</v>
      </c>
      <c r="BA5" s="59" t="s">
        <v>103</v>
      </c>
      <c r="BB5" s="59" t="s">
        <v>104</v>
      </c>
      <c r="BC5" s="59" t="s">
        <v>105</v>
      </c>
      <c r="BD5" s="59" t="s">
        <v>106</v>
      </c>
      <c r="BE5" s="59" t="s">
        <v>107</v>
      </c>
      <c r="BF5" s="59" t="s">
        <v>113</v>
      </c>
      <c r="BG5" s="59" t="s">
        <v>108</v>
      </c>
      <c r="BH5" s="59" t="s">
        <v>114</v>
      </c>
      <c r="BI5" s="59" t="s">
        <v>100</v>
      </c>
      <c r="BJ5" s="59" t="s">
        <v>101</v>
      </c>
      <c r="BK5" s="59" t="s">
        <v>102</v>
      </c>
      <c r="BL5" s="59" t="s">
        <v>103</v>
      </c>
      <c r="BM5" s="59" t="s">
        <v>104</v>
      </c>
      <c r="BN5" s="59" t="s">
        <v>105</v>
      </c>
      <c r="BO5" s="59" t="s">
        <v>106</v>
      </c>
      <c r="BP5" s="59" t="s">
        <v>107</v>
      </c>
      <c r="BQ5" s="59" t="s">
        <v>115</v>
      </c>
      <c r="BR5" s="59" t="s">
        <v>116</v>
      </c>
      <c r="BS5" s="59" t="s">
        <v>114</v>
      </c>
      <c r="BT5" s="59" t="s">
        <v>109</v>
      </c>
      <c r="BU5" s="59" t="s">
        <v>117</v>
      </c>
      <c r="BV5" s="59" t="s">
        <v>102</v>
      </c>
      <c r="BW5" s="59" t="s">
        <v>103</v>
      </c>
      <c r="BX5" s="59" t="s">
        <v>104</v>
      </c>
      <c r="BY5" s="59" t="s">
        <v>105</v>
      </c>
      <c r="BZ5" s="59" t="s">
        <v>106</v>
      </c>
      <c r="CA5" s="59" t="s">
        <v>107</v>
      </c>
      <c r="CB5" s="59" t="s">
        <v>115</v>
      </c>
      <c r="CC5" s="59" t="s">
        <v>116</v>
      </c>
      <c r="CD5" s="59" t="s">
        <v>112</v>
      </c>
      <c r="CE5" s="59" t="s">
        <v>118</v>
      </c>
      <c r="CF5" s="59" t="s">
        <v>119</v>
      </c>
      <c r="CG5" s="59" t="s">
        <v>102</v>
      </c>
      <c r="CH5" s="59" t="s">
        <v>103</v>
      </c>
      <c r="CI5" s="59" t="s">
        <v>104</v>
      </c>
      <c r="CJ5" s="59" t="s">
        <v>105</v>
      </c>
      <c r="CK5" s="59" t="s">
        <v>106</v>
      </c>
      <c r="CL5" s="59" t="s">
        <v>107</v>
      </c>
      <c r="CM5" s="151"/>
      <c r="CN5" s="151"/>
      <c r="CO5" s="59" t="s">
        <v>120</v>
      </c>
      <c r="CP5" s="59" t="s">
        <v>98</v>
      </c>
      <c r="CQ5" s="59" t="s">
        <v>114</v>
      </c>
      <c r="CR5" s="59" t="s">
        <v>118</v>
      </c>
      <c r="CS5" s="59" t="s">
        <v>117</v>
      </c>
      <c r="CT5" s="59" t="s">
        <v>102</v>
      </c>
      <c r="CU5" s="59" t="s">
        <v>103</v>
      </c>
      <c r="CV5" s="59" t="s">
        <v>104</v>
      </c>
      <c r="CW5" s="59" t="s">
        <v>105</v>
      </c>
      <c r="CX5" s="59" t="s">
        <v>106</v>
      </c>
      <c r="CY5" s="59" t="s">
        <v>107</v>
      </c>
      <c r="CZ5" s="59" t="s">
        <v>113</v>
      </c>
      <c r="DA5" s="59" t="s">
        <v>108</v>
      </c>
      <c r="DB5" s="59" t="s">
        <v>99</v>
      </c>
      <c r="DC5" s="59" t="s">
        <v>109</v>
      </c>
      <c r="DD5" s="59" t="s">
        <v>101</v>
      </c>
      <c r="DE5" s="59" t="s">
        <v>102</v>
      </c>
      <c r="DF5" s="59" t="s">
        <v>103</v>
      </c>
      <c r="DG5" s="59" t="s">
        <v>104</v>
      </c>
      <c r="DH5" s="59" t="s">
        <v>105</v>
      </c>
      <c r="DI5" s="59" t="s">
        <v>106</v>
      </c>
      <c r="DJ5" s="59" t="s">
        <v>44</v>
      </c>
      <c r="DK5" s="59" t="s">
        <v>115</v>
      </c>
      <c r="DL5" s="59" t="s">
        <v>121</v>
      </c>
      <c r="DM5" s="59" t="s">
        <v>122</v>
      </c>
      <c r="DN5" s="59" t="s">
        <v>100</v>
      </c>
      <c r="DO5" s="59" t="s">
        <v>101</v>
      </c>
      <c r="DP5" s="59" t="s">
        <v>102</v>
      </c>
      <c r="DQ5" s="59" t="s">
        <v>103</v>
      </c>
      <c r="DR5" s="59" t="s">
        <v>104</v>
      </c>
      <c r="DS5" s="59" t="s">
        <v>105</v>
      </c>
      <c r="DT5" s="59" t="s">
        <v>106</v>
      </c>
      <c r="DU5" s="59" t="s">
        <v>107</v>
      </c>
    </row>
    <row r="6" spans="1:125" s="66" customFormat="1" x14ac:dyDescent="0.2">
      <c r="A6" s="49" t="s">
        <v>123</v>
      </c>
      <c r="B6" s="60">
        <f>B8</f>
        <v>2017</v>
      </c>
      <c r="C6" s="60">
        <f t="shared" ref="C6:X6" si="1">C8</f>
        <v>232122</v>
      </c>
      <c r="D6" s="60">
        <f t="shared" si="1"/>
        <v>47</v>
      </c>
      <c r="E6" s="60">
        <f t="shared" si="1"/>
        <v>14</v>
      </c>
      <c r="F6" s="60">
        <f t="shared" si="1"/>
        <v>0</v>
      </c>
      <c r="G6" s="60">
        <f t="shared" si="1"/>
        <v>1</v>
      </c>
      <c r="H6" s="60" t="str">
        <f>SUBSTITUTE(H8,"　","")</f>
        <v>愛知県安城市</v>
      </c>
      <c r="I6" s="60" t="str">
        <f t="shared" si="1"/>
        <v>御幸本町駐車場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40</v>
      </c>
      <c r="S6" s="62" t="str">
        <f t="shared" si="1"/>
        <v>公共施設</v>
      </c>
      <c r="T6" s="62" t="str">
        <f t="shared" si="1"/>
        <v>無</v>
      </c>
      <c r="U6" s="63">
        <f t="shared" si="1"/>
        <v>1997</v>
      </c>
      <c r="V6" s="63">
        <f t="shared" si="1"/>
        <v>72</v>
      </c>
      <c r="W6" s="63">
        <f t="shared" si="1"/>
        <v>140</v>
      </c>
      <c r="X6" s="62" t="str">
        <f t="shared" si="1"/>
        <v>代行制</v>
      </c>
      <c r="Y6" s="64">
        <f>IF(Y8="-",NA(),Y8)</f>
        <v>187.5</v>
      </c>
      <c r="Z6" s="64">
        <f t="shared" ref="Z6:AH6" si="2">IF(Z8="-",NA(),Z8)</f>
        <v>255.3</v>
      </c>
      <c r="AA6" s="64">
        <f t="shared" si="2"/>
        <v>203.4</v>
      </c>
      <c r="AB6" s="64">
        <f t="shared" si="2"/>
        <v>58.7</v>
      </c>
      <c r="AC6" s="64">
        <f t="shared" si="2"/>
        <v>194.9</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44</v>
      </c>
      <c r="BG6" s="64">
        <f t="shared" ref="BG6:BO6" si="5">IF(BG8="-",NA(),BG8)</f>
        <v>60.8</v>
      </c>
      <c r="BH6" s="64">
        <f t="shared" si="5"/>
        <v>50.3</v>
      </c>
      <c r="BI6" s="64">
        <f t="shared" si="5"/>
        <v>-70.2</v>
      </c>
      <c r="BJ6" s="64">
        <f t="shared" si="5"/>
        <v>48.7</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3346</v>
      </c>
      <c r="BR6" s="65">
        <f t="shared" ref="BR6:BZ6" si="6">IF(BR8="-",NA(),BR8)</f>
        <v>6201</v>
      </c>
      <c r="BS6" s="65">
        <f t="shared" si="6"/>
        <v>3647</v>
      </c>
      <c r="BT6" s="65">
        <f t="shared" si="6"/>
        <v>-7104</v>
      </c>
      <c r="BU6" s="65">
        <f t="shared" si="6"/>
        <v>3689</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124</v>
      </c>
      <c r="CM6" s="63">
        <f t="shared" ref="CM6:CN6" si="7">CM8</f>
        <v>198996</v>
      </c>
      <c r="CN6" s="63">
        <f t="shared" si="7"/>
        <v>1456</v>
      </c>
      <c r="CO6" s="64"/>
      <c r="CP6" s="64"/>
      <c r="CQ6" s="64"/>
      <c r="CR6" s="64"/>
      <c r="CS6" s="64"/>
      <c r="CT6" s="64"/>
      <c r="CU6" s="64"/>
      <c r="CV6" s="64"/>
      <c r="CW6" s="64"/>
      <c r="CX6" s="64"/>
      <c r="CY6" s="61" t="s">
        <v>125</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108.3</v>
      </c>
      <c r="DL6" s="64">
        <f t="shared" ref="DL6:DT6" si="9">IF(DL8="-",NA(),DL8)</f>
        <v>123.6</v>
      </c>
      <c r="DM6" s="64">
        <f t="shared" si="9"/>
        <v>104.2</v>
      </c>
      <c r="DN6" s="64">
        <f t="shared" si="9"/>
        <v>120.8</v>
      </c>
      <c r="DO6" s="64">
        <f t="shared" si="9"/>
        <v>100</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2">
      <c r="A7" s="49" t="s">
        <v>126</v>
      </c>
      <c r="B7" s="60">
        <f t="shared" ref="B7:X7" si="10">B8</f>
        <v>2017</v>
      </c>
      <c r="C7" s="60">
        <f t="shared" si="10"/>
        <v>232122</v>
      </c>
      <c r="D7" s="60">
        <f t="shared" si="10"/>
        <v>47</v>
      </c>
      <c r="E7" s="60">
        <f t="shared" si="10"/>
        <v>14</v>
      </c>
      <c r="F7" s="60">
        <f t="shared" si="10"/>
        <v>0</v>
      </c>
      <c r="G7" s="60">
        <f t="shared" si="10"/>
        <v>1</v>
      </c>
      <c r="H7" s="60" t="str">
        <f t="shared" si="10"/>
        <v>愛知県　安城市</v>
      </c>
      <c r="I7" s="60" t="str">
        <f t="shared" si="10"/>
        <v>御幸本町駐車場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40</v>
      </c>
      <c r="S7" s="62" t="str">
        <f t="shared" si="10"/>
        <v>公共施設</v>
      </c>
      <c r="T7" s="62" t="str">
        <f t="shared" si="10"/>
        <v>無</v>
      </c>
      <c r="U7" s="63">
        <f t="shared" si="10"/>
        <v>1997</v>
      </c>
      <c r="V7" s="63">
        <f t="shared" si="10"/>
        <v>72</v>
      </c>
      <c r="W7" s="63">
        <f t="shared" si="10"/>
        <v>140</v>
      </c>
      <c r="X7" s="62" t="str">
        <f t="shared" si="10"/>
        <v>代行制</v>
      </c>
      <c r="Y7" s="64">
        <f>Y8</f>
        <v>187.5</v>
      </c>
      <c r="Z7" s="64">
        <f t="shared" ref="Z7:AH7" si="11">Z8</f>
        <v>255.3</v>
      </c>
      <c r="AA7" s="64">
        <f t="shared" si="11"/>
        <v>203.4</v>
      </c>
      <c r="AB7" s="64">
        <f t="shared" si="11"/>
        <v>58.7</v>
      </c>
      <c r="AC7" s="64">
        <f t="shared" si="11"/>
        <v>194.9</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44</v>
      </c>
      <c r="BG7" s="64">
        <f t="shared" ref="BG7:BO7" si="14">BG8</f>
        <v>60.8</v>
      </c>
      <c r="BH7" s="64">
        <f t="shared" si="14"/>
        <v>50.3</v>
      </c>
      <c r="BI7" s="64">
        <f t="shared" si="14"/>
        <v>-70.2</v>
      </c>
      <c r="BJ7" s="64">
        <f t="shared" si="14"/>
        <v>48.7</v>
      </c>
      <c r="BK7" s="64">
        <f t="shared" si="14"/>
        <v>32.1</v>
      </c>
      <c r="BL7" s="64">
        <f t="shared" si="14"/>
        <v>32.299999999999997</v>
      </c>
      <c r="BM7" s="64">
        <f t="shared" si="14"/>
        <v>33.4</v>
      </c>
      <c r="BN7" s="64">
        <f t="shared" si="14"/>
        <v>32.299999999999997</v>
      </c>
      <c r="BO7" s="64">
        <f t="shared" si="14"/>
        <v>22.3</v>
      </c>
      <c r="BP7" s="61"/>
      <c r="BQ7" s="65">
        <f>BQ8</f>
        <v>3346</v>
      </c>
      <c r="BR7" s="65">
        <f t="shared" ref="BR7:BZ7" si="15">BR8</f>
        <v>6201</v>
      </c>
      <c r="BS7" s="65">
        <f t="shared" si="15"/>
        <v>3647</v>
      </c>
      <c r="BT7" s="65">
        <f t="shared" si="15"/>
        <v>-7104</v>
      </c>
      <c r="BU7" s="65">
        <f t="shared" si="15"/>
        <v>3689</v>
      </c>
      <c r="BV7" s="65">
        <f t="shared" si="15"/>
        <v>7652</v>
      </c>
      <c r="BW7" s="65">
        <f t="shared" si="15"/>
        <v>7497</v>
      </c>
      <c r="BX7" s="65">
        <f t="shared" si="15"/>
        <v>9663</v>
      </c>
      <c r="BY7" s="65">
        <f t="shared" si="15"/>
        <v>9019</v>
      </c>
      <c r="BZ7" s="65">
        <f t="shared" si="15"/>
        <v>8406</v>
      </c>
      <c r="CA7" s="63"/>
      <c r="CB7" s="64" t="s">
        <v>127</v>
      </c>
      <c r="CC7" s="64" t="s">
        <v>127</v>
      </c>
      <c r="CD7" s="64" t="s">
        <v>127</v>
      </c>
      <c r="CE7" s="64" t="s">
        <v>127</v>
      </c>
      <c r="CF7" s="64" t="s">
        <v>127</v>
      </c>
      <c r="CG7" s="64" t="s">
        <v>127</v>
      </c>
      <c r="CH7" s="64" t="s">
        <v>127</v>
      </c>
      <c r="CI7" s="64" t="s">
        <v>127</v>
      </c>
      <c r="CJ7" s="64" t="s">
        <v>127</v>
      </c>
      <c r="CK7" s="64" t="s">
        <v>128</v>
      </c>
      <c r="CL7" s="61"/>
      <c r="CM7" s="63">
        <f>CM8</f>
        <v>198996</v>
      </c>
      <c r="CN7" s="63">
        <f>CN8</f>
        <v>1456</v>
      </c>
      <c r="CO7" s="64" t="s">
        <v>127</v>
      </c>
      <c r="CP7" s="64" t="s">
        <v>127</v>
      </c>
      <c r="CQ7" s="64" t="s">
        <v>127</v>
      </c>
      <c r="CR7" s="64" t="s">
        <v>127</v>
      </c>
      <c r="CS7" s="64" t="s">
        <v>127</v>
      </c>
      <c r="CT7" s="64" t="s">
        <v>127</v>
      </c>
      <c r="CU7" s="64" t="s">
        <v>127</v>
      </c>
      <c r="CV7" s="64" t="s">
        <v>127</v>
      </c>
      <c r="CW7" s="64" t="s">
        <v>127</v>
      </c>
      <c r="CX7" s="64" t="s">
        <v>129</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108.3</v>
      </c>
      <c r="DL7" s="64">
        <f t="shared" ref="DL7:DT7" si="17">DL8</f>
        <v>123.6</v>
      </c>
      <c r="DM7" s="64">
        <f t="shared" si="17"/>
        <v>104.2</v>
      </c>
      <c r="DN7" s="64">
        <f t="shared" si="17"/>
        <v>120.8</v>
      </c>
      <c r="DO7" s="64">
        <f t="shared" si="17"/>
        <v>100</v>
      </c>
      <c r="DP7" s="64">
        <f t="shared" si="17"/>
        <v>147.5</v>
      </c>
      <c r="DQ7" s="64">
        <f t="shared" si="17"/>
        <v>149.5</v>
      </c>
      <c r="DR7" s="64">
        <f t="shared" si="17"/>
        <v>154.1</v>
      </c>
      <c r="DS7" s="64">
        <f t="shared" si="17"/>
        <v>151.6</v>
      </c>
      <c r="DT7" s="64">
        <f t="shared" si="17"/>
        <v>151.19999999999999</v>
      </c>
      <c r="DU7" s="61"/>
    </row>
    <row r="8" spans="1:125" s="66" customFormat="1" x14ac:dyDescent="0.2">
      <c r="A8" s="49"/>
      <c r="B8" s="67">
        <v>2017</v>
      </c>
      <c r="C8" s="67">
        <v>232122</v>
      </c>
      <c r="D8" s="67">
        <v>47</v>
      </c>
      <c r="E8" s="67">
        <v>14</v>
      </c>
      <c r="F8" s="67">
        <v>0</v>
      </c>
      <c r="G8" s="67">
        <v>1</v>
      </c>
      <c r="H8" s="67" t="s">
        <v>130</v>
      </c>
      <c r="I8" s="67" t="s">
        <v>131</v>
      </c>
      <c r="J8" s="67" t="s">
        <v>132</v>
      </c>
      <c r="K8" s="67" t="s">
        <v>133</v>
      </c>
      <c r="L8" s="67" t="s">
        <v>134</v>
      </c>
      <c r="M8" s="67" t="s">
        <v>135</v>
      </c>
      <c r="N8" s="67" t="s">
        <v>136</v>
      </c>
      <c r="O8" s="68" t="s">
        <v>137</v>
      </c>
      <c r="P8" s="69" t="s">
        <v>138</v>
      </c>
      <c r="Q8" s="69" t="s">
        <v>139</v>
      </c>
      <c r="R8" s="70">
        <v>40</v>
      </c>
      <c r="S8" s="69" t="s">
        <v>140</v>
      </c>
      <c r="T8" s="69" t="s">
        <v>141</v>
      </c>
      <c r="U8" s="70">
        <v>1997</v>
      </c>
      <c r="V8" s="70">
        <v>72</v>
      </c>
      <c r="W8" s="70">
        <v>140</v>
      </c>
      <c r="X8" s="69" t="s">
        <v>142</v>
      </c>
      <c r="Y8" s="71">
        <v>187.5</v>
      </c>
      <c r="Z8" s="71">
        <v>255.3</v>
      </c>
      <c r="AA8" s="71">
        <v>203.4</v>
      </c>
      <c r="AB8" s="71">
        <v>58.7</v>
      </c>
      <c r="AC8" s="71">
        <v>194.9</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44</v>
      </c>
      <c r="BG8" s="71">
        <v>60.8</v>
      </c>
      <c r="BH8" s="71">
        <v>50.3</v>
      </c>
      <c r="BI8" s="71">
        <v>-70.2</v>
      </c>
      <c r="BJ8" s="71">
        <v>48.7</v>
      </c>
      <c r="BK8" s="71">
        <v>32.1</v>
      </c>
      <c r="BL8" s="71">
        <v>32.299999999999997</v>
      </c>
      <c r="BM8" s="71">
        <v>33.4</v>
      </c>
      <c r="BN8" s="71">
        <v>32.299999999999997</v>
      </c>
      <c r="BO8" s="71">
        <v>22.3</v>
      </c>
      <c r="BP8" s="68">
        <v>26.4</v>
      </c>
      <c r="BQ8" s="72">
        <v>3346</v>
      </c>
      <c r="BR8" s="72">
        <v>6201</v>
      </c>
      <c r="BS8" s="72">
        <v>3647</v>
      </c>
      <c r="BT8" s="73">
        <v>-7104</v>
      </c>
      <c r="BU8" s="73">
        <v>3689</v>
      </c>
      <c r="BV8" s="72">
        <v>7652</v>
      </c>
      <c r="BW8" s="72">
        <v>7497</v>
      </c>
      <c r="BX8" s="72">
        <v>9663</v>
      </c>
      <c r="BY8" s="72">
        <v>9019</v>
      </c>
      <c r="BZ8" s="72">
        <v>8406</v>
      </c>
      <c r="CA8" s="70">
        <v>15069</v>
      </c>
      <c r="CB8" s="71" t="s">
        <v>134</v>
      </c>
      <c r="CC8" s="71" t="s">
        <v>134</v>
      </c>
      <c r="CD8" s="71" t="s">
        <v>134</v>
      </c>
      <c r="CE8" s="71" t="s">
        <v>134</v>
      </c>
      <c r="CF8" s="71" t="s">
        <v>134</v>
      </c>
      <c r="CG8" s="71" t="s">
        <v>134</v>
      </c>
      <c r="CH8" s="71" t="s">
        <v>134</v>
      </c>
      <c r="CI8" s="71" t="s">
        <v>134</v>
      </c>
      <c r="CJ8" s="71" t="s">
        <v>134</v>
      </c>
      <c r="CK8" s="71" t="s">
        <v>134</v>
      </c>
      <c r="CL8" s="68" t="s">
        <v>134</v>
      </c>
      <c r="CM8" s="70">
        <v>198996</v>
      </c>
      <c r="CN8" s="70">
        <v>1456</v>
      </c>
      <c r="CO8" s="71" t="s">
        <v>134</v>
      </c>
      <c r="CP8" s="71" t="s">
        <v>134</v>
      </c>
      <c r="CQ8" s="71" t="s">
        <v>134</v>
      </c>
      <c r="CR8" s="71" t="s">
        <v>134</v>
      </c>
      <c r="CS8" s="71" t="s">
        <v>134</v>
      </c>
      <c r="CT8" s="71" t="s">
        <v>134</v>
      </c>
      <c r="CU8" s="71" t="s">
        <v>134</v>
      </c>
      <c r="CV8" s="71" t="s">
        <v>134</v>
      </c>
      <c r="CW8" s="71" t="s">
        <v>134</v>
      </c>
      <c r="CX8" s="71" t="s">
        <v>134</v>
      </c>
      <c r="CY8" s="68" t="s">
        <v>134</v>
      </c>
      <c r="CZ8" s="71">
        <v>0</v>
      </c>
      <c r="DA8" s="71">
        <v>0</v>
      </c>
      <c r="DB8" s="71">
        <v>0</v>
      </c>
      <c r="DC8" s="71">
        <v>0</v>
      </c>
      <c r="DD8" s="71">
        <v>0</v>
      </c>
      <c r="DE8" s="71">
        <v>56.7</v>
      </c>
      <c r="DF8" s="71">
        <v>45.6</v>
      </c>
      <c r="DG8" s="71">
        <v>85.4</v>
      </c>
      <c r="DH8" s="71">
        <v>69.900000000000006</v>
      </c>
      <c r="DI8" s="71">
        <v>59.6</v>
      </c>
      <c r="DJ8" s="68">
        <v>120.3</v>
      </c>
      <c r="DK8" s="71">
        <v>108.3</v>
      </c>
      <c r="DL8" s="71">
        <v>123.6</v>
      </c>
      <c r="DM8" s="71">
        <v>104.2</v>
      </c>
      <c r="DN8" s="71">
        <v>120.8</v>
      </c>
      <c r="DO8" s="71">
        <v>100</v>
      </c>
      <c r="DP8" s="71">
        <v>147.5</v>
      </c>
      <c r="DQ8" s="71">
        <v>149.5</v>
      </c>
      <c r="DR8" s="71">
        <v>154.1</v>
      </c>
      <c r="DS8" s="71">
        <v>151.6</v>
      </c>
      <c r="DT8" s="71">
        <v>151.19999999999999</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143</v>
      </c>
      <c r="C10" s="78" t="s">
        <v>144</v>
      </c>
      <c r="D10" s="78" t="s">
        <v>145</v>
      </c>
      <c r="E10" s="78" t="s">
        <v>146</v>
      </c>
      <c r="F10" s="78" t="s">
        <v>147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2019-02-06T00:21:37Z</cp:lastPrinted>
  <dcterms:created xsi:type="dcterms:W3CDTF">2018-12-07T10:31:19Z</dcterms:created>
  <dcterms:modified xsi:type="dcterms:W3CDTF">2019-02-06T00:22:17Z</dcterms:modified>
  <cp:category/>
</cp:coreProperties>
</file>